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a" sheetId="1" state="visible" r:id="rId1"/>
    <sheet name="Filtered Data" sheetId="2" state="visible" r:id="rId2"/>
    <sheet name="Visualiser" sheetId="3" state="visible" r:id="rId3"/>
    <sheet name="200" sheetId="4" state="visible" r:id="rId4"/>
    <sheet name="201" sheetId="5" state="visible" r:id="rId5"/>
    <sheet name="202" sheetId="6" state="visible" r:id="rId6"/>
    <sheet name="203" sheetId="7" state="visible" r:id="rId7"/>
    <sheet name="204" sheetId="8" state="visible" r:id="rId8"/>
    <sheet name="300" sheetId="9" state="visible" r:id="rId9"/>
    <sheet name="301" sheetId="10" state="visible" r:id="rId10"/>
    <sheet name="400" sheetId="11" state="visible" r:id="rId11"/>
    <sheet name="401" sheetId="12" state="visible" r:id="rId12"/>
    <sheet name="402" sheetId="13" state="visible" r:id="rId13"/>
    <sheet name="403" sheetId="14" state="visible" r:id="rId14"/>
    <sheet name="404" sheetId="15" state="visible" r:id="rId15"/>
    <sheet name="405" sheetId="16" state="visible" r:id="rId16"/>
    <sheet name="665" sheetId="17" state="visible" r:id="rId17"/>
    <sheet name="666" sheetId="18" state="visible" r:id="rId18"/>
    <sheet name="Discoveries" sheetId="19" state="visible" r:id="rId19"/>
  </sheets>
  <definedNames>
    <definedName name="_xlnm._FilterDatabase" localSheetId="2" hidden="1">Visualiser!$A$1:$N$1000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<sst xmlns="http://schemas.openxmlformats.org/spreadsheetml/2006/main" count="90" uniqueCount="90">
  <si>
    <t>A5</t>
  </si>
  <si>
    <t>5A</t>
  </si>
  <si>
    <t>B8</t>
  </si>
  <si>
    <t>F8</t>
  </si>
  <si>
    <t>E9</t>
  </si>
  <si>
    <t>FA</t>
  </si>
  <si>
    <t>C6</t>
  </si>
  <si>
    <t>0A</t>
  </si>
  <si>
    <t>EB</t>
  </si>
  <si>
    <t>0B</t>
  </si>
  <si>
    <t>FC</t>
  </si>
  <si>
    <t>B5</t>
  </si>
  <si>
    <t>0C</t>
  </si>
  <si>
    <t>ED</t>
  </si>
  <si>
    <t>4E</t>
  </si>
  <si>
    <t>0D</t>
  </si>
  <si>
    <t>FE</t>
  </si>
  <si>
    <t>1D</t>
  </si>
  <si>
    <t>0E</t>
  </si>
  <si>
    <t>EF</t>
  </si>
  <si>
    <t>E8</t>
  </si>
  <si>
    <t>0F</t>
  </si>
  <si>
    <t>E2</t>
  </si>
  <si>
    <t>B3</t>
  </si>
  <si>
    <t>6B</t>
  </si>
  <si>
    <t>F5</t>
  </si>
  <si>
    <t>4A</t>
  </si>
  <si>
    <t>A3</t>
  </si>
  <si>
    <t>4C</t>
  </si>
  <si>
    <t>4D</t>
  </si>
  <si>
    <t>B0</t>
  </si>
  <si>
    <t>B1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</si>
  <si>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</si>
  <si>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</si>
  <si>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</si>
  <si>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</si>
  <si>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</si>
  <si>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</si>
  <si>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</si>
  <si>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</si>
  <si>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</si>
  <si>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</si>
  <si>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</si>
  <si>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</si>
  <si>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</si>
  <si>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</si>
  <si>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</si>
  <si>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</si>
  <si>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</si>
  <si>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</si>
  <si>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</si>
  <si>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</si>
  <si>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</si>
  <si>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</si>
  <si>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</si>
  <si>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</si>
  <si>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</si>
  <si>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</si>
  <si>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</si>
  <si>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</si>
  <si>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</si>
  <si>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</si>
  <si>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</si>
  <si>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</si>
  <si>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</si>
  <si>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</si>
  <si>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</si>
  <si>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</si>
  <si>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</si>
  <si>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</si>
  <si>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</si>
  <si>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</si>
  <si>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</si>
  <si>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D2D1</t>
  </si>
  <si>
    <t>D1D2</t>
  </si>
  <si>
    <t xml:space="preserve">Direct H2D</t>
  </si>
  <si>
    <t>HG</t>
  </si>
  <si>
    <t>KJI</t>
  </si>
  <si>
    <t>JI</t>
  </si>
  <si>
    <t xml:space="preserve">D8 H2D</t>
  </si>
  <si>
    <t>/1000</t>
  </si>
  <si>
    <t>D2,D1</t>
  </si>
  <si>
    <t>Voltage</t>
  </si>
  <si>
    <t xml:space="preserve">Little endian</t>
  </si>
  <si>
    <t xml:space="preserve">2's complement</t>
  </si>
  <si>
    <t xml:space="preserve">Current Draw</t>
  </si>
  <si>
    <t>Percent</t>
  </si>
  <si>
    <t xml:space="preserve">Capacity? (Wh)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</si>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</sst>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  <xf fontId="2" fillId="0" borderId="0" numFmtId="49" xfId="0" applyNumberFormat="1" applyFont="1" applyAlignment="1">
      <alignment horizontal="right"/>
    </xf>
    <xf fontId="0" fillId="0" borderId="0" numFmtId="49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worksheet" Target="worksheets/sheet16.xml"/><Relationship  Id="rId17" Type="http://schemas.openxmlformats.org/officeDocument/2006/relationships/worksheet" Target="worksheets/sheet17.xml"/><Relationship  Id="rId18" Type="http://schemas.openxmlformats.org/officeDocument/2006/relationships/worksheet" Target="worksheets/sheet18.xml"/><Relationship  Id="rId19" Type="http://schemas.openxmlformats.org/officeDocument/2006/relationships/worksheet" Target="worksheets/sheet19.xml"/><Relationship  Id="rId2" Type="http://schemas.openxmlformats.org/officeDocument/2006/relationships/worksheet" Target="worksheets/sheet2.xml"/><Relationship  Id="rId20" Type="http://schemas.openxmlformats.org/officeDocument/2006/relationships/theme" Target="theme/theme1.xml"/><Relationship  Id="rId21" Type="http://schemas.openxmlformats.org/officeDocument/2006/relationships/sharedStrings" Target="sharedStrings.xml"/><Relationship  Id="rId22" Type="http://schemas.openxmlformats.org/officeDocument/2006/relationships/styles" Target="styles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1.8473e-002</v>
      </c>
      <c r="B1"/>
      <c r="C1">
        <v>300</v>
      </c>
      <c r="D1"/>
      <c r="E1"/>
      <c r="F1">
        <v>8</v>
      </c>
      <c r="G1">
        <v>3</v>
      </c>
      <c r="H1" t="s">
        <v>0</v>
      </c>
      <c r="I1">
        <v>64</v>
      </c>
      <c r="J1" t="s">
        <v>1</v>
      </c>
      <c r="K1">
        <v>64</v>
      </c>
      <c r="L1">
        <v>0</v>
      </c>
      <c r="M1">
        <v>64</v>
      </c>
      <c r="N1">
        <v>67</v>
      </c>
    </row>
    <row r="2" ht="14.25">
      <c r="A2">
        <v>1.8941e-002</v>
      </c>
      <c r="B2"/>
      <c r="C2">
        <v>301</v>
      </c>
      <c r="D2"/>
      <c r="E2"/>
      <c r="F2">
        <v>3</v>
      </c>
      <c r="G2" t="s">
        <v>2</v>
      </c>
      <c r="H2">
        <v>7</v>
      </c>
      <c r="I2">
        <v>0</v>
      </c>
      <c r="J2"/>
      <c r="K2"/>
      <c r="L2"/>
      <c r="M2"/>
      <c r="N2"/>
    </row>
    <row r="3" ht="14.25">
      <c r="A3">
        <v>6.7702999999999999e-002</v>
      </c>
      <c r="B3"/>
      <c r="C3">
        <v>300</v>
      </c>
      <c r="D3"/>
      <c r="E3"/>
      <c r="F3">
        <v>8</v>
      </c>
      <c r="G3">
        <v>3</v>
      </c>
      <c r="H3" t="s">
        <v>0</v>
      </c>
      <c r="I3">
        <v>64</v>
      </c>
      <c r="J3" t="s">
        <v>1</v>
      </c>
      <c r="K3">
        <v>64</v>
      </c>
      <c r="L3">
        <v>0</v>
      </c>
      <c r="M3">
        <v>64</v>
      </c>
      <c r="N3" t="s">
        <v>3</v>
      </c>
    </row>
    <row r="4" ht="14.25">
      <c r="A4">
        <v>6.8170999999999995e-002</v>
      </c>
      <c r="B4"/>
      <c r="C4">
        <v>301</v>
      </c>
      <c r="D4"/>
      <c r="E4"/>
      <c r="F4">
        <v>3</v>
      </c>
      <c r="G4">
        <v>80</v>
      </c>
      <c r="H4">
        <v>8</v>
      </c>
      <c r="I4">
        <v>0</v>
      </c>
      <c r="J4"/>
      <c r="K4"/>
      <c r="L4"/>
      <c r="M4"/>
      <c r="N4"/>
    </row>
    <row r="5" ht="14.25">
      <c r="A5">
        <v>0.11770700000000001</v>
      </c>
      <c r="B5"/>
      <c r="C5">
        <v>300</v>
      </c>
      <c r="D5"/>
      <c r="E5"/>
      <c r="F5">
        <v>8</v>
      </c>
      <c r="G5">
        <v>3</v>
      </c>
      <c r="H5" t="s">
        <v>0</v>
      </c>
      <c r="I5">
        <v>64</v>
      </c>
      <c r="J5" t="s">
        <v>1</v>
      </c>
      <c r="K5">
        <v>64</v>
      </c>
      <c r="L5">
        <v>0</v>
      </c>
      <c r="M5">
        <v>64</v>
      </c>
      <c r="N5" t="s">
        <v>4</v>
      </c>
    </row>
    <row r="6" ht="14.25">
      <c r="A6">
        <v>0.118175</v>
      </c>
      <c r="B6"/>
      <c r="C6">
        <v>301</v>
      </c>
      <c r="D6"/>
      <c r="E6"/>
      <c r="F6">
        <v>3</v>
      </c>
      <c r="G6">
        <v>88</v>
      </c>
      <c r="H6">
        <v>9</v>
      </c>
      <c r="I6">
        <v>0</v>
      </c>
      <c r="J6"/>
      <c r="K6"/>
      <c r="L6"/>
      <c r="M6"/>
      <c r="N6"/>
    </row>
    <row r="7" ht="14.25">
      <c r="A7">
        <v>0.167711</v>
      </c>
      <c r="B7"/>
      <c r="C7">
        <v>300</v>
      </c>
      <c r="D7"/>
      <c r="E7"/>
      <c r="F7">
        <v>8</v>
      </c>
      <c r="G7">
        <v>3</v>
      </c>
      <c r="H7" t="s">
        <v>0</v>
      </c>
      <c r="I7">
        <v>64</v>
      </c>
      <c r="J7" t="s">
        <v>1</v>
      </c>
      <c r="K7">
        <v>64</v>
      </c>
      <c r="L7">
        <v>0</v>
      </c>
      <c r="M7">
        <v>64</v>
      </c>
      <c r="N7" t="s">
        <v>5</v>
      </c>
    </row>
    <row r="8" ht="14.25">
      <c r="A8">
        <v>0.168179</v>
      </c>
      <c r="B8"/>
      <c r="C8">
        <v>301</v>
      </c>
      <c r="D8"/>
      <c r="E8"/>
      <c r="F8">
        <v>3</v>
      </c>
      <c r="G8" t="s">
        <v>6</v>
      </c>
      <c r="H8" t="s">
        <v>7</v>
      </c>
      <c r="I8">
        <v>0</v>
      </c>
      <c r="J8"/>
      <c r="K8"/>
      <c r="L8"/>
      <c r="M8"/>
      <c r="N8"/>
    </row>
    <row r="9" ht="14.25">
      <c r="A9">
        <v>0.21771399999999999</v>
      </c>
      <c r="B9"/>
      <c r="C9">
        <v>300</v>
      </c>
      <c r="D9"/>
      <c r="E9"/>
      <c r="F9">
        <v>8</v>
      </c>
      <c r="G9">
        <v>3</v>
      </c>
      <c r="H9" t="s">
        <v>0</v>
      </c>
      <c r="I9">
        <v>64</v>
      </c>
      <c r="J9" t="s">
        <v>1</v>
      </c>
      <c r="K9">
        <v>64</v>
      </c>
      <c r="L9">
        <v>0</v>
      </c>
      <c r="M9">
        <v>64</v>
      </c>
      <c r="N9" t="s">
        <v>8</v>
      </c>
    </row>
    <row r="10" ht="14.25">
      <c r="A10">
        <v>0.21817800000000001</v>
      </c>
      <c r="B10"/>
      <c r="C10">
        <v>301</v>
      </c>
      <c r="D10"/>
      <c r="E10"/>
      <c r="F10">
        <v>3</v>
      </c>
      <c r="G10">
        <v>43</v>
      </c>
      <c r="H10" t="s">
        <v>9</v>
      </c>
      <c r="I10">
        <v>0</v>
      </c>
      <c r="J10"/>
      <c r="K10"/>
      <c r="L10"/>
      <c r="M10"/>
      <c r="N10"/>
    </row>
    <row r="11" ht="14.25">
      <c r="A11">
        <v>0.26772000000000001</v>
      </c>
      <c r="B11"/>
      <c r="C11">
        <v>300</v>
      </c>
      <c r="D11"/>
      <c r="E11"/>
      <c r="F11">
        <v>8</v>
      </c>
      <c r="G11">
        <v>3</v>
      </c>
      <c r="H11" t="s">
        <v>0</v>
      </c>
      <c r="I11">
        <v>64</v>
      </c>
      <c r="J11" t="s">
        <v>1</v>
      </c>
      <c r="K11">
        <v>64</v>
      </c>
      <c r="L11">
        <v>0</v>
      </c>
      <c r="M11">
        <v>64</v>
      </c>
      <c r="N11" t="s">
        <v>10</v>
      </c>
    </row>
    <row r="12" ht="14.25">
      <c r="A12">
        <v>0.26819199999999999</v>
      </c>
      <c r="B12"/>
      <c r="C12">
        <v>301</v>
      </c>
      <c r="D12"/>
      <c r="E12"/>
      <c r="F12">
        <v>3</v>
      </c>
      <c r="G12" t="s">
        <v>11</v>
      </c>
      <c r="H12" t="s">
        <v>12</v>
      </c>
      <c r="I12">
        <v>0</v>
      </c>
      <c r="J12"/>
      <c r="K12"/>
      <c r="L12"/>
      <c r="M12"/>
      <c r="N12"/>
    </row>
    <row r="13" ht="14.25">
      <c r="A13">
        <v>0.31772400000000001</v>
      </c>
      <c r="B13"/>
      <c r="C13">
        <v>300</v>
      </c>
      <c r="D13"/>
      <c r="E13"/>
      <c r="F13">
        <v>8</v>
      </c>
      <c r="G13">
        <v>3</v>
      </c>
      <c r="H13" t="s">
        <v>0</v>
      </c>
      <c r="I13">
        <v>64</v>
      </c>
      <c r="J13" t="s">
        <v>1</v>
      </c>
      <c r="K13">
        <v>64</v>
      </c>
      <c r="L13">
        <v>0</v>
      </c>
      <c r="M13">
        <v>64</v>
      </c>
      <c r="N13" t="s">
        <v>13</v>
      </c>
    </row>
    <row r="14" ht="14.25">
      <c r="A14">
        <v>0.31818800000000003</v>
      </c>
      <c r="B14"/>
      <c r="C14">
        <v>301</v>
      </c>
      <c r="D14"/>
      <c r="E14"/>
      <c r="F14">
        <v>3</v>
      </c>
      <c r="G14" t="s">
        <v>14</v>
      </c>
      <c r="H14" t="s">
        <v>15</v>
      </c>
      <c r="I14">
        <v>0</v>
      </c>
      <c r="J14"/>
      <c r="K14"/>
      <c r="L14"/>
      <c r="M14"/>
      <c r="N14"/>
    </row>
    <row r="15" ht="14.25">
      <c r="A15">
        <v>0.36772899999999997</v>
      </c>
      <c r="B15"/>
      <c r="C15">
        <v>300</v>
      </c>
      <c r="D15"/>
      <c r="E15"/>
      <c r="F15">
        <v>8</v>
      </c>
      <c r="G15">
        <v>3</v>
      </c>
      <c r="H15" t="s">
        <v>0</v>
      </c>
      <c r="I15">
        <v>64</v>
      </c>
      <c r="J15" t="s">
        <v>1</v>
      </c>
      <c r="K15">
        <v>64</v>
      </c>
      <c r="L15">
        <v>0</v>
      </c>
      <c r="M15">
        <v>64</v>
      </c>
      <c r="N15" t="s">
        <v>16</v>
      </c>
    </row>
    <row r="16" ht="14.25">
      <c r="A16">
        <v>0.368205</v>
      </c>
      <c r="B16"/>
      <c r="C16">
        <v>301</v>
      </c>
      <c r="D16"/>
      <c r="E16"/>
      <c r="F16">
        <v>3</v>
      </c>
      <c r="G16" t="s">
        <v>17</v>
      </c>
      <c r="H16" t="s">
        <v>18</v>
      </c>
      <c r="I16">
        <v>0</v>
      </c>
      <c r="J16"/>
      <c r="K16"/>
      <c r="L16"/>
      <c r="M16"/>
      <c r="N16"/>
    </row>
    <row r="17" ht="14.25">
      <c r="A17">
        <v>0.41773700000000002</v>
      </c>
      <c r="B17"/>
      <c r="C17">
        <v>300</v>
      </c>
      <c r="D17"/>
      <c r="E17"/>
      <c r="F17">
        <v>8</v>
      </c>
      <c r="G17">
        <v>3</v>
      </c>
      <c r="H17" t="s">
        <v>0</v>
      </c>
      <c r="I17">
        <v>64</v>
      </c>
      <c r="J17" t="s">
        <v>1</v>
      </c>
      <c r="K17">
        <v>64</v>
      </c>
      <c r="L17">
        <v>0</v>
      </c>
      <c r="M17">
        <v>64</v>
      </c>
      <c r="N17" t="s">
        <v>19</v>
      </c>
    </row>
    <row r="18" ht="14.25">
      <c r="A18">
        <v>0.41820499999999999</v>
      </c>
      <c r="B18"/>
      <c r="C18">
        <v>301</v>
      </c>
      <c r="D18"/>
      <c r="E18"/>
      <c r="F18">
        <v>3</v>
      </c>
      <c r="G18" t="s">
        <v>20</v>
      </c>
      <c r="H18" t="s">
        <v>21</v>
      </c>
      <c r="I18">
        <v>0</v>
      </c>
      <c r="J18"/>
      <c r="K18"/>
      <c r="L18"/>
      <c r="M18"/>
      <c r="N18"/>
    </row>
    <row r="19" ht="14.25">
      <c r="A19">
        <v>0.46774300000000002</v>
      </c>
      <c r="B19"/>
      <c r="C19">
        <v>300</v>
      </c>
      <c r="D19"/>
      <c r="E19"/>
      <c r="F19">
        <v>8</v>
      </c>
      <c r="G19">
        <v>3</v>
      </c>
      <c r="H19" t="s">
        <v>0</v>
      </c>
      <c r="I19">
        <v>64</v>
      </c>
      <c r="J19" t="s">
        <v>1</v>
      </c>
      <c r="K19">
        <v>64</v>
      </c>
      <c r="L19">
        <v>0</v>
      </c>
      <c r="M19">
        <v>64</v>
      </c>
      <c r="N19">
        <v>70</v>
      </c>
    </row>
    <row r="20" ht="14.25">
      <c r="A20">
        <v>0.46821499999999999</v>
      </c>
      <c r="B20"/>
      <c r="C20">
        <v>301</v>
      </c>
      <c r="D20"/>
      <c r="E20"/>
      <c r="F20">
        <v>3</v>
      </c>
      <c r="G20" t="s">
        <v>22</v>
      </c>
      <c r="H20">
        <v>0</v>
      </c>
      <c r="I20">
        <v>0</v>
      </c>
      <c r="J20"/>
      <c r="K20"/>
      <c r="L20"/>
      <c r="M20"/>
      <c r="N20"/>
    </row>
    <row r="21" ht="14.25">
      <c r="A21">
        <v>0.51774600000000004</v>
      </c>
      <c r="B21"/>
      <c r="C21">
        <v>300</v>
      </c>
      <c r="D21"/>
      <c r="E21"/>
      <c r="F21">
        <v>8</v>
      </c>
      <c r="G21">
        <v>3</v>
      </c>
      <c r="H21" t="s">
        <v>0</v>
      </c>
      <c r="I21">
        <v>64</v>
      </c>
      <c r="J21" t="s">
        <v>1</v>
      </c>
      <c r="K21">
        <v>64</v>
      </c>
      <c r="L21">
        <v>0</v>
      </c>
      <c r="M21">
        <v>64</v>
      </c>
      <c r="N21">
        <v>61</v>
      </c>
    </row>
    <row r="22" ht="14.25">
      <c r="A22">
        <v>0.51820999999999995</v>
      </c>
      <c r="B22"/>
      <c r="C22">
        <v>301</v>
      </c>
      <c r="D22"/>
      <c r="E22"/>
      <c r="F22">
        <v>3</v>
      </c>
      <c r="G22" t="s">
        <v>23</v>
      </c>
      <c r="H22">
        <v>1</v>
      </c>
      <c r="I22">
        <v>0</v>
      </c>
      <c r="J22"/>
      <c r="K22"/>
      <c r="L22"/>
      <c r="M22"/>
      <c r="N22"/>
    </row>
    <row r="23" ht="14.25">
      <c r="A23">
        <v>0.56775299999999995</v>
      </c>
      <c r="B23"/>
      <c r="C23">
        <v>300</v>
      </c>
      <c r="D23"/>
      <c r="E23"/>
      <c r="F23">
        <v>8</v>
      </c>
      <c r="G23">
        <v>3</v>
      </c>
      <c r="H23" t="s">
        <v>0</v>
      </c>
      <c r="I23">
        <v>64</v>
      </c>
      <c r="J23" t="s">
        <v>1</v>
      </c>
      <c r="K23">
        <v>64</v>
      </c>
      <c r="L23">
        <v>0</v>
      </c>
      <c r="M23">
        <v>64</v>
      </c>
      <c r="N23">
        <v>72</v>
      </c>
    </row>
    <row r="24" ht="14.25">
      <c r="A24">
        <v>0.56821699999999997</v>
      </c>
      <c r="B24"/>
      <c r="C24">
        <v>301</v>
      </c>
      <c r="D24"/>
      <c r="E24"/>
      <c r="F24">
        <v>3</v>
      </c>
      <c r="G24" t="s">
        <v>24</v>
      </c>
      <c r="H24">
        <v>2</v>
      </c>
      <c r="I24">
        <v>0</v>
      </c>
      <c r="J24"/>
      <c r="K24"/>
      <c r="L24"/>
      <c r="M24"/>
      <c r="N24"/>
    </row>
    <row r="25" ht="14.25">
      <c r="A25">
        <v>0.617757</v>
      </c>
      <c r="B25"/>
      <c r="C25">
        <v>300</v>
      </c>
      <c r="D25"/>
      <c r="E25"/>
      <c r="F25">
        <v>8</v>
      </c>
      <c r="G25">
        <v>3</v>
      </c>
      <c r="H25" t="s">
        <v>0</v>
      </c>
      <c r="I25">
        <v>64</v>
      </c>
      <c r="J25" t="s">
        <v>1</v>
      </c>
      <c r="K25">
        <v>64</v>
      </c>
      <c r="L25">
        <v>0</v>
      </c>
      <c r="M25">
        <v>64</v>
      </c>
      <c r="N25">
        <v>63</v>
      </c>
    </row>
    <row r="26" ht="14.25">
      <c r="A26">
        <v>0.61822100000000002</v>
      </c>
      <c r="B26"/>
      <c r="C26">
        <v>301</v>
      </c>
      <c r="D26"/>
      <c r="E26"/>
      <c r="F26">
        <v>3</v>
      </c>
      <c r="G26">
        <v>96</v>
      </c>
      <c r="H26">
        <v>3</v>
      </c>
      <c r="I26">
        <v>0</v>
      </c>
      <c r="J26"/>
      <c r="K26"/>
      <c r="L26"/>
      <c r="M26"/>
      <c r="N26"/>
    </row>
    <row r="27" ht="14.25">
      <c r="A27">
        <v>0.667763</v>
      </c>
      <c r="B27"/>
      <c r="C27">
        <v>300</v>
      </c>
      <c r="D27"/>
      <c r="E27"/>
      <c r="F27">
        <v>8</v>
      </c>
      <c r="G27">
        <v>3</v>
      </c>
      <c r="H27" t="s">
        <v>0</v>
      </c>
      <c r="I27">
        <v>64</v>
      </c>
      <c r="J27" t="s">
        <v>1</v>
      </c>
      <c r="K27">
        <v>64</v>
      </c>
      <c r="L27">
        <v>0</v>
      </c>
      <c r="M27">
        <v>64</v>
      </c>
      <c r="N27">
        <v>74</v>
      </c>
    </row>
    <row r="28" ht="14.25">
      <c r="A28">
        <v>0.66822700000000002</v>
      </c>
      <c r="B28"/>
      <c r="C28">
        <v>301</v>
      </c>
      <c r="D28"/>
      <c r="E28"/>
      <c r="F28">
        <v>3</v>
      </c>
      <c r="G28">
        <v>3</v>
      </c>
      <c r="H28">
        <v>4</v>
      </c>
      <c r="I28">
        <v>0</v>
      </c>
      <c r="J28"/>
      <c r="K28"/>
      <c r="L28"/>
      <c r="M28"/>
      <c r="N28"/>
    </row>
    <row r="29" ht="14.25">
      <c r="A29">
        <v>0.71776700000000004</v>
      </c>
      <c r="B29"/>
      <c r="C29">
        <v>300</v>
      </c>
      <c r="D29"/>
      <c r="E29"/>
      <c r="F29">
        <v>8</v>
      </c>
      <c r="G29">
        <v>3</v>
      </c>
      <c r="H29" t="s">
        <v>0</v>
      </c>
      <c r="I29">
        <v>64</v>
      </c>
      <c r="J29" t="s">
        <v>1</v>
      </c>
      <c r="K29">
        <v>64</v>
      </c>
      <c r="L29">
        <v>0</v>
      </c>
      <c r="M29">
        <v>64</v>
      </c>
      <c r="N29">
        <v>65</v>
      </c>
    </row>
    <row r="30" ht="14.25">
      <c r="A30">
        <v>0.71823099999999995</v>
      </c>
      <c r="B30"/>
      <c r="C30">
        <v>301</v>
      </c>
      <c r="D30"/>
      <c r="E30"/>
      <c r="F30">
        <v>3</v>
      </c>
      <c r="G30">
        <v>54</v>
      </c>
      <c r="H30">
        <v>5</v>
      </c>
      <c r="I30">
        <v>0</v>
      </c>
      <c r="J30"/>
      <c r="K30"/>
      <c r="L30"/>
      <c r="M30"/>
      <c r="N30"/>
    </row>
    <row r="31" ht="14.25">
      <c r="A31">
        <v>0.76777300000000004</v>
      </c>
      <c r="B31"/>
      <c r="C31">
        <v>300</v>
      </c>
      <c r="D31"/>
      <c r="E31"/>
      <c r="F31">
        <v>8</v>
      </c>
      <c r="G31">
        <v>3</v>
      </c>
      <c r="H31" t="s">
        <v>0</v>
      </c>
      <c r="I31">
        <v>64</v>
      </c>
      <c r="J31" t="s">
        <v>1</v>
      </c>
      <c r="K31">
        <v>64</v>
      </c>
      <c r="L31">
        <v>0</v>
      </c>
      <c r="M31">
        <v>64</v>
      </c>
      <c r="N31">
        <v>76</v>
      </c>
    </row>
    <row r="32" ht="14.25">
      <c r="A32">
        <v>0.76824499999999996</v>
      </c>
      <c r="B32"/>
      <c r="C32">
        <v>301</v>
      </c>
      <c r="D32"/>
      <c r="E32"/>
      <c r="F32">
        <v>3</v>
      </c>
      <c r="G32" t="s">
        <v>25</v>
      </c>
      <c r="H32">
        <v>6</v>
      </c>
      <c r="I32">
        <v>0</v>
      </c>
      <c r="J32"/>
      <c r="K32"/>
      <c r="L32"/>
      <c r="M32"/>
      <c r="N32"/>
    </row>
    <row r="33" ht="14.25">
      <c r="A33">
        <v>0.81777900000000003</v>
      </c>
      <c r="B33"/>
      <c r="C33">
        <v>300</v>
      </c>
      <c r="D33"/>
      <c r="E33"/>
      <c r="F33">
        <v>8</v>
      </c>
      <c r="G33">
        <v>3</v>
      </c>
      <c r="H33" t="s">
        <v>0</v>
      </c>
      <c r="I33">
        <v>64</v>
      </c>
      <c r="J33" t="s">
        <v>1</v>
      </c>
      <c r="K33">
        <v>64</v>
      </c>
      <c r="L33">
        <v>0</v>
      </c>
      <c r="M33">
        <v>64</v>
      </c>
      <c r="N33">
        <v>67</v>
      </c>
    </row>
    <row r="34" ht="14.25">
      <c r="A34">
        <v>0.81824699999999995</v>
      </c>
      <c r="B34"/>
      <c r="C34">
        <v>301</v>
      </c>
      <c r="D34"/>
      <c r="E34"/>
      <c r="F34">
        <v>3</v>
      </c>
      <c r="G34" t="s">
        <v>2</v>
      </c>
      <c r="H34">
        <v>7</v>
      </c>
      <c r="I34">
        <v>0</v>
      </c>
      <c r="J34"/>
      <c r="K34"/>
      <c r="L34"/>
      <c r="M34"/>
      <c r="N34"/>
    </row>
    <row r="35" ht="14.25">
      <c r="A35">
        <v>0.86778299999999997</v>
      </c>
      <c r="B35"/>
      <c r="C35">
        <v>300</v>
      </c>
      <c r="D35"/>
      <c r="E35"/>
      <c r="F35">
        <v>8</v>
      </c>
      <c r="G35">
        <v>3</v>
      </c>
      <c r="H35" t="s">
        <v>0</v>
      </c>
      <c r="I35">
        <v>64</v>
      </c>
      <c r="J35" t="s">
        <v>1</v>
      </c>
      <c r="K35">
        <v>64</v>
      </c>
      <c r="L35">
        <v>0</v>
      </c>
      <c r="M35">
        <v>64</v>
      </c>
      <c r="N35" t="s">
        <v>3</v>
      </c>
    </row>
    <row r="36" ht="14.25">
      <c r="A36">
        <v>0.868251</v>
      </c>
      <c r="B36"/>
      <c r="C36">
        <v>301</v>
      </c>
      <c r="D36"/>
      <c r="E36"/>
      <c r="F36">
        <v>3</v>
      </c>
      <c r="G36">
        <v>80</v>
      </c>
      <c r="H36">
        <v>8</v>
      </c>
      <c r="I36">
        <v>0</v>
      </c>
      <c r="J36"/>
      <c r="K36"/>
      <c r="L36"/>
      <c r="M36"/>
      <c r="N36"/>
    </row>
    <row r="37" ht="14.25">
      <c r="A37">
        <v>0.91778700000000002</v>
      </c>
      <c r="B37"/>
      <c r="C37">
        <v>300</v>
      </c>
      <c r="D37"/>
      <c r="E37"/>
      <c r="F37">
        <v>8</v>
      </c>
      <c r="G37">
        <v>3</v>
      </c>
      <c r="H37" t="s">
        <v>0</v>
      </c>
      <c r="I37">
        <v>64</v>
      </c>
      <c r="J37" t="s">
        <v>1</v>
      </c>
      <c r="K37">
        <v>64</v>
      </c>
      <c r="L37">
        <v>0</v>
      </c>
      <c r="M37">
        <v>64</v>
      </c>
      <c r="N37" t="s">
        <v>4</v>
      </c>
    </row>
    <row r="38" ht="14.25">
      <c r="A38">
        <v>0.91825500000000004</v>
      </c>
      <c r="B38"/>
      <c r="C38">
        <v>301</v>
      </c>
      <c r="D38"/>
      <c r="E38"/>
      <c r="F38">
        <v>3</v>
      </c>
      <c r="G38">
        <v>88</v>
      </c>
      <c r="H38">
        <v>9</v>
      </c>
      <c r="I38">
        <v>0</v>
      </c>
      <c r="J38"/>
      <c r="K38"/>
      <c r="L38"/>
      <c r="M38"/>
      <c r="N38"/>
    </row>
    <row r="39" ht="14.25">
      <c r="A39">
        <v>0.96779499999999996</v>
      </c>
      <c r="B39"/>
      <c r="C39">
        <v>300</v>
      </c>
      <c r="D39"/>
      <c r="E39"/>
      <c r="F39">
        <v>8</v>
      </c>
      <c r="G39">
        <v>3</v>
      </c>
      <c r="H39" t="s">
        <v>0</v>
      </c>
      <c r="I39">
        <v>64</v>
      </c>
      <c r="J39" t="s">
        <v>1</v>
      </c>
      <c r="K39">
        <v>64</v>
      </c>
      <c r="L39">
        <v>0</v>
      </c>
      <c r="M39">
        <v>64</v>
      </c>
      <c r="N39" t="s">
        <v>5</v>
      </c>
    </row>
    <row r="40" ht="14.25">
      <c r="A40">
        <v>0.96826299999999998</v>
      </c>
      <c r="B40"/>
      <c r="C40">
        <v>301</v>
      </c>
      <c r="D40"/>
      <c r="E40"/>
      <c r="F40">
        <v>3</v>
      </c>
      <c r="G40" t="s">
        <v>6</v>
      </c>
      <c r="H40" t="s">
        <v>7</v>
      </c>
      <c r="I40">
        <v>0</v>
      </c>
      <c r="J40"/>
      <c r="K40"/>
      <c r="L40"/>
      <c r="M40"/>
      <c r="N40"/>
    </row>
    <row r="41" ht="14.25">
      <c r="A41">
        <v>1.0137940000000001</v>
      </c>
      <c r="B41"/>
      <c r="C41">
        <v>404</v>
      </c>
      <c r="D41"/>
      <c r="E41"/>
      <c r="F41">
        <v>2</v>
      </c>
      <c r="G41" t="s">
        <v>26</v>
      </c>
      <c r="H41">
        <v>0</v>
      </c>
      <c r="I41"/>
      <c r="J41"/>
      <c r="K41"/>
      <c r="L41"/>
      <c r="M41"/>
      <c r="N41"/>
    </row>
    <row r="42" ht="14.25">
      <c r="A42">
        <v>1.0185759999999999</v>
      </c>
      <c r="B42"/>
      <c r="C42">
        <v>300</v>
      </c>
      <c r="D42"/>
      <c r="E42"/>
      <c r="F42">
        <v>8</v>
      </c>
      <c r="G42">
        <v>3</v>
      </c>
      <c r="H42" t="s">
        <v>0</v>
      </c>
      <c r="I42">
        <v>64</v>
      </c>
      <c r="J42" t="s">
        <v>1</v>
      </c>
      <c r="K42">
        <v>64</v>
      </c>
      <c r="L42">
        <v>0</v>
      </c>
      <c r="M42">
        <v>64</v>
      </c>
      <c r="N42" t="s">
        <v>8</v>
      </c>
    </row>
    <row r="43" ht="14.25">
      <c r="A43">
        <v>1.0190399999999999</v>
      </c>
      <c r="B43"/>
      <c r="C43">
        <v>301</v>
      </c>
      <c r="D43"/>
      <c r="E43"/>
      <c r="F43">
        <v>3</v>
      </c>
      <c r="G43">
        <v>43</v>
      </c>
      <c r="H43" t="s">
        <v>9</v>
      </c>
      <c r="I43">
        <v>0</v>
      </c>
      <c r="J43"/>
      <c r="K43"/>
      <c r="L43"/>
      <c r="M43"/>
      <c r="N43"/>
    </row>
    <row r="44" ht="14.25">
      <c r="A44">
        <v>1.0437719999999999</v>
      </c>
      <c r="B44"/>
      <c r="C44">
        <v>404</v>
      </c>
      <c r="D44"/>
      <c r="E44"/>
      <c r="F44">
        <v>2</v>
      </c>
      <c r="G44">
        <v>2</v>
      </c>
      <c r="H44">
        <v>30</v>
      </c>
      <c r="I44"/>
      <c r="J44"/>
      <c r="K44"/>
      <c r="L44"/>
      <c r="M44"/>
      <c r="N44"/>
    </row>
    <row r="45" ht="14.25">
      <c r="A45">
        <v>1.067806</v>
      </c>
      <c r="B45"/>
      <c r="C45">
        <v>300</v>
      </c>
      <c r="D45"/>
      <c r="E45"/>
      <c r="F45">
        <v>8</v>
      </c>
      <c r="G45">
        <v>3</v>
      </c>
      <c r="H45" t="s">
        <v>0</v>
      </c>
      <c r="I45">
        <v>64</v>
      </c>
      <c r="J45" t="s">
        <v>1</v>
      </c>
      <c r="K45">
        <v>64</v>
      </c>
      <c r="L45">
        <v>0</v>
      </c>
      <c r="M45">
        <v>64</v>
      </c>
      <c r="N45" t="s">
        <v>10</v>
      </c>
    </row>
    <row r="46" ht="14.25">
      <c r="A46">
        <v>1.0682780000000001</v>
      </c>
      <c r="B46"/>
      <c r="C46">
        <v>301</v>
      </c>
      <c r="D46"/>
      <c r="E46"/>
      <c r="F46">
        <v>3</v>
      </c>
      <c r="G46" t="s">
        <v>11</v>
      </c>
      <c r="H46" t="s">
        <v>12</v>
      </c>
      <c r="I46">
        <v>0</v>
      </c>
      <c r="J46"/>
      <c r="K46"/>
      <c r="L46"/>
      <c r="M46"/>
      <c r="N46"/>
    </row>
    <row r="47" ht="14.25">
      <c r="A47">
        <v>1.0750230000000001</v>
      </c>
      <c r="B47"/>
      <c r="C47">
        <v>404</v>
      </c>
      <c r="D47"/>
      <c r="E47"/>
      <c r="F47">
        <v>2</v>
      </c>
      <c r="G47">
        <v>44</v>
      </c>
      <c r="H47">
        <v>0</v>
      </c>
      <c r="I47"/>
      <c r="J47"/>
      <c r="K47"/>
      <c r="L47"/>
      <c r="M47"/>
      <c r="N47"/>
    </row>
    <row r="48" ht="14.25">
      <c r="A48">
        <v>1.1120159999999999</v>
      </c>
      <c r="B48"/>
      <c r="C48">
        <v>404</v>
      </c>
      <c r="D48"/>
      <c r="E48"/>
      <c r="F48">
        <v>2</v>
      </c>
      <c r="G48">
        <v>1</v>
      </c>
      <c r="H48">
        <v>0</v>
      </c>
      <c r="I48"/>
      <c r="J48"/>
      <c r="K48"/>
      <c r="L48"/>
      <c r="M48"/>
      <c r="N48"/>
    </row>
    <row r="49" ht="14.25">
      <c r="A49">
        <v>1.11781</v>
      </c>
      <c r="B49"/>
      <c r="C49">
        <v>300</v>
      </c>
      <c r="D49"/>
      <c r="E49"/>
      <c r="F49">
        <v>8</v>
      </c>
      <c r="G49">
        <v>3</v>
      </c>
      <c r="H49" t="s">
        <v>0</v>
      </c>
      <c r="I49">
        <v>64</v>
      </c>
      <c r="J49" t="s">
        <v>1</v>
      </c>
      <c r="K49">
        <v>64</v>
      </c>
      <c r="L49">
        <v>0</v>
      </c>
      <c r="M49">
        <v>64</v>
      </c>
      <c r="N49" t="s">
        <v>13</v>
      </c>
    </row>
    <row r="50" ht="14.25">
      <c r="A50">
        <v>1.118274</v>
      </c>
      <c r="B50"/>
      <c r="C50">
        <v>301</v>
      </c>
      <c r="D50"/>
      <c r="E50"/>
      <c r="F50">
        <v>3</v>
      </c>
      <c r="G50" t="s">
        <v>14</v>
      </c>
      <c r="H50" t="s">
        <v>15</v>
      </c>
      <c r="I50">
        <v>0</v>
      </c>
      <c r="J50"/>
      <c r="K50"/>
      <c r="L50"/>
      <c r="M50"/>
      <c r="N50"/>
    </row>
    <row r="51" ht="14.25">
      <c r="A51">
        <v>1.137524</v>
      </c>
      <c r="B51"/>
      <c r="C51">
        <v>404</v>
      </c>
      <c r="D51"/>
      <c r="E51"/>
      <c r="F51">
        <v>2</v>
      </c>
      <c r="G51" t="s">
        <v>27</v>
      </c>
      <c r="H51">
        <v>1</v>
      </c>
      <c r="I51"/>
      <c r="J51"/>
      <c r="K51"/>
      <c r="L51"/>
      <c r="M51"/>
      <c r="N51"/>
    </row>
    <row r="52" ht="14.25">
      <c r="A52">
        <v>1.167815</v>
      </c>
      <c r="B52"/>
      <c r="C52">
        <v>300</v>
      </c>
      <c r="D52"/>
      <c r="E52"/>
      <c r="F52">
        <v>8</v>
      </c>
      <c r="G52">
        <v>3</v>
      </c>
      <c r="H52" t="s">
        <v>0</v>
      </c>
      <c r="I52">
        <v>64</v>
      </c>
      <c r="J52" t="s">
        <v>1</v>
      </c>
      <c r="K52">
        <v>64</v>
      </c>
      <c r="L52">
        <v>0</v>
      </c>
      <c r="M52">
        <v>64</v>
      </c>
      <c r="N52" t="s">
        <v>16</v>
      </c>
    </row>
    <row r="53" ht="14.25">
      <c r="A53">
        <v>1.168291</v>
      </c>
      <c r="B53"/>
      <c r="C53">
        <v>301</v>
      </c>
      <c r="D53"/>
      <c r="E53"/>
      <c r="F53">
        <v>3</v>
      </c>
      <c r="G53" t="s">
        <v>17</v>
      </c>
      <c r="H53" t="s">
        <v>18</v>
      </c>
      <c r="I53">
        <v>0</v>
      </c>
      <c r="J53"/>
      <c r="K53"/>
      <c r="L53"/>
      <c r="M53"/>
      <c r="N53"/>
    </row>
    <row r="54" ht="14.25">
      <c r="A54">
        <v>1.1687749999999999</v>
      </c>
      <c r="B54"/>
      <c r="C54">
        <v>404</v>
      </c>
      <c r="D54"/>
      <c r="E54"/>
      <c r="F54">
        <v>2</v>
      </c>
      <c r="G54">
        <v>20</v>
      </c>
      <c r="H54">
        <v>0</v>
      </c>
      <c r="I54"/>
      <c r="J54"/>
      <c r="K54"/>
      <c r="L54"/>
      <c r="M54"/>
      <c r="N54"/>
    </row>
    <row r="55" ht="14.25">
      <c r="A55">
        <v>1.200026</v>
      </c>
      <c r="B55"/>
      <c r="C55">
        <v>404</v>
      </c>
      <c r="D55"/>
      <c r="E55"/>
      <c r="F55">
        <v>2</v>
      </c>
      <c r="G55">
        <v>21</v>
      </c>
      <c r="H55">
        <v>0</v>
      </c>
      <c r="I55"/>
      <c r="J55"/>
      <c r="K55"/>
      <c r="L55"/>
      <c r="M55"/>
      <c r="N55"/>
    </row>
    <row r="56" ht="14.25">
      <c r="A56">
        <v>1.217819</v>
      </c>
      <c r="B56"/>
      <c r="C56">
        <v>300</v>
      </c>
      <c r="D56"/>
      <c r="E56"/>
      <c r="F56">
        <v>8</v>
      </c>
      <c r="G56">
        <v>3</v>
      </c>
      <c r="H56" t="s">
        <v>0</v>
      </c>
      <c r="I56">
        <v>64</v>
      </c>
      <c r="J56" t="s">
        <v>1</v>
      </c>
      <c r="K56">
        <v>64</v>
      </c>
      <c r="L56">
        <v>0</v>
      </c>
      <c r="M56">
        <v>64</v>
      </c>
      <c r="N56" t="s">
        <v>19</v>
      </c>
    </row>
    <row r="57" ht="14.25">
      <c r="A57">
        <v>1.2182869999999999</v>
      </c>
      <c r="B57"/>
      <c r="C57">
        <v>301</v>
      </c>
      <c r="D57"/>
      <c r="E57"/>
      <c r="F57">
        <v>3</v>
      </c>
      <c r="G57" t="s">
        <v>20</v>
      </c>
      <c r="H57" t="s">
        <v>21</v>
      </c>
      <c r="I57">
        <v>0</v>
      </c>
      <c r="J57"/>
      <c r="K57"/>
      <c r="L57"/>
      <c r="M57"/>
      <c r="N57"/>
    </row>
    <row r="58" ht="14.25">
      <c r="A58">
        <v>1.2311000000000001</v>
      </c>
      <c r="B58"/>
      <c r="C58">
        <v>404</v>
      </c>
      <c r="D58"/>
      <c r="E58"/>
      <c r="F58">
        <v>2</v>
      </c>
      <c r="G58">
        <v>22</v>
      </c>
      <c r="H58">
        <v>0</v>
      </c>
      <c r="I58"/>
      <c r="J58"/>
      <c r="K58"/>
      <c r="L58"/>
      <c r="M58"/>
      <c r="N58"/>
    </row>
    <row r="59" ht="14.25">
      <c r="A59">
        <v>1.267334</v>
      </c>
      <c r="B59"/>
      <c r="C59">
        <v>404</v>
      </c>
      <c r="D59"/>
      <c r="E59"/>
      <c r="F59">
        <v>2</v>
      </c>
      <c r="G59">
        <v>23</v>
      </c>
      <c r="H59">
        <v>0</v>
      </c>
      <c r="I59"/>
      <c r="J59"/>
      <c r="K59"/>
      <c r="L59"/>
      <c r="M59"/>
      <c r="N59"/>
    </row>
    <row r="60" ht="14.25">
      <c r="A60">
        <v>1.2681480000000001</v>
      </c>
      <c r="B60"/>
      <c r="C60">
        <v>300</v>
      </c>
      <c r="D60"/>
      <c r="E60"/>
      <c r="F60">
        <v>8</v>
      </c>
      <c r="G60">
        <v>3</v>
      </c>
      <c r="H60" t="s">
        <v>0</v>
      </c>
      <c r="I60">
        <v>64</v>
      </c>
      <c r="J60" t="s">
        <v>1</v>
      </c>
      <c r="K60">
        <v>64</v>
      </c>
      <c r="L60">
        <v>0</v>
      </c>
      <c r="M60">
        <v>64</v>
      </c>
      <c r="N60">
        <v>70</v>
      </c>
    </row>
    <row r="61" ht="14.25">
      <c r="A61">
        <v>1.2686200000000001</v>
      </c>
      <c r="B61"/>
      <c r="C61">
        <v>301</v>
      </c>
      <c r="D61"/>
      <c r="E61"/>
      <c r="F61">
        <v>3</v>
      </c>
      <c r="G61" t="s">
        <v>22</v>
      </c>
      <c r="H61">
        <v>0</v>
      </c>
      <c r="I61">
        <v>0</v>
      </c>
      <c r="J61"/>
      <c r="K61"/>
      <c r="L61"/>
      <c r="M61"/>
      <c r="N61"/>
    </row>
    <row r="62" ht="14.25">
      <c r="A62">
        <v>1.293593</v>
      </c>
      <c r="B62"/>
      <c r="C62">
        <v>404</v>
      </c>
      <c r="D62"/>
      <c r="E62"/>
      <c r="F62">
        <v>2</v>
      </c>
      <c r="G62">
        <v>24</v>
      </c>
      <c r="H62">
        <v>0</v>
      </c>
      <c r="I62"/>
      <c r="J62"/>
      <c r="K62"/>
      <c r="L62"/>
      <c r="M62"/>
      <c r="N62"/>
    </row>
    <row r="63" ht="14.25">
      <c r="A63">
        <v>1.3178289999999999</v>
      </c>
      <c r="B63"/>
      <c r="C63">
        <v>300</v>
      </c>
      <c r="D63"/>
      <c r="E63"/>
      <c r="F63">
        <v>8</v>
      </c>
      <c r="G63">
        <v>3</v>
      </c>
      <c r="H63" t="s">
        <v>0</v>
      </c>
      <c r="I63">
        <v>64</v>
      </c>
      <c r="J63" t="s">
        <v>1</v>
      </c>
      <c r="K63">
        <v>64</v>
      </c>
      <c r="L63">
        <v>0</v>
      </c>
      <c r="M63">
        <v>64</v>
      </c>
      <c r="N63">
        <v>61</v>
      </c>
    </row>
    <row r="64" ht="14.25">
      <c r="A64">
        <v>1.3182929999999999</v>
      </c>
      <c r="B64"/>
      <c r="C64">
        <v>301</v>
      </c>
      <c r="D64"/>
      <c r="E64"/>
      <c r="F64">
        <v>3</v>
      </c>
      <c r="G64" t="s">
        <v>23</v>
      </c>
      <c r="H64">
        <v>1</v>
      </c>
      <c r="I64">
        <v>0</v>
      </c>
      <c r="J64"/>
      <c r="K64"/>
      <c r="L64"/>
      <c r="M64"/>
      <c r="N64"/>
    </row>
    <row r="65" ht="14.25">
      <c r="A65">
        <v>1.3248260000000001</v>
      </c>
      <c r="B65"/>
      <c r="C65">
        <v>404</v>
      </c>
      <c r="D65"/>
      <c r="E65"/>
      <c r="F65">
        <v>2</v>
      </c>
      <c r="G65">
        <v>25</v>
      </c>
      <c r="H65">
        <v>0</v>
      </c>
      <c r="I65"/>
      <c r="J65"/>
      <c r="K65"/>
      <c r="L65"/>
      <c r="M65"/>
      <c r="N65"/>
    </row>
    <row r="66" ht="14.25">
      <c r="A66">
        <v>1.3560840000000001</v>
      </c>
      <c r="B66"/>
      <c r="C66">
        <v>404</v>
      </c>
      <c r="D66"/>
      <c r="E66"/>
      <c r="F66">
        <v>2</v>
      </c>
      <c r="G66">
        <v>26</v>
      </c>
      <c r="H66">
        <v>0</v>
      </c>
      <c r="I66"/>
      <c r="J66"/>
      <c r="K66"/>
      <c r="L66"/>
      <c r="M66"/>
      <c r="N66"/>
    </row>
    <row r="67" ht="14.25">
      <c r="A67">
        <v>1.367834</v>
      </c>
      <c r="B67"/>
      <c r="C67">
        <v>300</v>
      </c>
      <c r="D67"/>
      <c r="E67"/>
      <c r="F67">
        <v>8</v>
      </c>
      <c r="G67">
        <v>3</v>
      </c>
      <c r="H67" t="s">
        <v>0</v>
      </c>
      <c r="I67">
        <v>64</v>
      </c>
      <c r="J67" t="s">
        <v>1</v>
      </c>
      <c r="K67">
        <v>64</v>
      </c>
      <c r="L67">
        <v>0</v>
      </c>
      <c r="M67">
        <v>64</v>
      </c>
      <c r="N67">
        <v>72</v>
      </c>
    </row>
    <row r="68" ht="14.25">
      <c r="A68">
        <v>1.368298</v>
      </c>
      <c r="B68"/>
      <c r="C68">
        <v>301</v>
      </c>
      <c r="D68"/>
      <c r="E68"/>
      <c r="F68">
        <v>3</v>
      </c>
      <c r="G68" t="s">
        <v>24</v>
      </c>
      <c r="H68">
        <v>2</v>
      </c>
      <c r="I68">
        <v>0</v>
      </c>
      <c r="J68"/>
      <c r="K68"/>
      <c r="L68"/>
      <c r="M68"/>
      <c r="N68"/>
    </row>
    <row r="69" ht="14.25">
      <c r="A69">
        <v>1.387332</v>
      </c>
      <c r="B69"/>
      <c r="C69">
        <v>404</v>
      </c>
      <c r="D69"/>
      <c r="E69"/>
      <c r="F69">
        <v>2</v>
      </c>
      <c r="G69">
        <v>27</v>
      </c>
      <c r="H69">
        <v>0</v>
      </c>
      <c r="I69"/>
      <c r="J69"/>
      <c r="K69"/>
      <c r="L69"/>
      <c r="M69"/>
      <c r="N69"/>
    </row>
    <row r="70" ht="14.25">
      <c r="A70">
        <v>1.4178409999999999</v>
      </c>
      <c r="B70"/>
      <c r="C70">
        <v>300</v>
      </c>
      <c r="D70"/>
      <c r="E70"/>
      <c r="F70">
        <v>8</v>
      </c>
      <c r="G70">
        <v>3</v>
      </c>
      <c r="H70" t="s">
        <v>0</v>
      </c>
      <c r="I70">
        <v>64</v>
      </c>
      <c r="J70" t="s">
        <v>1</v>
      </c>
      <c r="K70">
        <v>64</v>
      </c>
      <c r="L70">
        <v>0</v>
      </c>
      <c r="M70">
        <v>64</v>
      </c>
      <c r="N70">
        <v>63</v>
      </c>
    </row>
    <row r="71" ht="14.25">
      <c r="A71">
        <v>1.4183049999999999</v>
      </c>
      <c r="B71"/>
      <c r="C71">
        <v>301</v>
      </c>
      <c r="D71"/>
      <c r="E71"/>
      <c r="F71">
        <v>3</v>
      </c>
      <c r="G71">
        <v>96</v>
      </c>
      <c r="H71">
        <v>3</v>
      </c>
      <c r="I71">
        <v>0</v>
      </c>
      <c r="J71"/>
      <c r="K71"/>
      <c r="L71"/>
      <c r="M71"/>
      <c r="N71"/>
    </row>
    <row r="72" ht="14.25">
      <c r="A72">
        <v>1.4238379999999999</v>
      </c>
      <c r="B72"/>
      <c r="C72">
        <v>404</v>
      </c>
      <c r="D72"/>
      <c r="E72"/>
      <c r="F72">
        <v>2</v>
      </c>
      <c r="G72" t="s">
        <v>28</v>
      </c>
      <c r="H72">
        <v>0</v>
      </c>
      <c r="I72"/>
      <c r="J72"/>
      <c r="K72"/>
      <c r="L72"/>
      <c r="M72"/>
      <c r="N72"/>
    </row>
    <row r="73" ht="14.25">
      <c r="A73">
        <v>1.4498329999999999</v>
      </c>
      <c r="B73"/>
      <c r="C73">
        <v>404</v>
      </c>
      <c r="D73"/>
      <c r="E73"/>
      <c r="F73">
        <v>2</v>
      </c>
      <c r="G73">
        <v>46</v>
      </c>
      <c r="H73">
        <v>0</v>
      </c>
      <c r="I73"/>
      <c r="J73"/>
      <c r="K73"/>
      <c r="L73"/>
      <c r="M73"/>
      <c r="N73"/>
    </row>
    <row r="74" ht="14.25">
      <c r="A74">
        <v>1.467848</v>
      </c>
      <c r="B74"/>
      <c r="C74">
        <v>300</v>
      </c>
      <c r="D74"/>
      <c r="E74"/>
      <c r="F74">
        <v>8</v>
      </c>
      <c r="G74">
        <v>3</v>
      </c>
      <c r="H74" t="s">
        <v>0</v>
      </c>
      <c r="I74">
        <v>64</v>
      </c>
      <c r="J74" t="s">
        <v>1</v>
      </c>
      <c r="K74">
        <v>64</v>
      </c>
      <c r="L74">
        <v>0</v>
      </c>
      <c r="M74">
        <v>64</v>
      </c>
      <c r="N74">
        <v>74</v>
      </c>
    </row>
    <row r="75" ht="14.25">
      <c r="A75">
        <v>1.4683120000000001</v>
      </c>
      <c r="B75"/>
      <c r="C75">
        <v>301</v>
      </c>
      <c r="D75"/>
      <c r="E75"/>
      <c r="F75">
        <v>3</v>
      </c>
      <c r="G75">
        <v>3</v>
      </c>
      <c r="H75">
        <v>4</v>
      </c>
      <c r="I75">
        <v>0</v>
      </c>
      <c r="J75"/>
      <c r="K75"/>
      <c r="L75"/>
      <c r="M75"/>
      <c r="N75"/>
    </row>
    <row r="76" ht="14.25">
      <c r="A76">
        <v>1.4810970000000001</v>
      </c>
      <c r="B76"/>
      <c r="C76">
        <v>404</v>
      </c>
      <c r="D76"/>
      <c r="E76"/>
      <c r="F76">
        <v>2</v>
      </c>
      <c r="G76" t="s">
        <v>29</v>
      </c>
      <c r="H76">
        <v>0</v>
      </c>
      <c r="I76"/>
      <c r="J76"/>
      <c r="K76"/>
      <c r="L76"/>
      <c r="M76"/>
      <c r="N76"/>
    </row>
    <row r="77" ht="14.25">
      <c r="A77">
        <v>1.5123359999999999</v>
      </c>
      <c r="B77"/>
      <c r="C77">
        <v>404</v>
      </c>
      <c r="D77"/>
      <c r="E77"/>
      <c r="F77">
        <v>2</v>
      </c>
      <c r="G77">
        <v>50</v>
      </c>
      <c r="H77">
        <v>0</v>
      </c>
      <c r="I77"/>
      <c r="J77"/>
      <c r="K77"/>
      <c r="L77"/>
      <c r="M77"/>
      <c r="N77"/>
    </row>
    <row r="78" ht="14.25">
      <c r="A78">
        <v>1.5178499999999999</v>
      </c>
      <c r="B78"/>
      <c r="C78">
        <v>300</v>
      </c>
      <c r="D78"/>
      <c r="E78"/>
      <c r="F78">
        <v>8</v>
      </c>
      <c r="G78">
        <v>3</v>
      </c>
      <c r="H78" t="s">
        <v>0</v>
      </c>
      <c r="I78">
        <v>64</v>
      </c>
      <c r="J78" t="s">
        <v>1</v>
      </c>
      <c r="K78">
        <v>64</v>
      </c>
      <c r="L78">
        <v>0</v>
      </c>
      <c r="M78">
        <v>64</v>
      </c>
      <c r="N78">
        <v>65</v>
      </c>
    </row>
    <row r="79" ht="14.25">
      <c r="A79">
        <v>1.5183139999999999</v>
      </c>
      <c r="B79"/>
      <c r="C79">
        <v>301</v>
      </c>
      <c r="D79"/>
      <c r="E79"/>
      <c r="F79">
        <v>3</v>
      </c>
      <c r="G79">
        <v>54</v>
      </c>
      <c r="H79">
        <v>5</v>
      </c>
      <c r="I79">
        <v>0</v>
      </c>
      <c r="J79"/>
      <c r="K79"/>
      <c r="L79"/>
      <c r="M79"/>
      <c r="N79"/>
    </row>
    <row r="80" ht="14.25">
      <c r="A80">
        <v>1.5435909999999999</v>
      </c>
      <c r="B80"/>
      <c r="C80">
        <v>404</v>
      </c>
      <c r="D80"/>
      <c r="E80"/>
      <c r="F80">
        <v>2</v>
      </c>
      <c r="G80">
        <v>2</v>
      </c>
      <c r="H80">
        <v>0</v>
      </c>
      <c r="I80"/>
      <c r="J80"/>
      <c r="K80"/>
      <c r="L80"/>
      <c r="M80"/>
      <c r="N80"/>
    </row>
    <row r="81" ht="14.25">
      <c r="A81">
        <v>1.5678589999999999</v>
      </c>
      <c r="B81"/>
      <c r="C81">
        <v>300</v>
      </c>
      <c r="D81"/>
      <c r="E81"/>
      <c r="F81">
        <v>8</v>
      </c>
      <c r="G81">
        <v>3</v>
      </c>
      <c r="H81" t="s">
        <v>0</v>
      </c>
      <c r="I81">
        <v>64</v>
      </c>
      <c r="J81" t="s">
        <v>1</v>
      </c>
      <c r="K81">
        <v>64</v>
      </c>
      <c r="L81">
        <v>0</v>
      </c>
      <c r="M81">
        <v>64</v>
      </c>
      <c r="N81">
        <v>76</v>
      </c>
    </row>
    <row r="82" ht="14.25">
      <c r="A82">
        <v>1.5683309999999999</v>
      </c>
      <c r="B82"/>
      <c r="C82">
        <v>301</v>
      </c>
      <c r="D82"/>
      <c r="E82"/>
      <c r="F82">
        <v>3</v>
      </c>
      <c r="G82" t="s">
        <v>25</v>
      </c>
      <c r="H82">
        <v>6</v>
      </c>
      <c r="I82">
        <v>0</v>
      </c>
      <c r="J82"/>
      <c r="K82"/>
      <c r="L82"/>
      <c r="M82"/>
      <c r="N82"/>
    </row>
    <row r="83" ht="14.25">
      <c r="A83">
        <v>1.5799160000000001</v>
      </c>
      <c r="B83"/>
      <c r="C83">
        <v>404</v>
      </c>
      <c r="D83"/>
      <c r="E83"/>
      <c r="F83">
        <v>2</v>
      </c>
      <c r="G83" t="s">
        <v>7</v>
      </c>
      <c r="H83">
        <v>0</v>
      </c>
      <c r="I83"/>
      <c r="J83"/>
      <c r="K83"/>
      <c r="L83"/>
      <c r="M83"/>
      <c r="N83"/>
    </row>
    <row r="84" ht="14.25">
      <c r="A84">
        <v>1.6061430000000001</v>
      </c>
      <c r="B84"/>
      <c r="C84">
        <v>404</v>
      </c>
      <c r="D84"/>
      <c r="E84"/>
      <c r="F84">
        <v>2</v>
      </c>
      <c r="G84">
        <v>4</v>
      </c>
      <c r="H84">
        <v>0</v>
      </c>
      <c r="I84"/>
      <c r="J84"/>
      <c r="K84"/>
      <c r="L84"/>
      <c r="M84"/>
      <c r="N84"/>
    </row>
    <row r="85" ht="14.25">
      <c r="A85">
        <v>1.617861</v>
      </c>
      <c r="B85"/>
      <c r="C85">
        <v>300</v>
      </c>
      <c r="D85"/>
      <c r="E85"/>
      <c r="F85">
        <v>8</v>
      </c>
      <c r="G85">
        <v>3</v>
      </c>
      <c r="H85" t="s">
        <v>0</v>
      </c>
      <c r="I85">
        <v>64</v>
      </c>
      <c r="J85" t="s">
        <v>1</v>
      </c>
      <c r="K85">
        <v>64</v>
      </c>
      <c r="L85">
        <v>0</v>
      </c>
      <c r="M85">
        <v>64</v>
      </c>
      <c r="N85">
        <v>67</v>
      </c>
    </row>
    <row r="86" ht="14.25">
      <c r="A86">
        <v>1.61833</v>
      </c>
      <c r="B86"/>
      <c r="C86">
        <v>301</v>
      </c>
      <c r="D86"/>
      <c r="E86"/>
      <c r="F86">
        <v>3</v>
      </c>
      <c r="G86" t="s">
        <v>2</v>
      </c>
      <c r="H86">
        <v>7</v>
      </c>
      <c r="I86">
        <v>0</v>
      </c>
      <c r="J86"/>
      <c r="K86"/>
      <c r="L86"/>
      <c r="M86"/>
      <c r="N86"/>
    </row>
    <row r="87" ht="14.25">
      <c r="A87">
        <v>1.637346</v>
      </c>
      <c r="B87"/>
      <c r="C87">
        <v>404</v>
      </c>
      <c r="D87"/>
      <c r="E87"/>
      <c r="F87">
        <v>2</v>
      </c>
      <c r="G87" t="s">
        <v>30</v>
      </c>
      <c r="H87">
        <v>1</v>
      </c>
      <c r="I87"/>
      <c r="J87"/>
      <c r="K87"/>
      <c r="L87"/>
      <c r="M87"/>
      <c r="N87"/>
    </row>
    <row r="88" ht="14.25">
      <c r="A88">
        <v>1.667869</v>
      </c>
      <c r="B88"/>
      <c r="C88">
        <v>300</v>
      </c>
      <c r="D88"/>
      <c r="E88"/>
      <c r="F88">
        <v>8</v>
      </c>
      <c r="G88">
        <v>3</v>
      </c>
      <c r="H88" t="s">
        <v>0</v>
      </c>
      <c r="I88">
        <v>64</v>
      </c>
      <c r="J88" t="s">
        <v>1</v>
      </c>
      <c r="K88">
        <v>64</v>
      </c>
      <c r="L88">
        <v>0</v>
      </c>
      <c r="M88">
        <v>64</v>
      </c>
      <c r="N88" t="s">
        <v>3</v>
      </c>
    </row>
    <row r="89" ht="14.25">
      <c r="A89">
        <v>1.668337</v>
      </c>
      <c r="B89"/>
      <c r="C89">
        <v>301</v>
      </c>
      <c r="D89"/>
      <c r="E89"/>
      <c r="F89">
        <v>3</v>
      </c>
      <c r="G89">
        <v>80</v>
      </c>
      <c r="H89">
        <v>8</v>
      </c>
      <c r="I89">
        <v>0</v>
      </c>
      <c r="J89"/>
      <c r="K89"/>
      <c r="L89"/>
      <c r="M89"/>
      <c r="N89"/>
    </row>
    <row r="90" ht="14.25">
      <c r="A90">
        <v>1.6686449999999999</v>
      </c>
      <c r="B90"/>
      <c r="C90">
        <v>404</v>
      </c>
      <c r="D90"/>
      <c r="E90"/>
      <c r="F90">
        <v>2</v>
      </c>
      <c r="G90" t="s">
        <v>31</v>
      </c>
      <c r="H90">
        <v>1</v>
      </c>
      <c r="I90"/>
      <c r="J90"/>
      <c r="K90"/>
      <c r="L90"/>
      <c r="M90"/>
      <c r="N90"/>
    </row>
    <row r="91" ht="14.25">
      <c r="A91">
        <v>1.7178739999999999</v>
      </c>
      <c r="B91"/>
      <c r="C91">
        <v>300</v>
      </c>
      <c r="D91"/>
      <c r="E91"/>
      <c r="F91">
        <v>8</v>
      </c>
      <c r="G91">
        <v>3</v>
      </c>
      <c r="H91" t="s">
        <v>0</v>
      </c>
      <c r="I91">
        <v>64</v>
      </c>
      <c r="J91" t="s">
        <v>1</v>
      </c>
      <c r="K91">
        <v>64</v>
      </c>
      <c r="L91">
        <v>0</v>
      </c>
      <c r="M91">
        <v>64</v>
      </c>
      <c r="N91" t="s">
        <v>4</v>
      </c>
    </row>
    <row r="92" ht="14.25">
      <c r="A92">
        <v>1.718342</v>
      </c>
      <c r="B92"/>
      <c r="C92">
        <v>301</v>
      </c>
      <c r="D92"/>
      <c r="E92"/>
      <c r="F92">
        <v>3</v>
      </c>
      <c r="G92">
        <v>88</v>
      </c>
      <c r="H92">
        <v>9</v>
      </c>
      <c r="I92">
        <v>0</v>
      </c>
      <c r="J92"/>
      <c r="K92"/>
      <c r="L92"/>
      <c r="M92"/>
      <c r="N92"/>
    </row>
    <row r="93" ht="14.25">
      <c r="A93">
        <v>1.7678769999999999</v>
      </c>
      <c r="B93"/>
      <c r="C93">
        <v>300</v>
      </c>
      <c r="D93"/>
      <c r="E93"/>
      <c r="F93">
        <v>8</v>
      </c>
      <c r="G93">
        <v>3</v>
      </c>
      <c r="H93" t="s">
        <v>0</v>
      </c>
      <c r="I93">
        <v>64</v>
      </c>
      <c r="J93" t="s">
        <v>1</v>
      </c>
      <c r="K93">
        <v>64</v>
      </c>
      <c r="L93">
        <v>0</v>
      </c>
      <c r="M93">
        <v>64</v>
      </c>
      <c r="N93" t="s">
        <v>5</v>
      </c>
    </row>
    <row r="94" ht="14.25">
      <c r="A94">
        <v>1.7683450000000001</v>
      </c>
      <c r="B94"/>
      <c r="C94">
        <v>301</v>
      </c>
      <c r="D94"/>
      <c r="E94"/>
      <c r="F94">
        <v>3</v>
      </c>
      <c r="G94" t="s">
        <v>6</v>
      </c>
      <c r="H94" t="s">
        <v>7</v>
      </c>
      <c r="I94">
        <v>0</v>
      </c>
      <c r="J94"/>
      <c r="K94"/>
      <c r="L94"/>
      <c r="M94"/>
      <c r="N94"/>
    </row>
    <row r="95" ht="14.25">
      <c r="A95">
        <v>1.8178840000000001</v>
      </c>
      <c r="B95"/>
      <c r="C95">
        <v>300</v>
      </c>
      <c r="D95"/>
      <c r="E95"/>
      <c r="F95">
        <v>8</v>
      </c>
      <c r="G95">
        <v>3</v>
      </c>
      <c r="H95" t="s">
        <v>0</v>
      </c>
      <c r="I95">
        <v>64</v>
      </c>
      <c r="J95" t="s">
        <v>1</v>
      </c>
      <c r="K95">
        <v>64</v>
      </c>
      <c r="L95">
        <v>0</v>
      </c>
      <c r="M95">
        <v>64</v>
      </c>
      <c r="N95" t="s">
        <v>8</v>
      </c>
    </row>
    <row r="96" ht="14.25">
      <c r="A96">
        <v>1.8183480000000001</v>
      </c>
      <c r="B96"/>
      <c r="C96">
        <v>301</v>
      </c>
      <c r="D96"/>
      <c r="E96"/>
      <c r="F96">
        <v>3</v>
      </c>
      <c r="G96">
        <v>43</v>
      </c>
      <c r="H96" t="s">
        <v>9</v>
      </c>
      <c r="I96">
        <v>0</v>
      </c>
      <c r="J96"/>
      <c r="K96"/>
      <c r="L96"/>
      <c r="M96"/>
      <c r="N96"/>
    </row>
    <row r="97" ht="14.25">
      <c r="A97">
        <v>1.8678900000000001</v>
      </c>
      <c r="B97"/>
      <c r="C97">
        <v>300</v>
      </c>
      <c r="D97"/>
      <c r="E97"/>
      <c r="F97">
        <v>8</v>
      </c>
      <c r="G97">
        <v>3</v>
      </c>
      <c r="H97" t="s">
        <v>0</v>
      </c>
      <c r="I97">
        <v>64</v>
      </c>
      <c r="J97" t="s">
        <v>1</v>
      </c>
      <c r="K97">
        <v>64</v>
      </c>
      <c r="L97">
        <v>0</v>
      </c>
      <c r="M97">
        <v>64</v>
      </c>
      <c r="N97" t="s">
        <v>10</v>
      </c>
    </row>
    <row r="98" ht="14.25">
      <c r="A98">
        <v>1.8683620000000001</v>
      </c>
      <c r="B98"/>
      <c r="C98">
        <v>301</v>
      </c>
      <c r="D98"/>
      <c r="E98"/>
      <c r="F98">
        <v>3</v>
      </c>
      <c r="G98" t="s">
        <v>11</v>
      </c>
      <c r="H98" t="s">
        <v>12</v>
      </c>
      <c r="I98">
        <v>0</v>
      </c>
      <c r="J98"/>
      <c r="K98"/>
      <c r="L98"/>
      <c r="M98"/>
      <c r="N98"/>
    </row>
    <row r="99" ht="14.25">
      <c r="A99">
        <v>1.9178930000000001</v>
      </c>
      <c r="B99"/>
      <c r="C99">
        <v>300</v>
      </c>
      <c r="D99"/>
      <c r="E99"/>
      <c r="F99">
        <v>8</v>
      </c>
      <c r="G99">
        <v>3</v>
      </c>
      <c r="H99" t="s">
        <v>0</v>
      </c>
      <c r="I99">
        <v>64</v>
      </c>
      <c r="J99" t="s">
        <v>1</v>
      </c>
      <c r="K99">
        <v>64</v>
      </c>
      <c r="L99">
        <v>0</v>
      </c>
      <c r="M99">
        <v>64</v>
      </c>
      <c r="N99" t="s">
        <v>13</v>
      </c>
    </row>
    <row r="100" ht="14.25">
      <c r="A100">
        <v>1.9183570000000001</v>
      </c>
      <c r="B100"/>
      <c r="C100">
        <v>301</v>
      </c>
      <c r="D100"/>
      <c r="E100"/>
      <c r="F100">
        <v>3</v>
      </c>
      <c r="G100" t="s">
        <v>14</v>
      </c>
      <c r="H100" t="s">
        <v>15</v>
      </c>
      <c r="I100">
        <v>0</v>
      </c>
      <c r="J100"/>
      <c r="K100"/>
      <c r="L100"/>
      <c r="M100"/>
      <c r="N100"/>
    </row>
    <row r="101" ht="14.25">
      <c r="A101">
        <v>1.9679</v>
      </c>
      <c r="B101"/>
      <c r="C101">
        <v>300</v>
      </c>
      <c r="D101"/>
      <c r="E101"/>
      <c r="F101">
        <v>8</v>
      </c>
      <c r="G101">
        <v>3</v>
      </c>
      <c r="H101" t="s">
        <v>0</v>
      </c>
      <c r="I101">
        <v>64</v>
      </c>
      <c r="J101" t="s">
        <v>1</v>
      </c>
      <c r="K101">
        <v>64</v>
      </c>
      <c r="L101">
        <v>0</v>
      </c>
      <c r="M101">
        <v>64</v>
      </c>
      <c r="N101" t="s">
        <v>16</v>
      </c>
    </row>
    <row r="102" ht="14.25">
      <c r="A102">
        <v>1.9683759999999999</v>
      </c>
      <c r="B102"/>
      <c r="C102">
        <v>301</v>
      </c>
      <c r="D102"/>
      <c r="E102"/>
      <c r="F102">
        <v>3</v>
      </c>
      <c r="G102" t="s">
        <v>17</v>
      </c>
      <c r="H102" t="s">
        <v>18</v>
      </c>
      <c r="I102">
        <v>0</v>
      </c>
      <c r="J102"/>
      <c r="K102"/>
      <c r="L102"/>
      <c r="M102"/>
      <c r="N102"/>
    </row>
    <row r="103" ht="14.25">
      <c r="A103">
        <v>2.0186799999999998</v>
      </c>
      <c r="B103"/>
      <c r="C103">
        <v>300</v>
      </c>
      <c r="D103"/>
      <c r="E103"/>
      <c r="F103">
        <v>8</v>
      </c>
      <c r="G103">
        <v>3</v>
      </c>
      <c r="H103" t="s">
        <v>0</v>
      </c>
      <c r="I103">
        <v>64</v>
      </c>
      <c r="J103" t="s">
        <v>1</v>
      </c>
      <c r="K103">
        <v>64</v>
      </c>
      <c r="L103">
        <v>0</v>
      </c>
      <c r="M103">
        <v>64</v>
      </c>
      <c r="N103" t="s">
        <v>19</v>
      </c>
    </row>
    <row r="104" ht="14.25">
      <c r="A104">
        <v>2.0191479999999999</v>
      </c>
      <c r="B104"/>
      <c r="C104">
        <v>301</v>
      </c>
      <c r="D104"/>
      <c r="E104"/>
      <c r="F104">
        <v>3</v>
      </c>
      <c r="G104" t="s">
        <v>20</v>
      </c>
      <c r="H104" t="s">
        <v>21</v>
      </c>
      <c r="I104">
        <v>0</v>
      </c>
      <c r="J104"/>
      <c r="K104"/>
      <c r="L104"/>
      <c r="M104"/>
      <c r="N104"/>
    </row>
    <row r="105" ht="14.25">
      <c r="A105">
        <v>2.0679120000000002</v>
      </c>
      <c r="B105"/>
      <c r="C105">
        <v>300</v>
      </c>
      <c r="D105"/>
      <c r="E105"/>
      <c r="F105">
        <v>8</v>
      </c>
      <c r="G105">
        <v>3</v>
      </c>
      <c r="H105" t="s">
        <v>0</v>
      </c>
      <c r="I105">
        <v>64</v>
      </c>
      <c r="J105" t="s">
        <v>1</v>
      </c>
      <c r="K105">
        <v>64</v>
      </c>
      <c r="L105">
        <v>0</v>
      </c>
      <c r="M105">
        <v>64</v>
      </c>
      <c r="N105">
        <v>70</v>
      </c>
    </row>
    <row r="106" ht="14.25">
      <c r="A106">
        <v>2.068384</v>
      </c>
      <c r="B106"/>
      <c r="C106">
        <v>301</v>
      </c>
      <c r="D106"/>
      <c r="E106"/>
      <c r="F106">
        <v>3</v>
      </c>
      <c r="G106" t="s">
        <v>22</v>
      </c>
      <c r="H106">
        <v>0</v>
      </c>
      <c r="I106">
        <v>0</v>
      </c>
      <c r="J106"/>
      <c r="K106"/>
      <c r="L106"/>
      <c r="M106"/>
      <c r="N106"/>
    </row>
    <row r="107" ht="14.25">
      <c r="A107">
        <v>2.117915</v>
      </c>
      <c r="B107"/>
      <c r="C107">
        <v>300</v>
      </c>
      <c r="D107"/>
      <c r="E107"/>
      <c r="F107">
        <v>8</v>
      </c>
      <c r="G107">
        <v>3</v>
      </c>
      <c r="H107" t="s">
        <v>0</v>
      </c>
      <c r="I107">
        <v>64</v>
      </c>
      <c r="J107" t="s">
        <v>1</v>
      </c>
      <c r="K107">
        <v>64</v>
      </c>
      <c r="L107">
        <v>0</v>
      </c>
      <c r="M107">
        <v>64</v>
      </c>
      <c r="N107">
        <v>61</v>
      </c>
    </row>
    <row r="108" ht="14.25">
      <c r="A108">
        <v>2.118379</v>
      </c>
      <c r="B108"/>
      <c r="C108">
        <v>301</v>
      </c>
      <c r="D108"/>
      <c r="E108"/>
      <c r="F108">
        <v>3</v>
      </c>
      <c r="G108" t="s">
        <v>23</v>
      </c>
      <c r="H108">
        <v>1</v>
      </c>
      <c r="I108">
        <v>0</v>
      </c>
      <c r="J108"/>
      <c r="K108"/>
      <c r="L108"/>
      <c r="M108"/>
      <c r="N108"/>
    </row>
    <row r="109" ht="14.25">
      <c r="A109">
        <v>2.1679210000000002</v>
      </c>
      <c r="B109"/>
      <c r="C109">
        <v>300</v>
      </c>
      <c r="D109"/>
      <c r="E109"/>
      <c r="F109">
        <v>8</v>
      </c>
      <c r="G109">
        <v>3</v>
      </c>
      <c r="H109" t="s">
        <v>0</v>
      </c>
      <c r="I109">
        <v>64</v>
      </c>
      <c r="J109" t="s">
        <v>1</v>
      </c>
      <c r="K109">
        <v>64</v>
      </c>
      <c r="L109">
        <v>0</v>
      </c>
      <c r="M109">
        <v>64</v>
      </c>
      <c r="N109">
        <v>72</v>
      </c>
    </row>
    <row r="110" ht="14.25">
      <c r="A110">
        <v>2.1683849999999998</v>
      </c>
      <c r="B110"/>
      <c r="C110">
        <v>301</v>
      </c>
      <c r="D110"/>
      <c r="E110"/>
      <c r="F110">
        <v>3</v>
      </c>
      <c r="G110" t="s">
        <v>24</v>
      </c>
      <c r="H110">
        <v>2</v>
      </c>
      <c r="I110">
        <v>0</v>
      </c>
      <c r="J110"/>
      <c r="K110"/>
      <c r="L110"/>
      <c r="M110"/>
      <c r="N110"/>
    </row>
    <row r="111" ht="14.25">
      <c r="A111">
        <v>2.2179250000000001</v>
      </c>
      <c r="B111"/>
      <c r="C111">
        <v>300</v>
      </c>
      <c r="D111"/>
      <c r="E111"/>
      <c r="F111">
        <v>8</v>
      </c>
      <c r="G111">
        <v>3</v>
      </c>
      <c r="H111" t="s">
        <v>0</v>
      </c>
      <c r="I111">
        <v>64</v>
      </c>
      <c r="J111" t="s">
        <v>1</v>
      </c>
      <c r="K111">
        <v>64</v>
      </c>
      <c r="L111">
        <v>0</v>
      </c>
      <c r="M111">
        <v>64</v>
      </c>
      <c r="N111">
        <v>63</v>
      </c>
    </row>
    <row r="112" ht="14.25">
      <c r="A112">
        <v>2.2183890000000002</v>
      </c>
      <c r="B112"/>
      <c r="C112">
        <v>301</v>
      </c>
      <c r="D112"/>
      <c r="E112"/>
      <c r="F112">
        <v>3</v>
      </c>
      <c r="G112">
        <v>96</v>
      </c>
      <c r="H112">
        <v>3</v>
      </c>
      <c r="I112">
        <v>0</v>
      </c>
      <c r="J112"/>
      <c r="K112"/>
      <c r="L112"/>
      <c r="M112"/>
      <c r="N112"/>
    </row>
    <row r="113" ht="14.25">
      <c r="A113">
        <v>2.2679309999999999</v>
      </c>
      <c r="B113"/>
      <c r="C113">
        <v>300</v>
      </c>
      <c r="D113"/>
      <c r="E113"/>
      <c r="F113">
        <v>8</v>
      </c>
      <c r="G113">
        <v>3</v>
      </c>
      <c r="H113" t="s">
        <v>0</v>
      </c>
      <c r="I113">
        <v>64</v>
      </c>
      <c r="J113" t="s">
        <v>1</v>
      </c>
      <c r="K113">
        <v>64</v>
      </c>
      <c r="L113">
        <v>0</v>
      </c>
      <c r="M113">
        <v>64</v>
      </c>
      <c r="N113">
        <v>74</v>
      </c>
    </row>
    <row r="114" ht="14.25">
      <c r="A114">
        <v>2.2683949999999999</v>
      </c>
      <c r="B114"/>
      <c r="C114">
        <v>301</v>
      </c>
      <c r="D114"/>
      <c r="E114"/>
      <c r="F114">
        <v>3</v>
      </c>
      <c r="G114">
        <v>3</v>
      </c>
      <c r="H114">
        <v>4</v>
      </c>
      <c r="I114">
        <v>0</v>
      </c>
      <c r="J114"/>
      <c r="K114"/>
      <c r="L114"/>
      <c r="M114"/>
      <c r="N114"/>
    </row>
    <row r="115" ht="14.25">
      <c r="A115">
        <v>2.3179370000000001</v>
      </c>
      <c r="B115"/>
      <c r="C115">
        <v>300</v>
      </c>
      <c r="D115"/>
      <c r="E115"/>
      <c r="F115">
        <v>8</v>
      </c>
      <c r="G115">
        <v>3</v>
      </c>
      <c r="H115" t="s">
        <v>0</v>
      </c>
      <c r="I115">
        <v>64</v>
      </c>
      <c r="J115" t="s">
        <v>1</v>
      </c>
      <c r="K115">
        <v>64</v>
      </c>
      <c r="L115">
        <v>0</v>
      </c>
      <c r="M115">
        <v>64</v>
      </c>
      <c r="N115">
        <v>65</v>
      </c>
    </row>
    <row r="116" ht="14.25">
      <c r="A116">
        <v>2.3184010000000002</v>
      </c>
      <c r="B116"/>
      <c r="C116">
        <v>301</v>
      </c>
      <c r="D116"/>
      <c r="E116"/>
      <c r="F116">
        <v>3</v>
      </c>
      <c r="G116">
        <v>54</v>
      </c>
      <c r="H116">
        <v>5</v>
      </c>
      <c r="I116">
        <v>0</v>
      </c>
      <c r="J116"/>
      <c r="K116"/>
      <c r="L116"/>
      <c r="M116"/>
      <c r="N116"/>
    </row>
    <row r="117" ht="14.25">
      <c r="A117">
        <v>2.3679410000000001</v>
      </c>
      <c r="B117"/>
      <c r="C117">
        <v>300</v>
      </c>
      <c r="D117"/>
      <c r="E117"/>
      <c r="F117">
        <v>8</v>
      </c>
      <c r="G117">
        <v>3</v>
      </c>
      <c r="H117" t="s">
        <v>0</v>
      </c>
      <c r="I117">
        <v>64</v>
      </c>
      <c r="J117" t="s">
        <v>1</v>
      </c>
      <c r="K117">
        <v>64</v>
      </c>
      <c r="L117">
        <v>0</v>
      </c>
      <c r="M117">
        <v>64</v>
      </c>
      <c r="N117">
        <v>76</v>
      </c>
    </row>
    <row r="118" ht="14.25">
      <c r="A118">
        <v>2.3684129999999999</v>
      </c>
      <c r="B118"/>
      <c r="C118">
        <v>301</v>
      </c>
      <c r="D118"/>
      <c r="E118"/>
      <c r="F118">
        <v>3</v>
      </c>
      <c r="G118" t="s">
        <v>25</v>
      </c>
      <c r="H118">
        <v>6</v>
      </c>
      <c r="I118">
        <v>0</v>
      </c>
      <c r="J118"/>
      <c r="K118"/>
      <c r="L118"/>
      <c r="M118"/>
      <c r="N118"/>
    </row>
    <row r="119" ht="14.25">
      <c r="A119">
        <v>2.417945</v>
      </c>
      <c r="B119"/>
      <c r="C119">
        <v>300</v>
      </c>
      <c r="D119"/>
      <c r="E119"/>
      <c r="F119">
        <v>8</v>
      </c>
      <c r="G119">
        <v>3</v>
      </c>
      <c r="H119" t="s">
        <v>0</v>
      </c>
      <c r="I119">
        <v>64</v>
      </c>
      <c r="J119" t="s">
        <v>1</v>
      </c>
      <c r="K119">
        <v>64</v>
      </c>
      <c r="L119">
        <v>0</v>
      </c>
      <c r="M119">
        <v>64</v>
      </c>
      <c r="N119">
        <v>67</v>
      </c>
    </row>
    <row r="120" ht="14.25">
      <c r="A120">
        <v>2.4184130000000001</v>
      </c>
      <c r="B120"/>
      <c r="C120">
        <v>301</v>
      </c>
      <c r="D120"/>
      <c r="E120"/>
      <c r="F120">
        <v>3</v>
      </c>
      <c r="G120" t="s">
        <v>2</v>
      </c>
      <c r="H120">
        <v>7</v>
      </c>
      <c r="I120">
        <v>0</v>
      </c>
      <c r="J120"/>
      <c r="K120"/>
      <c r="L120"/>
      <c r="M120"/>
      <c r="N120"/>
    </row>
    <row r="121" ht="14.25">
      <c r="A121">
        <v>2.4679519999999999</v>
      </c>
      <c r="B121"/>
      <c r="C121">
        <v>300</v>
      </c>
      <c r="D121"/>
      <c r="E121"/>
      <c r="F121">
        <v>8</v>
      </c>
      <c r="G121">
        <v>3</v>
      </c>
      <c r="H121" t="s">
        <v>0</v>
      </c>
      <c r="I121">
        <v>64</v>
      </c>
      <c r="J121" t="s">
        <v>1</v>
      </c>
      <c r="K121">
        <v>64</v>
      </c>
      <c r="L121">
        <v>0</v>
      </c>
      <c r="M121">
        <v>64</v>
      </c>
      <c r="N121" t="s">
        <v>3</v>
      </c>
    </row>
    <row r="122" ht="14.25">
      <c r="A122">
        <v>2.4684200000000001</v>
      </c>
      <c r="B122"/>
      <c r="C122">
        <v>301</v>
      </c>
      <c r="D122"/>
      <c r="E122"/>
      <c r="F122">
        <v>3</v>
      </c>
      <c r="G122">
        <v>80</v>
      </c>
      <c r="H122">
        <v>8</v>
      </c>
      <c r="I122">
        <v>0</v>
      </c>
      <c r="J122"/>
      <c r="K122"/>
      <c r="L122"/>
      <c r="M122"/>
      <c r="N122"/>
    </row>
    <row r="123" ht="14.25">
      <c r="A123">
        <v>2.5179559999999999</v>
      </c>
      <c r="B123"/>
      <c r="C123">
        <v>300</v>
      </c>
      <c r="D123"/>
      <c r="E123"/>
      <c r="F123">
        <v>8</v>
      </c>
      <c r="G123">
        <v>3</v>
      </c>
      <c r="H123" t="s">
        <v>0</v>
      </c>
      <c r="I123">
        <v>64</v>
      </c>
      <c r="J123" t="s">
        <v>1</v>
      </c>
      <c r="K123">
        <v>64</v>
      </c>
      <c r="L123">
        <v>0</v>
      </c>
      <c r="M123">
        <v>64</v>
      </c>
      <c r="N123" t="s">
        <v>4</v>
      </c>
    </row>
    <row r="124" ht="14.25">
      <c r="A124">
        <v>2.518424</v>
      </c>
      <c r="B124"/>
      <c r="C124">
        <v>301</v>
      </c>
      <c r="D124"/>
      <c r="E124"/>
      <c r="F124">
        <v>3</v>
      </c>
      <c r="G124">
        <v>88</v>
      </c>
      <c r="H124">
        <v>9</v>
      </c>
      <c r="I124">
        <v>0</v>
      </c>
      <c r="J124"/>
      <c r="K124"/>
      <c r="L124"/>
      <c r="M124"/>
      <c r="N124"/>
    </row>
    <row r="125" ht="14.25">
      <c r="A125">
        <v>2.5679609999999999</v>
      </c>
      <c r="B125"/>
      <c r="C125">
        <v>300</v>
      </c>
      <c r="D125"/>
      <c r="E125"/>
      <c r="F125">
        <v>8</v>
      </c>
      <c r="G125">
        <v>3</v>
      </c>
      <c r="H125" t="s">
        <v>0</v>
      </c>
      <c r="I125">
        <v>64</v>
      </c>
      <c r="J125" t="s">
        <v>1</v>
      </c>
      <c r="K125">
        <v>64</v>
      </c>
      <c r="L125">
        <v>0</v>
      </c>
      <c r="M125">
        <v>64</v>
      </c>
      <c r="N125" t="s">
        <v>5</v>
      </c>
    </row>
    <row r="126" ht="14.25">
      <c r="A126">
        <v>2.5684290000000001</v>
      </c>
      <c r="B126"/>
      <c r="C126">
        <v>301</v>
      </c>
      <c r="D126"/>
      <c r="E126"/>
      <c r="F126">
        <v>3</v>
      </c>
      <c r="G126" t="s">
        <v>6</v>
      </c>
      <c r="H126" t="s">
        <v>7</v>
      </c>
      <c r="I126">
        <v>0</v>
      </c>
      <c r="J126"/>
      <c r="K126"/>
      <c r="L126"/>
      <c r="M126"/>
      <c r="N126"/>
    </row>
    <row r="127" ht="14.25">
      <c r="A127">
        <v>2.617969</v>
      </c>
      <c r="B127"/>
      <c r="C127">
        <v>300</v>
      </c>
      <c r="D127"/>
      <c r="E127"/>
      <c r="F127">
        <v>8</v>
      </c>
      <c r="G127">
        <v>3</v>
      </c>
      <c r="H127" t="s">
        <v>0</v>
      </c>
      <c r="I127">
        <v>64</v>
      </c>
      <c r="J127" t="s">
        <v>1</v>
      </c>
      <c r="K127">
        <v>64</v>
      </c>
      <c r="L127">
        <v>0</v>
      </c>
      <c r="M127">
        <v>64</v>
      </c>
      <c r="N127" t="s">
        <v>8</v>
      </c>
    </row>
    <row r="128" ht="14.25">
      <c r="A128">
        <v>2.618433</v>
      </c>
      <c r="B128"/>
      <c r="C128">
        <v>301</v>
      </c>
      <c r="D128"/>
      <c r="E128"/>
      <c r="F128">
        <v>3</v>
      </c>
      <c r="G128">
        <v>43</v>
      </c>
      <c r="H128" t="s">
        <v>9</v>
      </c>
      <c r="I128">
        <v>0</v>
      </c>
      <c r="J128"/>
      <c r="K128"/>
      <c r="L128"/>
      <c r="M128"/>
      <c r="N128"/>
    </row>
    <row r="129" ht="14.25">
      <c r="A129">
        <v>2.6679729999999999</v>
      </c>
      <c r="B129"/>
      <c r="C129">
        <v>300</v>
      </c>
      <c r="D129"/>
      <c r="E129"/>
      <c r="F129">
        <v>8</v>
      </c>
      <c r="G129">
        <v>3</v>
      </c>
      <c r="H129" t="s">
        <v>0</v>
      </c>
      <c r="I129">
        <v>64</v>
      </c>
      <c r="J129" t="s">
        <v>1</v>
      </c>
      <c r="K129">
        <v>64</v>
      </c>
      <c r="L129">
        <v>0</v>
      </c>
      <c r="M129">
        <v>64</v>
      </c>
      <c r="N129" t="s">
        <v>10</v>
      </c>
    </row>
    <row r="130" ht="14.25">
      <c r="A130">
        <v>2.6684450000000002</v>
      </c>
      <c r="B130"/>
      <c r="C130">
        <v>301</v>
      </c>
      <c r="D130"/>
      <c r="E130"/>
      <c r="F130">
        <v>3</v>
      </c>
      <c r="G130" t="s">
        <v>11</v>
      </c>
      <c r="H130" t="s">
        <v>12</v>
      </c>
      <c r="I130">
        <v>0</v>
      </c>
      <c r="J130"/>
      <c r="K130"/>
      <c r="L130"/>
      <c r="M130"/>
      <c r="N130"/>
    </row>
    <row r="131" ht="14.25">
      <c r="A131">
        <v>2.7179769999999999</v>
      </c>
      <c r="B131"/>
      <c r="C131">
        <v>300</v>
      </c>
      <c r="D131"/>
      <c r="E131"/>
      <c r="F131">
        <v>8</v>
      </c>
      <c r="G131">
        <v>3</v>
      </c>
      <c r="H131" t="s">
        <v>0</v>
      </c>
      <c r="I131">
        <v>64</v>
      </c>
      <c r="J131" t="s">
        <v>1</v>
      </c>
      <c r="K131">
        <v>64</v>
      </c>
      <c r="L131">
        <v>0</v>
      </c>
      <c r="M131">
        <v>64</v>
      </c>
      <c r="N131" t="s">
        <v>13</v>
      </c>
    </row>
    <row r="132" ht="14.25">
      <c r="A132">
        <v>2.7184409999999999</v>
      </c>
      <c r="B132"/>
      <c r="C132">
        <v>301</v>
      </c>
      <c r="D132"/>
      <c r="E132"/>
      <c r="F132">
        <v>3</v>
      </c>
      <c r="G132" t="s">
        <v>14</v>
      </c>
      <c r="H132" t="s">
        <v>15</v>
      </c>
      <c r="I132">
        <v>0</v>
      </c>
      <c r="J132"/>
      <c r="K132"/>
      <c r="L132"/>
      <c r="M132"/>
      <c r="N132"/>
    </row>
    <row r="133" ht="14.25">
      <c r="A133">
        <v>2.7679849999999999</v>
      </c>
      <c r="B133"/>
      <c r="C133">
        <v>300</v>
      </c>
      <c r="D133"/>
      <c r="E133"/>
      <c r="F133">
        <v>8</v>
      </c>
      <c r="G133">
        <v>3</v>
      </c>
      <c r="H133" t="s">
        <v>0</v>
      </c>
      <c r="I133">
        <v>64</v>
      </c>
      <c r="J133" t="s">
        <v>1</v>
      </c>
      <c r="K133">
        <v>64</v>
      </c>
      <c r="L133">
        <v>0</v>
      </c>
      <c r="M133">
        <v>64</v>
      </c>
      <c r="N133" t="s">
        <v>16</v>
      </c>
    </row>
    <row r="134" ht="14.25">
      <c r="A134">
        <v>2.7684609999999998</v>
      </c>
      <c r="B134"/>
      <c r="C134">
        <v>301</v>
      </c>
      <c r="D134"/>
      <c r="E134"/>
      <c r="F134">
        <v>3</v>
      </c>
      <c r="G134" t="s">
        <v>17</v>
      </c>
      <c r="H134" t="s">
        <v>18</v>
      </c>
      <c r="I134">
        <v>0</v>
      </c>
      <c r="J134"/>
      <c r="K134"/>
      <c r="L134"/>
      <c r="M134"/>
      <c r="N134"/>
    </row>
    <row r="135" ht="14.25">
      <c r="A135">
        <v>2.8179889999999999</v>
      </c>
      <c r="B135"/>
      <c r="C135">
        <v>300</v>
      </c>
      <c r="D135"/>
      <c r="E135"/>
      <c r="F135">
        <v>8</v>
      </c>
      <c r="G135">
        <v>3</v>
      </c>
      <c r="H135" t="s">
        <v>0</v>
      </c>
      <c r="I135">
        <v>64</v>
      </c>
      <c r="J135" t="s">
        <v>1</v>
      </c>
      <c r="K135">
        <v>64</v>
      </c>
      <c r="L135">
        <v>0</v>
      </c>
      <c r="M135">
        <v>64</v>
      </c>
      <c r="N135" t="s">
        <v>19</v>
      </c>
    </row>
    <row r="136" ht="14.25">
      <c r="A136">
        <v>2.818457</v>
      </c>
      <c r="B136"/>
      <c r="C136">
        <v>301</v>
      </c>
      <c r="D136"/>
      <c r="E136"/>
      <c r="F136">
        <v>3</v>
      </c>
      <c r="G136" t="s">
        <v>20</v>
      </c>
      <c r="H136" t="s">
        <v>21</v>
      </c>
      <c r="I136">
        <v>0</v>
      </c>
      <c r="J136"/>
      <c r="K136"/>
      <c r="L136"/>
      <c r="M136"/>
      <c r="N136"/>
    </row>
    <row r="137" ht="14.25">
      <c r="A137">
        <v>2.8679929999999998</v>
      </c>
      <c r="B137"/>
      <c r="C137">
        <v>300</v>
      </c>
      <c r="D137"/>
      <c r="E137"/>
      <c r="F137">
        <v>8</v>
      </c>
      <c r="G137">
        <v>3</v>
      </c>
      <c r="H137" t="s">
        <v>0</v>
      </c>
      <c r="I137">
        <v>64</v>
      </c>
      <c r="J137" t="s">
        <v>1</v>
      </c>
      <c r="K137">
        <v>64</v>
      </c>
      <c r="L137">
        <v>0</v>
      </c>
      <c r="M137">
        <v>64</v>
      </c>
      <c r="N137">
        <v>70</v>
      </c>
    </row>
    <row r="138" ht="14.25">
      <c r="A138">
        <v>2.868465</v>
      </c>
      <c r="B138"/>
      <c r="C138">
        <v>301</v>
      </c>
      <c r="D138"/>
      <c r="E138"/>
      <c r="F138">
        <v>3</v>
      </c>
      <c r="G138" t="s">
        <v>22</v>
      </c>
      <c r="H138">
        <v>0</v>
      </c>
      <c r="I138">
        <v>0</v>
      </c>
      <c r="J138"/>
      <c r="K138"/>
      <c r="L138"/>
      <c r="M138"/>
      <c r="N138"/>
    </row>
    <row r="139" ht="14.25">
      <c r="A139">
        <v>2.9180000000000001</v>
      </c>
      <c r="B139"/>
      <c r="C139">
        <v>300</v>
      </c>
      <c r="D139"/>
      <c r="E139"/>
      <c r="F139">
        <v>8</v>
      </c>
      <c r="G139">
        <v>3</v>
      </c>
      <c r="H139" t="s">
        <v>0</v>
      </c>
      <c r="I139">
        <v>64</v>
      </c>
      <c r="J139" t="s">
        <v>1</v>
      </c>
      <c r="K139">
        <v>64</v>
      </c>
      <c r="L139">
        <v>0</v>
      </c>
      <c r="M139">
        <v>64</v>
      </c>
      <c r="N139">
        <v>61</v>
      </c>
    </row>
    <row r="140" ht="14.25">
      <c r="A140">
        <v>2.9184640000000002</v>
      </c>
      <c r="B140"/>
      <c r="C140">
        <v>301</v>
      </c>
      <c r="D140"/>
      <c r="E140"/>
      <c r="F140">
        <v>3</v>
      </c>
      <c r="G140" t="s">
        <v>23</v>
      </c>
      <c r="H140">
        <v>1</v>
      </c>
      <c r="I140">
        <v>0</v>
      </c>
      <c r="J140"/>
      <c r="K140"/>
      <c r="L140"/>
      <c r="M140"/>
      <c r="N140"/>
    </row>
    <row r="141" ht="14.25">
      <c r="A141">
        <v>2.9680049999999998</v>
      </c>
      <c r="B141"/>
      <c r="C141">
        <v>300</v>
      </c>
      <c r="D141"/>
      <c r="E141"/>
      <c r="F141">
        <v>8</v>
      </c>
      <c r="G141">
        <v>3</v>
      </c>
      <c r="H141" t="s">
        <v>0</v>
      </c>
      <c r="I141">
        <v>64</v>
      </c>
      <c r="J141" t="s">
        <v>1</v>
      </c>
      <c r="K141">
        <v>64</v>
      </c>
      <c r="L141">
        <v>0</v>
      </c>
      <c r="M141">
        <v>64</v>
      </c>
      <c r="N141">
        <v>72</v>
      </c>
    </row>
    <row r="142" ht="14.25">
      <c r="A142">
        <v>2.9684689999999998</v>
      </c>
      <c r="B142"/>
      <c r="C142">
        <v>301</v>
      </c>
      <c r="D142"/>
      <c r="E142"/>
      <c r="F142">
        <v>3</v>
      </c>
      <c r="G142" t="s">
        <v>24</v>
      </c>
      <c r="H142">
        <v>2</v>
      </c>
      <c r="I142">
        <v>0</v>
      </c>
      <c r="J142"/>
      <c r="K142"/>
      <c r="L142"/>
      <c r="M142"/>
      <c r="N142"/>
    </row>
    <row r="143" ht="14.25">
      <c r="A143">
        <v>3.0187879999999998</v>
      </c>
      <c r="B143"/>
      <c r="C143">
        <v>300</v>
      </c>
      <c r="D143"/>
      <c r="E143"/>
      <c r="F143">
        <v>8</v>
      </c>
      <c r="G143">
        <v>3</v>
      </c>
      <c r="H143" t="s">
        <v>0</v>
      </c>
      <c r="I143">
        <v>64</v>
      </c>
      <c r="J143" t="s">
        <v>1</v>
      </c>
      <c r="K143">
        <v>64</v>
      </c>
      <c r="L143">
        <v>0</v>
      </c>
      <c r="M143">
        <v>64</v>
      </c>
      <c r="N143">
        <v>63</v>
      </c>
    </row>
    <row r="144" ht="14.25">
      <c r="A144">
        <v>3.0192519999999998</v>
      </c>
      <c r="B144"/>
      <c r="C144">
        <v>301</v>
      </c>
      <c r="D144"/>
      <c r="E144"/>
      <c r="F144">
        <v>3</v>
      </c>
      <c r="G144">
        <v>96</v>
      </c>
      <c r="H144">
        <v>3</v>
      </c>
      <c r="I144">
        <v>0</v>
      </c>
      <c r="J144"/>
      <c r="K144"/>
      <c r="L144"/>
      <c r="M144"/>
      <c r="N144"/>
    </row>
    <row r="145" ht="14.25">
      <c r="A145">
        <v>3.0680160000000001</v>
      </c>
      <c r="B145"/>
      <c r="C145">
        <v>300</v>
      </c>
      <c r="D145"/>
      <c r="E145"/>
      <c r="F145">
        <v>8</v>
      </c>
      <c r="G145">
        <v>3</v>
      </c>
      <c r="H145" t="s">
        <v>0</v>
      </c>
      <c r="I145">
        <v>64</v>
      </c>
      <c r="J145" t="s">
        <v>1</v>
      </c>
      <c r="K145">
        <v>64</v>
      </c>
      <c r="L145">
        <v>0</v>
      </c>
      <c r="M145">
        <v>64</v>
      </c>
      <c r="N145">
        <v>74</v>
      </c>
    </row>
    <row r="146" ht="14.25">
      <c r="A146">
        <v>3.0684800000000001</v>
      </c>
      <c r="B146"/>
      <c r="C146">
        <v>301</v>
      </c>
      <c r="D146"/>
      <c r="E146"/>
      <c r="F146">
        <v>3</v>
      </c>
      <c r="G146">
        <v>3</v>
      </c>
      <c r="H146">
        <v>4</v>
      </c>
      <c r="I146">
        <v>0</v>
      </c>
      <c r="J146"/>
      <c r="K146"/>
      <c r="L146"/>
      <c r="M146"/>
      <c r="N146"/>
    </row>
    <row r="147" ht="14.25">
      <c r="A147">
        <v>3.11802</v>
      </c>
      <c r="B147"/>
      <c r="C147">
        <v>300</v>
      </c>
      <c r="D147"/>
      <c r="E147"/>
      <c r="F147">
        <v>8</v>
      </c>
      <c r="G147">
        <v>3</v>
      </c>
      <c r="H147" t="s">
        <v>0</v>
      </c>
      <c r="I147">
        <v>64</v>
      </c>
      <c r="J147" t="s">
        <v>1</v>
      </c>
      <c r="K147">
        <v>64</v>
      </c>
      <c r="L147">
        <v>0</v>
      </c>
      <c r="M147">
        <v>64</v>
      </c>
      <c r="N147">
        <v>65</v>
      </c>
    </row>
    <row r="148" ht="14.25">
      <c r="A148">
        <v>3.118484</v>
      </c>
      <c r="B148"/>
      <c r="C148">
        <v>301</v>
      </c>
      <c r="D148"/>
      <c r="E148"/>
      <c r="F148">
        <v>3</v>
      </c>
      <c r="G148">
        <v>54</v>
      </c>
      <c r="H148">
        <v>5</v>
      </c>
      <c r="I148">
        <v>0</v>
      </c>
      <c r="J148"/>
      <c r="K148"/>
      <c r="L148"/>
      <c r="M148"/>
      <c r="N148"/>
    </row>
    <row r="149" ht="14.25">
      <c r="A149">
        <v>3.1680250000000001</v>
      </c>
      <c r="B149"/>
      <c r="C149">
        <v>300</v>
      </c>
      <c r="D149"/>
      <c r="E149"/>
      <c r="F149">
        <v>8</v>
      </c>
      <c r="G149">
        <v>3</v>
      </c>
      <c r="H149" t="s">
        <v>0</v>
      </c>
      <c r="I149">
        <v>64</v>
      </c>
      <c r="J149" t="s">
        <v>1</v>
      </c>
      <c r="K149">
        <v>64</v>
      </c>
      <c r="L149">
        <v>0</v>
      </c>
      <c r="M149">
        <v>64</v>
      </c>
      <c r="N149">
        <v>76</v>
      </c>
    </row>
    <row r="150" ht="14.25">
      <c r="A150">
        <v>3.1684969999999999</v>
      </c>
      <c r="B150"/>
      <c r="C150">
        <v>301</v>
      </c>
      <c r="D150"/>
      <c r="E150"/>
      <c r="F150">
        <v>3</v>
      </c>
      <c r="G150" t="s">
        <v>25</v>
      </c>
      <c r="H150">
        <v>6</v>
      </c>
      <c r="I150">
        <v>0</v>
      </c>
      <c r="J150"/>
      <c r="K150"/>
      <c r="L150"/>
      <c r="M150"/>
      <c r="N150"/>
    </row>
    <row r="151" ht="14.25">
      <c r="A151">
        <v>3.218029</v>
      </c>
      <c r="B151"/>
      <c r="C151">
        <v>300</v>
      </c>
      <c r="D151"/>
      <c r="E151"/>
      <c r="F151">
        <v>8</v>
      </c>
      <c r="G151">
        <v>3</v>
      </c>
      <c r="H151" t="s">
        <v>0</v>
      </c>
      <c r="I151">
        <v>64</v>
      </c>
      <c r="J151" t="s">
        <v>1</v>
      </c>
      <c r="K151">
        <v>64</v>
      </c>
      <c r="L151">
        <v>0</v>
      </c>
      <c r="M151">
        <v>64</v>
      </c>
      <c r="N151">
        <v>67</v>
      </c>
    </row>
    <row r="152" ht="14.25">
      <c r="A152">
        <v>3.2184970000000002</v>
      </c>
      <c r="B152"/>
      <c r="C152">
        <v>301</v>
      </c>
      <c r="D152"/>
      <c r="E152"/>
      <c r="F152">
        <v>3</v>
      </c>
      <c r="G152" t="s">
        <v>2</v>
      </c>
      <c r="H152">
        <v>7</v>
      </c>
      <c r="I152">
        <v>0</v>
      </c>
      <c r="J152"/>
      <c r="K152"/>
      <c r="L152"/>
      <c r="M152"/>
      <c r="N152"/>
    </row>
    <row r="153" ht="14.25">
      <c r="A153">
        <v>3.2680349999999998</v>
      </c>
      <c r="B153"/>
      <c r="C153">
        <v>300</v>
      </c>
      <c r="D153"/>
      <c r="E153"/>
      <c r="F153">
        <v>8</v>
      </c>
      <c r="G153">
        <v>3</v>
      </c>
      <c r="H153" t="s">
        <v>0</v>
      </c>
      <c r="I153">
        <v>64</v>
      </c>
      <c r="J153" t="s">
        <v>1</v>
      </c>
      <c r="K153">
        <v>64</v>
      </c>
      <c r="L153">
        <v>0</v>
      </c>
      <c r="M153">
        <v>64</v>
      </c>
      <c r="N153" t="s">
        <v>3</v>
      </c>
    </row>
    <row r="154" ht="14.25">
      <c r="A154">
        <v>3.2685029999999999</v>
      </c>
      <c r="B154"/>
      <c r="C154">
        <v>301</v>
      </c>
      <c r="D154"/>
      <c r="E154"/>
      <c r="F154">
        <v>3</v>
      </c>
      <c r="G154">
        <v>80</v>
      </c>
      <c r="H154">
        <v>8</v>
      </c>
      <c r="I154">
        <v>0</v>
      </c>
      <c r="J154"/>
      <c r="K154"/>
      <c r="L154"/>
      <c r="M154"/>
      <c r="N154"/>
    </row>
    <row r="155" ht="14.25">
      <c r="A155">
        <v>3.3180420000000002</v>
      </c>
      <c r="B155"/>
      <c r="C155">
        <v>300</v>
      </c>
      <c r="D155"/>
      <c r="E155"/>
      <c r="F155">
        <v>8</v>
      </c>
      <c r="G155">
        <v>3</v>
      </c>
      <c r="H155" t="s">
        <v>0</v>
      </c>
      <c r="I155">
        <v>64</v>
      </c>
      <c r="J155" t="s">
        <v>1</v>
      </c>
      <c r="K155">
        <v>64</v>
      </c>
      <c r="L155">
        <v>0</v>
      </c>
      <c r="M155">
        <v>64</v>
      </c>
      <c r="N155" t="s">
        <v>4</v>
      </c>
    </row>
    <row r="156" ht="14.25">
      <c r="A156">
        <v>3.3185099999999998</v>
      </c>
      <c r="B156"/>
      <c r="C156">
        <v>301</v>
      </c>
      <c r="D156"/>
      <c r="E156"/>
      <c r="F156">
        <v>3</v>
      </c>
      <c r="G156">
        <v>88</v>
      </c>
      <c r="H156">
        <v>9</v>
      </c>
      <c r="I156">
        <v>0</v>
      </c>
      <c r="J156"/>
      <c r="K156"/>
      <c r="L156"/>
      <c r="M156"/>
      <c r="N156"/>
    </row>
    <row r="157" ht="14.25">
      <c r="A157">
        <v>3.3680469999999998</v>
      </c>
      <c r="B157"/>
      <c r="C157">
        <v>300</v>
      </c>
      <c r="D157"/>
      <c r="E157"/>
      <c r="F157">
        <v>8</v>
      </c>
      <c r="G157">
        <v>3</v>
      </c>
      <c r="H157" t="s">
        <v>0</v>
      </c>
      <c r="I157">
        <v>64</v>
      </c>
      <c r="J157" t="s">
        <v>1</v>
      </c>
      <c r="K157">
        <v>64</v>
      </c>
      <c r="L157">
        <v>0</v>
      </c>
      <c r="M157">
        <v>64</v>
      </c>
      <c r="N157" t="s">
        <v>5</v>
      </c>
    </row>
    <row r="158" ht="14.25">
      <c r="A158">
        <v>3.3685160000000001</v>
      </c>
      <c r="B158"/>
      <c r="C158">
        <v>301</v>
      </c>
      <c r="D158"/>
      <c r="E158"/>
      <c r="F158">
        <v>3</v>
      </c>
      <c r="G158" t="s">
        <v>6</v>
      </c>
      <c r="H158" t="s">
        <v>7</v>
      </c>
      <c r="I158">
        <v>0</v>
      </c>
      <c r="J158"/>
      <c r="K158"/>
      <c r="L158"/>
      <c r="M158"/>
      <c r="N158"/>
    </row>
    <row r="159" ht="14.25">
      <c r="A159">
        <v>3.4180510000000002</v>
      </c>
      <c r="B159"/>
      <c r="C159">
        <v>300</v>
      </c>
      <c r="D159"/>
      <c r="E159"/>
      <c r="F159">
        <v>8</v>
      </c>
      <c r="G159">
        <v>3</v>
      </c>
      <c r="H159" t="s">
        <v>0</v>
      </c>
      <c r="I159">
        <v>64</v>
      </c>
      <c r="J159" t="s">
        <v>1</v>
      </c>
      <c r="K159">
        <v>64</v>
      </c>
      <c r="L159">
        <v>0</v>
      </c>
      <c r="M159">
        <v>64</v>
      </c>
      <c r="N159" t="s">
        <v>8</v>
      </c>
    </row>
    <row r="160" ht="14.25">
      <c r="A160">
        <v>3.4185150000000002</v>
      </c>
      <c r="B160"/>
      <c r="C160">
        <v>301</v>
      </c>
      <c r="D160"/>
      <c r="E160"/>
      <c r="F160">
        <v>3</v>
      </c>
      <c r="G160">
        <v>43</v>
      </c>
      <c r="H160" t="s">
        <v>9</v>
      </c>
      <c r="I160">
        <v>0</v>
      </c>
      <c r="J160"/>
      <c r="K160"/>
      <c r="L160"/>
      <c r="M160"/>
      <c r="N160"/>
    </row>
    <row r="161" ht="14.25">
      <c r="A161">
        <v>3.4680559999999998</v>
      </c>
      <c r="B161"/>
      <c r="C161">
        <v>300</v>
      </c>
      <c r="D161"/>
      <c r="E161"/>
      <c r="F161">
        <v>8</v>
      </c>
      <c r="G161">
        <v>3</v>
      </c>
      <c r="H161" t="s">
        <v>0</v>
      </c>
      <c r="I161">
        <v>64</v>
      </c>
      <c r="J161" t="s">
        <v>1</v>
      </c>
      <c r="K161">
        <v>64</v>
      </c>
      <c r="L161">
        <v>0</v>
      </c>
      <c r="M161">
        <v>64</v>
      </c>
      <c r="N161" t="s">
        <v>10</v>
      </c>
    </row>
    <row r="162" ht="14.25">
      <c r="A162">
        <v>3.4685280000000001</v>
      </c>
      <c r="B162"/>
      <c r="C162">
        <v>301</v>
      </c>
      <c r="D162"/>
      <c r="E162"/>
      <c r="F162">
        <v>3</v>
      </c>
      <c r="G162" t="s">
        <v>11</v>
      </c>
      <c r="H162" t="s">
        <v>12</v>
      </c>
      <c r="I162">
        <v>0</v>
      </c>
      <c r="J162"/>
      <c r="K162"/>
      <c r="L162"/>
      <c r="M162"/>
      <c r="N162"/>
    </row>
    <row r="163" ht="14.25">
      <c r="A163">
        <v>3.5180600000000002</v>
      </c>
      <c r="B163"/>
      <c r="C163">
        <v>300</v>
      </c>
      <c r="D163"/>
      <c r="E163"/>
      <c r="F163">
        <v>8</v>
      </c>
      <c r="G163">
        <v>3</v>
      </c>
      <c r="H163" t="s">
        <v>0</v>
      </c>
      <c r="I163">
        <v>64</v>
      </c>
      <c r="J163" t="s">
        <v>1</v>
      </c>
      <c r="K163">
        <v>64</v>
      </c>
      <c r="L163">
        <v>0</v>
      </c>
      <c r="M163">
        <v>64</v>
      </c>
      <c r="N163" t="s">
        <v>13</v>
      </c>
    </row>
    <row r="164" ht="14.25">
      <c r="A164">
        <v>3.5185240000000002</v>
      </c>
      <c r="B164"/>
      <c r="C164">
        <v>301</v>
      </c>
      <c r="D164"/>
      <c r="E164"/>
      <c r="F164">
        <v>3</v>
      </c>
      <c r="G164" t="s">
        <v>14</v>
      </c>
      <c r="H164" t="s">
        <v>15</v>
      </c>
      <c r="I164">
        <v>0</v>
      </c>
      <c r="J164"/>
      <c r="K164"/>
      <c r="L164"/>
      <c r="M164"/>
      <c r="N164"/>
    </row>
    <row r="165" ht="14.25">
      <c r="A165">
        <v>3.5680679999999998</v>
      </c>
      <c r="B165"/>
      <c r="C165">
        <v>300</v>
      </c>
      <c r="D165"/>
      <c r="E165"/>
      <c r="F165">
        <v>8</v>
      </c>
      <c r="G165">
        <v>3</v>
      </c>
      <c r="H165" t="s">
        <v>0</v>
      </c>
      <c r="I165">
        <v>64</v>
      </c>
      <c r="J165" t="s">
        <v>1</v>
      </c>
      <c r="K165">
        <v>64</v>
      </c>
      <c r="L165">
        <v>0</v>
      </c>
      <c r="M165">
        <v>64</v>
      </c>
      <c r="N165" t="s">
        <v>16</v>
      </c>
    </row>
    <row r="166" ht="14.25">
      <c r="A166">
        <v>3.5685440000000002</v>
      </c>
      <c r="B166"/>
      <c r="C166">
        <v>301</v>
      </c>
      <c r="D166"/>
      <c r="E166"/>
      <c r="F166">
        <v>3</v>
      </c>
      <c r="G166" t="s">
        <v>17</v>
      </c>
      <c r="H166" t="s">
        <v>18</v>
      </c>
      <c r="I166">
        <v>0</v>
      </c>
      <c r="J166"/>
      <c r="K166"/>
      <c r="L166"/>
      <c r="M166"/>
      <c r="N166"/>
    </row>
    <row r="167" ht="14.25">
      <c r="A167">
        <v>3.6180720000000002</v>
      </c>
      <c r="B167"/>
      <c r="C167">
        <v>300</v>
      </c>
      <c r="D167"/>
      <c r="E167"/>
      <c r="F167">
        <v>8</v>
      </c>
      <c r="G167">
        <v>3</v>
      </c>
      <c r="H167" t="s">
        <v>0</v>
      </c>
      <c r="I167">
        <v>64</v>
      </c>
      <c r="J167" t="s">
        <v>1</v>
      </c>
      <c r="K167">
        <v>64</v>
      </c>
      <c r="L167">
        <v>0</v>
      </c>
      <c r="M167">
        <v>64</v>
      </c>
      <c r="N167" t="s">
        <v>19</v>
      </c>
    </row>
    <row r="168" ht="14.25">
      <c r="A168">
        <v>3.6185399999999999</v>
      </c>
      <c r="B168"/>
      <c r="C168">
        <v>301</v>
      </c>
      <c r="D168"/>
      <c r="E168"/>
      <c r="F168">
        <v>3</v>
      </c>
      <c r="G168" t="s">
        <v>20</v>
      </c>
      <c r="H168" t="s">
        <v>21</v>
      </c>
      <c r="I168">
        <v>0</v>
      </c>
      <c r="J168"/>
      <c r="K168"/>
      <c r="L168"/>
      <c r="M168"/>
      <c r="N168"/>
    </row>
    <row r="169" ht="14.25">
      <c r="A169">
        <v>3.6680779999999999</v>
      </c>
      <c r="B169"/>
      <c r="C169">
        <v>300</v>
      </c>
      <c r="D169"/>
      <c r="E169"/>
      <c r="F169">
        <v>8</v>
      </c>
      <c r="G169">
        <v>3</v>
      </c>
      <c r="H169" t="s">
        <v>0</v>
      </c>
      <c r="I169">
        <v>64</v>
      </c>
      <c r="J169" t="s">
        <v>1</v>
      </c>
      <c r="K169">
        <v>64</v>
      </c>
      <c r="L169">
        <v>0</v>
      </c>
      <c r="M169">
        <v>64</v>
      </c>
      <c r="N169">
        <v>70</v>
      </c>
    </row>
    <row r="170" ht="14.25">
      <c r="A170">
        <v>3.6685500000000002</v>
      </c>
      <c r="B170"/>
      <c r="C170">
        <v>301</v>
      </c>
      <c r="D170"/>
      <c r="E170"/>
      <c r="F170">
        <v>3</v>
      </c>
      <c r="G170" t="s">
        <v>22</v>
      </c>
      <c r="H170">
        <v>0</v>
      </c>
      <c r="I170">
        <v>0</v>
      </c>
      <c r="J170"/>
      <c r="K170"/>
      <c r="L170"/>
      <c r="M170"/>
      <c r="N170"/>
    </row>
    <row r="171" ht="14.25">
      <c r="A171">
        <v>3.7180819999999999</v>
      </c>
      <c r="B171"/>
      <c r="C171">
        <v>300</v>
      </c>
      <c r="D171"/>
      <c r="E171"/>
      <c r="F171">
        <v>8</v>
      </c>
      <c r="G171">
        <v>3</v>
      </c>
      <c r="H171" t="s">
        <v>0</v>
      </c>
      <c r="I171">
        <v>64</v>
      </c>
      <c r="J171" t="s">
        <v>1</v>
      </c>
      <c r="K171">
        <v>64</v>
      </c>
      <c r="L171">
        <v>0</v>
      </c>
      <c r="M171">
        <v>64</v>
      </c>
      <c r="N171">
        <v>61</v>
      </c>
    </row>
    <row r="172" ht="14.25">
      <c r="A172">
        <v>3.7185459999999999</v>
      </c>
      <c r="B172"/>
      <c r="C172">
        <v>301</v>
      </c>
      <c r="D172"/>
      <c r="E172"/>
      <c r="F172">
        <v>3</v>
      </c>
      <c r="G172" t="s">
        <v>23</v>
      </c>
      <c r="H172">
        <v>1</v>
      </c>
      <c r="I172">
        <v>0</v>
      </c>
      <c r="J172"/>
      <c r="K172"/>
      <c r="L172"/>
      <c r="M172"/>
      <c r="N172"/>
    </row>
    <row r="173" ht="14.25">
      <c r="A173">
        <v>3.768087</v>
      </c>
      <c r="B173"/>
      <c r="C173">
        <v>300</v>
      </c>
      <c r="D173"/>
      <c r="E173"/>
      <c r="F173">
        <v>8</v>
      </c>
      <c r="G173">
        <v>3</v>
      </c>
      <c r="H173" t="s">
        <v>0</v>
      </c>
      <c r="I173">
        <v>64</v>
      </c>
      <c r="J173" t="s">
        <v>1</v>
      </c>
      <c r="K173">
        <v>64</v>
      </c>
      <c r="L173">
        <v>0</v>
      </c>
      <c r="M173">
        <v>64</v>
      </c>
      <c r="N173">
        <v>72</v>
      </c>
    </row>
    <row r="174" ht="14.25">
      <c r="A174">
        <v>3.768551</v>
      </c>
      <c r="B174"/>
      <c r="C174">
        <v>301</v>
      </c>
      <c r="D174"/>
      <c r="E174"/>
      <c r="F174">
        <v>3</v>
      </c>
      <c r="G174" t="s">
        <v>24</v>
      </c>
      <c r="H174">
        <v>2</v>
      </c>
      <c r="I174">
        <v>0</v>
      </c>
      <c r="J174"/>
      <c r="K174"/>
      <c r="L174"/>
      <c r="M174"/>
      <c r="N174"/>
    </row>
    <row r="175" ht="14.25">
      <c r="A175">
        <v>3.8180930000000002</v>
      </c>
      <c r="B175"/>
      <c r="C175">
        <v>300</v>
      </c>
      <c r="D175"/>
      <c r="E175"/>
      <c r="F175">
        <v>8</v>
      </c>
      <c r="G175">
        <v>3</v>
      </c>
      <c r="H175" t="s">
        <v>0</v>
      </c>
      <c r="I175">
        <v>64</v>
      </c>
      <c r="J175" t="s">
        <v>1</v>
      </c>
      <c r="K175">
        <v>64</v>
      </c>
      <c r="L175">
        <v>0</v>
      </c>
      <c r="M175">
        <v>64</v>
      </c>
      <c r="N175">
        <v>63</v>
      </c>
    </row>
    <row r="176" ht="14.25">
      <c r="A176">
        <v>3.8185570000000002</v>
      </c>
      <c r="B176"/>
      <c r="C176">
        <v>301</v>
      </c>
      <c r="D176"/>
      <c r="E176"/>
      <c r="F176">
        <v>3</v>
      </c>
      <c r="G176">
        <v>96</v>
      </c>
      <c r="H176">
        <v>3</v>
      </c>
      <c r="I176">
        <v>0</v>
      </c>
      <c r="J176"/>
      <c r="K176"/>
      <c r="L176"/>
      <c r="M176"/>
      <c r="N176"/>
    </row>
    <row r="177" ht="14.25">
      <c r="A177">
        <v>3.8680970000000001</v>
      </c>
      <c r="B177"/>
      <c r="C177">
        <v>300</v>
      </c>
      <c r="D177"/>
      <c r="E177"/>
      <c r="F177">
        <v>8</v>
      </c>
      <c r="G177">
        <v>3</v>
      </c>
      <c r="H177" t="s">
        <v>0</v>
      </c>
      <c r="I177">
        <v>64</v>
      </c>
      <c r="J177" t="s">
        <v>1</v>
      </c>
      <c r="K177">
        <v>64</v>
      </c>
      <c r="L177">
        <v>0</v>
      </c>
      <c r="M177">
        <v>64</v>
      </c>
      <c r="N177">
        <v>74</v>
      </c>
    </row>
    <row r="178" ht="14.25">
      <c r="A178">
        <v>3.8685610000000001</v>
      </c>
      <c r="B178"/>
      <c r="C178">
        <v>301</v>
      </c>
      <c r="D178"/>
      <c r="E178"/>
      <c r="F178">
        <v>3</v>
      </c>
      <c r="G178">
        <v>3</v>
      </c>
      <c r="H178">
        <v>4</v>
      </c>
      <c r="I178">
        <v>0</v>
      </c>
      <c r="J178"/>
      <c r="K178"/>
      <c r="L178"/>
      <c r="M178"/>
      <c r="N178"/>
    </row>
    <row r="179" ht="14.25">
      <c r="A179">
        <v>3.9191039999999999</v>
      </c>
      <c r="B179"/>
      <c r="C179">
        <v>300</v>
      </c>
      <c r="D179"/>
      <c r="E179"/>
      <c r="F179">
        <v>8</v>
      </c>
      <c r="G179">
        <v>3</v>
      </c>
      <c r="H179" t="s">
        <v>0</v>
      </c>
      <c r="I179">
        <v>64</v>
      </c>
      <c r="J179" t="s">
        <v>1</v>
      </c>
      <c r="K179">
        <v>64</v>
      </c>
      <c r="L179">
        <v>0</v>
      </c>
      <c r="M179">
        <v>64</v>
      </c>
      <c r="N179">
        <v>65</v>
      </c>
    </row>
    <row r="180" ht="14.25">
      <c r="A180">
        <v>3.9195679999999999</v>
      </c>
      <c r="B180"/>
      <c r="C180">
        <v>301</v>
      </c>
      <c r="D180"/>
      <c r="E180"/>
      <c r="F180">
        <v>3</v>
      </c>
      <c r="G180">
        <v>54</v>
      </c>
      <c r="H180">
        <v>5</v>
      </c>
      <c r="I180">
        <v>0</v>
      </c>
      <c r="J180"/>
      <c r="K180"/>
      <c r="L180"/>
      <c r="M180"/>
      <c r="N180"/>
    </row>
    <row r="181" ht="14.25">
      <c r="A181">
        <v>3.969109</v>
      </c>
      <c r="B181"/>
      <c r="C181">
        <v>300</v>
      </c>
      <c r="D181"/>
      <c r="E181"/>
      <c r="F181">
        <v>8</v>
      </c>
      <c r="G181">
        <v>3</v>
      </c>
      <c r="H181" t="s">
        <v>0</v>
      </c>
      <c r="I181">
        <v>64</v>
      </c>
      <c r="J181" t="s">
        <v>1</v>
      </c>
      <c r="K181">
        <v>64</v>
      </c>
      <c r="L181">
        <v>0</v>
      </c>
      <c r="M181">
        <v>64</v>
      </c>
      <c r="N181">
        <v>76</v>
      </c>
    </row>
    <row r="182" ht="14.25">
      <c r="A182">
        <v>3.9695809999999998</v>
      </c>
      <c r="B182"/>
      <c r="C182">
        <v>301</v>
      </c>
      <c r="D182"/>
      <c r="E182"/>
      <c r="F182">
        <v>3</v>
      </c>
      <c r="G182" t="s">
        <v>25</v>
      </c>
      <c r="H182">
        <v>6</v>
      </c>
      <c r="I182">
        <v>0</v>
      </c>
      <c r="J182"/>
      <c r="K182"/>
      <c r="L182"/>
      <c r="M182"/>
      <c r="N182"/>
    </row>
    <row r="183" ht="14.25">
      <c r="A183">
        <v>4.0198929999999997</v>
      </c>
      <c r="B183"/>
      <c r="C183">
        <v>300</v>
      </c>
      <c r="D183"/>
      <c r="E183"/>
      <c r="F183">
        <v>8</v>
      </c>
      <c r="G183">
        <v>3</v>
      </c>
      <c r="H183" t="s">
        <v>0</v>
      </c>
      <c r="I183">
        <v>64</v>
      </c>
      <c r="J183" t="s">
        <v>1</v>
      </c>
      <c r="K183">
        <v>64</v>
      </c>
      <c r="L183">
        <v>0</v>
      </c>
      <c r="M183">
        <v>64</v>
      </c>
      <c r="N183">
        <v>67</v>
      </c>
    </row>
    <row r="184" ht="14.25">
      <c r="A184">
        <v>4.0203610000000003</v>
      </c>
      <c r="B184"/>
      <c r="C184">
        <v>301</v>
      </c>
      <c r="D184"/>
      <c r="E184"/>
      <c r="F184">
        <v>3</v>
      </c>
      <c r="G184" t="s">
        <v>2</v>
      </c>
      <c r="H184">
        <v>7</v>
      </c>
      <c r="I184">
        <v>0</v>
      </c>
      <c r="J184"/>
      <c r="K184"/>
      <c r="L184"/>
      <c r="M184"/>
      <c r="N184"/>
    </row>
    <row r="185" ht="14.25">
      <c r="A185">
        <v>4.0691199999999998</v>
      </c>
      <c r="B185"/>
      <c r="C185">
        <v>300</v>
      </c>
      <c r="D185"/>
      <c r="E185"/>
      <c r="F185">
        <v>8</v>
      </c>
      <c r="G185">
        <v>3</v>
      </c>
      <c r="H185" t="s">
        <v>0</v>
      </c>
      <c r="I185">
        <v>64</v>
      </c>
      <c r="J185" t="s">
        <v>1</v>
      </c>
      <c r="K185">
        <v>64</v>
      </c>
      <c r="L185">
        <v>0</v>
      </c>
      <c r="M185">
        <v>64</v>
      </c>
      <c r="N185" t="s">
        <v>3</v>
      </c>
    </row>
    <row r="186" ht="14.25">
      <c r="A186">
        <v>4.0695880000000004</v>
      </c>
      <c r="B186"/>
      <c r="C186">
        <v>301</v>
      </c>
      <c r="D186"/>
      <c r="E186"/>
      <c r="F186">
        <v>3</v>
      </c>
      <c r="G186">
        <v>80</v>
      </c>
      <c r="H186">
        <v>8</v>
      </c>
      <c r="I186">
        <v>0</v>
      </c>
      <c r="J186"/>
      <c r="K186"/>
      <c r="L186"/>
      <c r="M186"/>
      <c r="N186"/>
    </row>
    <row r="187" ht="14.25">
      <c r="A187">
        <v>4.1191279999999999</v>
      </c>
      <c r="B187"/>
      <c r="C187">
        <v>300</v>
      </c>
      <c r="D187"/>
      <c r="E187"/>
      <c r="F187">
        <v>8</v>
      </c>
      <c r="G187">
        <v>3</v>
      </c>
      <c r="H187" t="s">
        <v>0</v>
      </c>
      <c r="I187">
        <v>64</v>
      </c>
      <c r="J187" t="s">
        <v>1</v>
      </c>
      <c r="K187">
        <v>64</v>
      </c>
      <c r="L187">
        <v>0</v>
      </c>
      <c r="M187">
        <v>64</v>
      </c>
      <c r="N187" t="s">
        <v>4</v>
      </c>
    </row>
    <row r="188" ht="14.25">
      <c r="A188">
        <v>4.1195959999999996</v>
      </c>
      <c r="B188"/>
      <c r="C188">
        <v>301</v>
      </c>
      <c r="D188"/>
      <c r="E188"/>
      <c r="F188">
        <v>3</v>
      </c>
      <c r="G188">
        <v>88</v>
      </c>
      <c r="H188">
        <v>9</v>
      </c>
      <c r="I188">
        <v>0</v>
      </c>
      <c r="J188"/>
      <c r="K188"/>
      <c r="L188"/>
      <c r="M188"/>
      <c r="N188"/>
    </row>
    <row r="189" ht="14.25">
      <c r="A189">
        <v>4.1691289999999999</v>
      </c>
      <c r="B189"/>
      <c r="C189">
        <v>300</v>
      </c>
      <c r="D189"/>
      <c r="E189"/>
      <c r="F189">
        <v>8</v>
      </c>
      <c r="G189">
        <v>3</v>
      </c>
      <c r="H189" t="s">
        <v>0</v>
      </c>
      <c r="I189">
        <v>64</v>
      </c>
      <c r="J189" t="s">
        <v>1</v>
      </c>
      <c r="K189">
        <v>64</v>
      </c>
      <c r="L189">
        <v>0</v>
      </c>
      <c r="M189">
        <v>64</v>
      </c>
      <c r="N189" t="s">
        <v>5</v>
      </c>
    </row>
    <row r="190" ht="14.25">
      <c r="A190">
        <v>4.1695970000000004</v>
      </c>
      <c r="B190"/>
      <c r="C190">
        <v>301</v>
      </c>
      <c r="D190"/>
      <c r="E190"/>
      <c r="F190">
        <v>3</v>
      </c>
      <c r="G190" t="s">
        <v>6</v>
      </c>
      <c r="H190" t="s">
        <v>7</v>
      </c>
      <c r="I190">
        <v>0</v>
      </c>
      <c r="J190"/>
      <c r="K190"/>
      <c r="L190"/>
      <c r="M190"/>
      <c r="N190"/>
    </row>
    <row r="191" ht="14.25">
      <c r="A191">
        <v>4.2191359999999998</v>
      </c>
      <c r="B191"/>
      <c r="C191">
        <v>300</v>
      </c>
      <c r="D191"/>
      <c r="E191"/>
      <c r="F191">
        <v>8</v>
      </c>
      <c r="G191">
        <v>3</v>
      </c>
      <c r="H191" t="s">
        <v>0</v>
      </c>
      <c r="I191">
        <v>64</v>
      </c>
      <c r="J191" t="s">
        <v>1</v>
      </c>
      <c r="K191">
        <v>64</v>
      </c>
      <c r="L191">
        <v>0</v>
      </c>
      <c r="M191">
        <v>64</v>
      </c>
      <c r="N191" t="s">
        <v>8</v>
      </c>
    </row>
    <row r="192" ht="14.25">
      <c r="A192">
        <v>4.2195999999999998</v>
      </c>
      <c r="B192"/>
      <c r="C192">
        <v>301</v>
      </c>
      <c r="D192"/>
      <c r="E192"/>
      <c r="F192">
        <v>3</v>
      </c>
      <c r="G192">
        <v>43</v>
      </c>
      <c r="H192" t="s">
        <v>9</v>
      </c>
      <c r="I192">
        <v>0</v>
      </c>
      <c r="J192"/>
      <c r="K192"/>
      <c r="L192"/>
      <c r="M192"/>
      <c r="N192"/>
    </row>
    <row r="193" ht="14.25">
      <c r="A193">
        <v>4.2691410000000003</v>
      </c>
      <c r="B193"/>
      <c r="C193">
        <v>300</v>
      </c>
      <c r="D193"/>
      <c r="E193"/>
      <c r="F193">
        <v>8</v>
      </c>
      <c r="G193">
        <v>3</v>
      </c>
      <c r="H193" t="s">
        <v>0</v>
      </c>
      <c r="I193">
        <v>64</v>
      </c>
      <c r="J193" t="s">
        <v>1</v>
      </c>
      <c r="K193">
        <v>64</v>
      </c>
      <c r="L193">
        <v>0</v>
      </c>
      <c r="M193">
        <v>64</v>
      </c>
      <c r="N193" t="s">
        <v>10</v>
      </c>
    </row>
    <row r="194" ht="14.25">
      <c r="A194">
        <v>4.2696129999999997</v>
      </c>
      <c r="B194"/>
      <c r="C194">
        <v>301</v>
      </c>
      <c r="D194"/>
      <c r="E194"/>
      <c r="F194">
        <v>3</v>
      </c>
      <c r="G194" t="s">
        <v>11</v>
      </c>
      <c r="H194" t="s">
        <v>12</v>
      </c>
      <c r="I194">
        <v>0</v>
      </c>
      <c r="J194"/>
      <c r="K194"/>
      <c r="L194"/>
      <c r="M194"/>
      <c r="N194"/>
    </row>
    <row r="195" ht="14.25">
      <c r="A195">
        <v>4.3191439999999997</v>
      </c>
      <c r="B195"/>
      <c r="C195">
        <v>300</v>
      </c>
      <c r="D195"/>
      <c r="E195"/>
      <c r="F195">
        <v>8</v>
      </c>
      <c r="G195">
        <v>3</v>
      </c>
      <c r="H195" t="s">
        <v>0</v>
      </c>
      <c r="I195">
        <v>64</v>
      </c>
      <c r="J195" t="s">
        <v>1</v>
      </c>
      <c r="K195">
        <v>64</v>
      </c>
      <c r="L195">
        <v>0</v>
      </c>
      <c r="M195">
        <v>64</v>
      </c>
      <c r="N195" t="s">
        <v>13</v>
      </c>
    </row>
    <row r="196" ht="14.25">
      <c r="A196">
        <v>4.3196089999999998</v>
      </c>
      <c r="B196"/>
      <c r="C196">
        <v>301</v>
      </c>
      <c r="D196"/>
      <c r="E196"/>
      <c r="F196">
        <v>3</v>
      </c>
      <c r="G196" t="s">
        <v>14</v>
      </c>
      <c r="H196" t="s">
        <v>15</v>
      </c>
      <c r="I196">
        <v>0</v>
      </c>
      <c r="J196"/>
      <c r="K196"/>
      <c r="L196"/>
      <c r="M196"/>
      <c r="N196"/>
    </row>
    <row r="197" ht="14.25">
      <c r="A197">
        <v>4.3691529999999998</v>
      </c>
      <c r="B197"/>
      <c r="C197">
        <v>300</v>
      </c>
      <c r="D197"/>
      <c r="E197"/>
      <c r="F197">
        <v>8</v>
      </c>
      <c r="G197">
        <v>3</v>
      </c>
      <c r="H197" t="s">
        <v>0</v>
      </c>
      <c r="I197">
        <v>64</v>
      </c>
      <c r="J197" t="s">
        <v>1</v>
      </c>
      <c r="K197">
        <v>64</v>
      </c>
      <c r="L197">
        <v>0</v>
      </c>
      <c r="M197">
        <v>64</v>
      </c>
      <c r="N197" t="s">
        <v>16</v>
      </c>
    </row>
    <row r="198" ht="14.25">
      <c r="A198">
        <v>4.3696289999999998</v>
      </c>
      <c r="B198"/>
      <c r="C198">
        <v>301</v>
      </c>
      <c r="D198"/>
      <c r="E198"/>
      <c r="F198">
        <v>3</v>
      </c>
      <c r="G198" t="s">
        <v>17</v>
      </c>
      <c r="H198" t="s">
        <v>18</v>
      </c>
      <c r="I198">
        <v>0</v>
      </c>
      <c r="J198"/>
      <c r="K198"/>
      <c r="L198"/>
      <c r="M198"/>
      <c r="N198"/>
    </row>
    <row r="199" ht="14.25">
      <c r="A199">
        <v>4.4191570000000002</v>
      </c>
      <c r="B199"/>
      <c r="C199">
        <v>300</v>
      </c>
      <c r="D199"/>
      <c r="E199"/>
      <c r="F199">
        <v>8</v>
      </c>
      <c r="G199">
        <v>3</v>
      </c>
      <c r="H199" t="s">
        <v>0</v>
      </c>
      <c r="I199">
        <v>64</v>
      </c>
      <c r="J199" t="s">
        <v>1</v>
      </c>
      <c r="K199">
        <v>64</v>
      </c>
      <c r="L199">
        <v>0</v>
      </c>
      <c r="M199">
        <v>64</v>
      </c>
      <c r="N199" t="s">
        <v>19</v>
      </c>
    </row>
    <row r="200" ht="14.25">
      <c r="A200">
        <v>4.4196249999999999</v>
      </c>
      <c r="B200"/>
      <c r="C200">
        <v>301</v>
      </c>
      <c r="D200"/>
      <c r="E200"/>
      <c r="F200">
        <v>3</v>
      </c>
      <c r="G200" t="s">
        <v>20</v>
      </c>
      <c r="H200" t="s">
        <v>21</v>
      </c>
      <c r="I200">
        <v>0</v>
      </c>
      <c r="J200"/>
      <c r="K200"/>
      <c r="L200"/>
      <c r="M200"/>
      <c r="N200"/>
    </row>
    <row r="201" ht="14.25">
      <c r="A201">
        <v>4.469163</v>
      </c>
      <c r="B201"/>
      <c r="C201">
        <v>300</v>
      </c>
      <c r="D201"/>
      <c r="E201"/>
      <c r="F201">
        <v>8</v>
      </c>
      <c r="G201">
        <v>3</v>
      </c>
      <c r="H201" t="s">
        <v>0</v>
      </c>
      <c r="I201">
        <v>64</v>
      </c>
      <c r="J201" t="s">
        <v>1</v>
      </c>
      <c r="K201">
        <v>64</v>
      </c>
      <c r="L201">
        <v>0</v>
      </c>
      <c r="M201">
        <v>64</v>
      </c>
      <c r="N201">
        <v>70</v>
      </c>
    </row>
    <row r="202" ht="14.25">
      <c r="A202">
        <v>4.4696350000000002</v>
      </c>
      <c r="B202"/>
      <c r="C202">
        <v>301</v>
      </c>
      <c r="D202"/>
      <c r="E202"/>
      <c r="F202">
        <v>3</v>
      </c>
      <c r="G202" t="s">
        <v>22</v>
      </c>
      <c r="H202">
        <v>0</v>
      </c>
      <c r="I202">
        <v>0</v>
      </c>
      <c r="J202"/>
      <c r="K202"/>
      <c r="L202"/>
      <c r="M202"/>
      <c r="N202"/>
    </row>
    <row r="203" ht="14.25">
      <c r="A203">
        <v>4.5201669999999998</v>
      </c>
      <c r="B203"/>
      <c r="C203">
        <v>300</v>
      </c>
      <c r="D203"/>
      <c r="E203"/>
      <c r="F203">
        <v>8</v>
      </c>
      <c r="G203">
        <v>3</v>
      </c>
      <c r="H203" t="s">
        <v>0</v>
      </c>
      <c r="I203">
        <v>64</v>
      </c>
      <c r="J203" t="s">
        <v>1</v>
      </c>
      <c r="K203">
        <v>64</v>
      </c>
      <c r="L203">
        <v>0</v>
      </c>
      <c r="M203">
        <v>64</v>
      </c>
      <c r="N203">
        <v>61</v>
      </c>
    </row>
    <row r="204" ht="14.25">
      <c r="A204">
        <v>4.5206309999999998</v>
      </c>
      <c r="B204"/>
      <c r="C204">
        <v>301</v>
      </c>
      <c r="D204"/>
      <c r="E204"/>
      <c r="F204">
        <v>3</v>
      </c>
      <c r="G204" t="s">
        <v>23</v>
      </c>
      <c r="H204">
        <v>1</v>
      </c>
      <c r="I204">
        <v>0</v>
      </c>
      <c r="J204"/>
      <c r="K204"/>
      <c r="L204"/>
      <c r="M204"/>
      <c r="N204"/>
    </row>
    <row r="205" ht="14.25">
      <c r="A205">
        <v>4.5701729999999996</v>
      </c>
      <c r="B205"/>
      <c r="C205">
        <v>300</v>
      </c>
      <c r="D205"/>
      <c r="E205"/>
      <c r="F205">
        <v>8</v>
      </c>
      <c r="G205">
        <v>3</v>
      </c>
      <c r="H205" t="s">
        <v>0</v>
      </c>
      <c r="I205">
        <v>64</v>
      </c>
      <c r="J205" t="s">
        <v>1</v>
      </c>
      <c r="K205">
        <v>64</v>
      </c>
      <c r="L205">
        <v>0</v>
      </c>
      <c r="M205">
        <v>64</v>
      </c>
      <c r="N205">
        <v>72</v>
      </c>
    </row>
    <row r="206" ht="14.25">
      <c r="A206">
        <v>4.5706369999999996</v>
      </c>
      <c r="B206"/>
      <c r="C206">
        <v>301</v>
      </c>
      <c r="D206"/>
      <c r="E206"/>
      <c r="F206">
        <v>3</v>
      </c>
      <c r="G206" t="s">
        <v>24</v>
      </c>
      <c r="H206">
        <v>2</v>
      </c>
      <c r="I206">
        <v>0</v>
      </c>
      <c r="J206"/>
      <c r="K206"/>
      <c r="L206"/>
      <c r="M206"/>
      <c r="N206"/>
    </row>
    <row r="207" ht="14.25">
      <c r="A207">
        <v>4.6201759999999998</v>
      </c>
      <c r="B207"/>
      <c r="C207">
        <v>300</v>
      </c>
      <c r="D207"/>
      <c r="E207"/>
      <c r="F207">
        <v>8</v>
      </c>
      <c r="G207">
        <v>3</v>
      </c>
      <c r="H207" t="s">
        <v>0</v>
      </c>
      <c r="I207">
        <v>64</v>
      </c>
      <c r="J207" t="s">
        <v>1</v>
      </c>
      <c r="K207">
        <v>64</v>
      </c>
      <c r="L207">
        <v>0</v>
      </c>
      <c r="M207">
        <v>64</v>
      </c>
      <c r="N207">
        <v>63</v>
      </c>
    </row>
    <row r="208" ht="14.25">
      <c r="A208">
        <v>4.6206399999999999</v>
      </c>
      <c r="B208"/>
      <c r="C208">
        <v>301</v>
      </c>
      <c r="D208"/>
      <c r="E208"/>
      <c r="F208">
        <v>3</v>
      </c>
      <c r="G208">
        <v>96</v>
      </c>
      <c r="H208">
        <v>3</v>
      </c>
      <c r="I208">
        <v>0</v>
      </c>
      <c r="J208"/>
      <c r="K208"/>
      <c r="L208"/>
      <c r="M208"/>
      <c r="N208"/>
    </row>
    <row r="209" ht="14.25">
      <c r="A209">
        <v>4.6701829999999998</v>
      </c>
      <c r="B209"/>
      <c r="C209">
        <v>300</v>
      </c>
      <c r="D209"/>
      <c r="E209"/>
      <c r="F209">
        <v>8</v>
      </c>
      <c r="G209">
        <v>3</v>
      </c>
      <c r="H209" t="s">
        <v>0</v>
      </c>
      <c r="I209">
        <v>64</v>
      </c>
      <c r="J209" t="s">
        <v>1</v>
      </c>
      <c r="K209">
        <v>64</v>
      </c>
      <c r="L209">
        <v>0</v>
      </c>
      <c r="M209">
        <v>64</v>
      </c>
      <c r="N209">
        <v>74</v>
      </c>
    </row>
    <row r="210" ht="14.25">
      <c r="A210">
        <v>4.6706469999999998</v>
      </c>
      <c r="B210"/>
      <c r="C210">
        <v>301</v>
      </c>
      <c r="D210"/>
      <c r="E210"/>
      <c r="F210">
        <v>3</v>
      </c>
      <c r="G210">
        <v>3</v>
      </c>
      <c r="H210">
        <v>4</v>
      </c>
      <c r="I210">
        <v>0</v>
      </c>
      <c r="J210"/>
      <c r="K210"/>
      <c r="L210"/>
      <c r="M210"/>
      <c r="N210"/>
    </row>
    <row r="211" ht="14.25">
      <c r="A211">
        <v>4.720186</v>
      </c>
      <c r="B211"/>
      <c r="C211">
        <v>300</v>
      </c>
      <c r="D211"/>
      <c r="E211"/>
      <c r="F211">
        <v>8</v>
      </c>
      <c r="G211">
        <v>3</v>
      </c>
      <c r="H211" t="s">
        <v>0</v>
      </c>
      <c r="I211">
        <v>64</v>
      </c>
      <c r="J211" t="s">
        <v>1</v>
      </c>
      <c r="K211">
        <v>64</v>
      </c>
      <c r="L211">
        <v>0</v>
      </c>
      <c r="M211">
        <v>64</v>
      </c>
      <c r="N211">
        <v>65</v>
      </c>
    </row>
    <row r="212" ht="14.25">
      <c r="A212">
        <v>4.72065</v>
      </c>
      <c r="B212"/>
      <c r="C212">
        <v>301</v>
      </c>
      <c r="D212"/>
      <c r="E212"/>
      <c r="F212">
        <v>3</v>
      </c>
      <c r="G212">
        <v>54</v>
      </c>
      <c r="H212">
        <v>5</v>
      </c>
      <c r="I212">
        <v>0</v>
      </c>
      <c r="J212"/>
      <c r="K212"/>
      <c r="L212"/>
      <c r="M212"/>
      <c r="N212"/>
    </row>
    <row r="213" ht="14.25">
      <c r="A213">
        <v>4.7701950000000002</v>
      </c>
      <c r="B213"/>
      <c r="C213">
        <v>300</v>
      </c>
      <c r="D213"/>
      <c r="E213"/>
      <c r="F213">
        <v>8</v>
      </c>
      <c r="G213">
        <v>3</v>
      </c>
      <c r="H213" t="s">
        <v>0</v>
      </c>
      <c r="I213">
        <v>64</v>
      </c>
      <c r="J213" t="s">
        <v>1</v>
      </c>
      <c r="K213">
        <v>64</v>
      </c>
      <c r="L213">
        <v>0</v>
      </c>
      <c r="M213">
        <v>64</v>
      </c>
      <c r="N213">
        <v>76</v>
      </c>
    </row>
    <row r="214" ht="14.25">
      <c r="A214">
        <v>4.7706670000000004</v>
      </c>
      <c r="B214"/>
      <c r="C214">
        <v>301</v>
      </c>
      <c r="D214"/>
      <c r="E214"/>
      <c r="F214">
        <v>3</v>
      </c>
      <c r="G214" t="s">
        <v>25</v>
      </c>
      <c r="H214">
        <v>6</v>
      </c>
      <c r="I214">
        <v>0</v>
      </c>
      <c r="J214"/>
      <c r="K214"/>
      <c r="L214"/>
      <c r="M214"/>
      <c r="N214"/>
    </row>
    <row r="215" ht="14.25">
      <c r="A215">
        <v>4.8201970000000003</v>
      </c>
      <c r="B215"/>
      <c r="C215">
        <v>300</v>
      </c>
      <c r="D215"/>
      <c r="E215"/>
      <c r="F215">
        <v>8</v>
      </c>
      <c r="G215">
        <v>3</v>
      </c>
      <c r="H215" t="s">
        <v>0</v>
      </c>
      <c r="I215">
        <v>64</v>
      </c>
      <c r="J215" t="s">
        <v>1</v>
      </c>
      <c r="K215">
        <v>64</v>
      </c>
      <c r="L215">
        <v>0</v>
      </c>
      <c r="M215">
        <v>64</v>
      </c>
      <c r="N215">
        <v>67</v>
      </c>
    </row>
    <row r="216" ht="14.25">
      <c r="A216">
        <v>4.8206660000000001</v>
      </c>
      <c r="B216"/>
      <c r="C216">
        <v>301</v>
      </c>
      <c r="D216"/>
      <c r="E216"/>
      <c r="F216">
        <v>3</v>
      </c>
      <c r="G216" t="s">
        <v>2</v>
      </c>
      <c r="H216">
        <v>7</v>
      </c>
      <c r="I216">
        <v>0</v>
      </c>
      <c r="J216"/>
      <c r="K216"/>
      <c r="L216"/>
      <c r="M216"/>
      <c r="N216"/>
    </row>
    <row r="217" ht="14.25">
      <c r="A217">
        <v>4.8702059999999996</v>
      </c>
      <c r="B217"/>
      <c r="C217">
        <v>300</v>
      </c>
      <c r="D217"/>
      <c r="E217"/>
      <c r="F217">
        <v>8</v>
      </c>
      <c r="G217">
        <v>3</v>
      </c>
      <c r="H217" t="s">
        <v>0</v>
      </c>
      <c r="I217">
        <v>64</v>
      </c>
      <c r="J217" t="s">
        <v>1</v>
      </c>
      <c r="K217">
        <v>64</v>
      </c>
      <c r="L217">
        <v>0</v>
      </c>
      <c r="M217">
        <v>64</v>
      </c>
      <c r="N217" t="s">
        <v>3</v>
      </c>
    </row>
    <row r="218" ht="14.25">
      <c r="A218">
        <v>4.8706740000000002</v>
      </c>
      <c r="B218"/>
      <c r="C218">
        <v>301</v>
      </c>
      <c r="D218"/>
      <c r="E218"/>
      <c r="F218">
        <v>3</v>
      </c>
      <c r="G218">
        <v>80</v>
      </c>
      <c r="H218">
        <v>8</v>
      </c>
      <c r="I218">
        <v>0</v>
      </c>
      <c r="J218"/>
      <c r="K218"/>
      <c r="L218"/>
      <c r="M218"/>
      <c r="N218"/>
    </row>
    <row r="219" ht="14.25">
      <c r="A219">
        <v>4.9202089999999998</v>
      </c>
      <c r="B219"/>
      <c r="C219">
        <v>300</v>
      </c>
      <c r="D219"/>
      <c r="E219"/>
      <c r="F219">
        <v>8</v>
      </c>
      <c r="G219">
        <v>3</v>
      </c>
      <c r="H219" t="s">
        <v>0</v>
      </c>
      <c r="I219">
        <v>64</v>
      </c>
      <c r="J219" t="s">
        <v>1</v>
      </c>
      <c r="K219">
        <v>64</v>
      </c>
      <c r="L219">
        <v>0</v>
      </c>
      <c r="M219">
        <v>64</v>
      </c>
      <c r="N219" t="s">
        <v>4</v>
      </c>
    </row>
    <row r="220" ht="14.25">
      <c r="A220">
        <v>4.9206770000000004</v>
      </c>
      <c r="B220"/>
      <c r="C220">
        <v>301</v>
      </c>
      <c r="D220"/>
      <c r="E220"/>
      <c r="F220">
        <v>3</v>
      </c>
      <c r="G220">
        <v>88</v>
      </c>
      <c r="H220">
        <v>9</v>
      </c>
      <c r="I220">
        <v>0</v>
      </c>
      <c r="J220"/>
      <c r="K220"/>
      <c r="L220"/>
      <c r="M220"/>
      <c r="N220"/>
    </row>
    <row r="221" ht="14.25">
      <c r="A221">
        <v>4.9702149999999996</v>
      </c>
      <c r="B221"/>
      <c r="C221">
        <v>300</v>
      </c>
      <c r="D221"/>
      <c r="E221"/>
      <c r="F221">
        <v>8</v>
      </c>
      <c r="G221">
        <v>3</v>
      </c>
      <c r="H221" t="s">
        <v>0</v>
      </c>
      <c r="I221">
        <v>64</v>
      </c>
      <c r="J221" t="s">
        <v>1</v>
      </c>
      <c r="K221">
        <v>64</v>
      </c>
      <c r="L221">
        <v>0</v>
      </c>
      <c r="M221">
        <v>64</v>
      </c>
      <c r="N221" t="s">
        <v>5</v>
      </c>
    </row>
    <row r="222" ht="14.25">
      <c r="A222">
        <v>4.9706830000000002</v>
      </c>
      <c r="B222"/>
      <c r="C222">
        <v>301</v>
      </c>
      <c r="D222"/>
      <c r="E222"/>
      <c r="F222">
        <v>3</v>
      </c>
      <c r="G222" t="s">
        <v>6</v>
      </c>
      <c r="H222" t="s">
        <v>7</v>
      </c>
      <c r="I222">
        <v>0</v>
      </c>
      <c r="J222"/>
      <c r="K222"/>
      <c r="L222"/>
      <c r="M222"/>
      <c r="N222"/>
    </row>
    <row r="223" ht="14.25">
      <c r="A223">
        <v>5.0209989999999998</v>
      </c>
      <c r="B223"/>
      <c r="C223">
        <v>300</v>
      </c>
      <c r="D223"/>
      <c r="E223"/>
      <c r="F223">
        <v>8</v>
      </c>
      <c r="G223">
        <v>3</v>
      </c>
      <c r="H223" t="s">
        <v>0</v>
      </c>
      <c r="I223">
        <v>64</v>
      </c>
      <c r="J223" t="s">
        <v>1</v>
      </c>
      <c r="K223">
        <v>64</v>
      </c>
      <c r="L223">
        <v>0</v>
      </c>
      <c r="M223">
        <v>64</v>
      </c>
      <c r="N223" t="s">
        <v>8</v>
      </c>
    </row>
    <row r="224" ht="14.25">
      <c r="A224">
        <v>5.0214629999999998</v>
      </c>
      <c r="B224"/>
      <c r="C224">
        <v>301</v>
      </c>
      <c r="D224"/>
      <c r="E224"/>
      <c r="F224">
        <v>3</v>
      </c>
      <c r="G224">
        <v>43</v>
      </c>
      <c r="H224" t="s">
        <v>9</v>
      </c>
      <c r="I224">
        <v>0</v>
      </c>
      <c r="J224"/>
      <c r="K224"/>
      <c r="L224"/>
      <c r="M224"/>
      <c r="N224"/>
    </row>
    <row r="225" ht="14.25">
      <c r="A225">
        <v>5.070227</v>
      </c>
      <c r="B225"/>
      <c r="C225">
        <v>300</v>
      </c>
      <c r="D225"/>
      <c r="E225"/>
      <c r="F225">
        <v>8</v>
      </c>
      <c r="G225">
        <v>3</v>
      </c>
      <c r="H225" t="s">
        <v>0</v>
      </c>
      <c r="I225">
        <v>64</v>
      </c>
      <c r="J225" t="s">
        <v>1</v>
      </c>
      <c r="K225">
        <v>64</v>
      </c>
      <c r="L225">
        <v>0</v>
      </c>
      <c r="M225">
        <v>64</v>
      </c>
      <c r="N225" t="s">
        <v>10</v>
      </c>
    </row>
    <row r="226" ht="14.25">
      <c r="A226">
        <v>5.0706990000000003</v>
      </c>
      <c r="B226"/>
      <c r="C226">
        <v>301</v>
      </c>
      <c r="D226"/>
      <c r="E226"/>
      <c r="F226">
        <v>3</v>
      </c>
      <c r="G226" t="s">
        <v>11</v>
      </c>
      <c r="H226" t="s">
        <v>12</v>
      </c>
      <c r="I226">
        <v>0</v>
      </c>
      <c r="J226"/>
      <c r="K226"/>
      <c r="L226"/>
      <c r="M226"/>
      <c r="N226"/>
    </row>
    <row r="227" ht="14.25">
      <c r="A227">
        <v>5.1202300000000003</v>
      </c>
      <c r="B227"/>
      <c r="C227">
        <v>300</v>
      </c>
      <c r="D227"/>
      <c r="E227"/>
      <c r="F227">
        <v>8</v>
      </c>
      <c r="G227">
        <v>3</v>
      </c>
      <c r="H227" t="s">
        <v>0</v>
      </c>
      <c r="I227">
        <v>64</v>
      </c>
      <c r="J227" t="s">
        <v>1</v>
      </c>
      <c r="K227">
        <v>64</v>
      </c>
      <c r="L227">
        <v>0</v>
      </c>
      <c r="M227">
        <v>64</v>
      </c>
      <c r="N227" t="s">
        <v>13</v>
      </c>
    </row>
    <row r="228" ht="14.25">
      <c r="A228">
        <v>5.1206940000000003</v>
      </c>
      <c r="B228"/>
      <c r="C228">
        <v>301</v>
      </c>
      <c r="D228"/>
      <c r="E228"/>
      <c r="F228">
        <v>3</v>
      </c>
      <c r="G228" t="s">
        <v>14</v>
      </c>
      <c r="H228" t="s">
        <v>15</v>
      </c>
      <c r="I228">
        <v>0</v>
      </c>
      <c r="J228"/>
      <c r="K228"/>
      <c r="L228"/>
      <c r="M228"/>
      <c r="N228"/>
    </row>
    <row r="229" ht="14.25">
      <c r="A229">
        <v>5.1702339999999998</v>
      </c>
      <c r="B229"/>
      <c r="C229">
        <v>300</v>
      </c>
      <c r="D229"/>
      <c r="E229"/>
      <c r="F229">
        <v>8</v>
      </c>
      <c r="G229">
        <v>3</v>
      </c>
      <c r="H229" t="s">
        <v>0</v>
      </c>
      <c r="I229">
        <v>64</v>
      </c>
      <c r="J229" t="s">
        <v>1</v>
      </c>
      <c r="K229">
        <v>64</v>
      </c>
      <c r="L229">
        <v>0</v>
      </c>
      <c r="M229">
        <v>64</v>
      </c>
      <c r="N229" t="s">
        <v>16</v>
      </c>
    </row>
    <row r="230" ht="14.25">
      <c r="A230">
        <v>5.1707099999999997</v>
      </c>
      <c r="B230"/>
      <c r="C230">
        <v>301</v>
      </c>
      <c r="D230"/>
      <c r="E230"/>
      <c r="F230">
        <v>3</v>
      </c>
      <c r="G230" t="s">
        <v>17</v>
      </c>
      <c r="H230" t="s">
        <v>18</v>
      </c>
      <c r="I230">
        <v>0</v>
      </c>
      <c r="J230"/>
      <c r="K230"/>
      <c r="L230"/>
      <c r="M230"/>
      <c r="N230"/>
    </row>
    <row r="231" ht="14.25">
      <c r="A231">
        <v>5.2202409999999997</v>
      </c>
      <c r="B231"/>
      <c r="C231">
        <v>300</v>
      </c>
      <c r="D231"/>
      <c r="E231"/>
      <c r="F231">
        <v>8</v>
      </c>
      <c r="G231">
        <v>3</v>
      </c>
      <c r="H231" t="s">
        <v>0</v>
      </c>
      <c r="I231">
        <v>64</v>
      </c>
      <c r="J231" t="s">
        <v>1</v>
      </c>
      <c r="K231">
        <v>64</v>
      </c>
      <c r="L231">
        <v>0</v>
      </c>
      <c r="M231">
        <v>64</v>
      </c>
      <c r="N231" t="s">
        <v>19</v>
      </c>
    </row>
    <row r="232" ht="14.25">
      <c r="A232">
        <v>5.2207090000000003</v>
      </c>
      <c r="B232"/>
      <c r="C232">
        <v>301</v>
      </c>
      <c r="D232"/>
      <c r="E232"/>
      <c r="F232">
        <v>3</v>
      </c>
      <c r="G232" t="s">
        <v>20</v>
      </c>
      <c r="H232" t="s">
        <v>21</v>
      </c>
      <c r="I232">
        <v>0</v>
      </c>
      <c r="J232"/>
      <c r="K232"/>
      <c r="L232"/>
      <c r="M232"/>
      <c r="N232"/>
    </row>
    <row r="233" ht="14.25">
      <c r="A233">
        <v>5.2702479999999996</v>
      </c>
      <c r="B233"/>
      <c r="C233">
        <v>300</v>
      </c>
      <c r="D233"/>
      <c r="E233"/>
      <c r="F233">
        <v>8</v>
      </c>
      <c r="G233">
        <v>3</v>
      </c>
      <c r="H233" t="s">
        <v>0</v>
      </c>
      <c r="I233">
        <v>64</v>
      </c>
      <c r="J233" t="s">
        <v>1</v>
      </c>
      <c r="K233">
        <v>64</v>
      </c>
      <c r="L233">
        <v>0</v>
      </c>
      <c r="M233">
        <v>64</v>
      </c>
      <c r="N233">
        <v>70</v>
      </c>
    </row>
    <row r="234" ht="14.25">
      <c r="A234">
        <v>5.2707199999999998</v>
      </c>
      <c r="B234"/>
      <c r="C234">
        <v>301</v>
      </c>
      <c r="D234"/>
      <c r="E234"/>
      <c r="F234">
        <v>3</v>
      </c>
      <c r="G234" t="s">
        <v>22</v>
      </c>
      <c r="H234">
        <v>0</v>
      </c>
      <c r="I234">
        <v>0</v>
      </c>
      <c r="J234"/>
      <c r="K234"/>
      <c r="L234"/>
      <c r="M234"/>
      <c r="N234"/>
    </row>
    <row r="235" ht="14.25">
      <c r="A235">
        <v>5.3202530000000001</v>
      </c>
      <c r="B235"/>
      <c r="C235">
        <v>300</v>
      </c>
      <c r="D235"/>
      <c r="E235"/>
      <c r="F235">
        <v>8</v>
      </c>
      <c r="G235">
        <v>3</v>
      </c>
      <c r="H235" t="s">
        <v>0</v>
      </c>
      <c r="I235">
        <v>64</v>
      </c>
      <c r="J235" t="s">
        <v>1</v>
      </c>
      <c r="K235">
        <v>64</v>
      </c>
      <c r="L235">
        <v>0</v>
      </c>
      <c r="M235">
        <v>64</v>
      </c>
      <c r="N235">
        <v>61</v>
      </c>
    </row>
    <row r="236" ht="14.25">
      <c r="A236">
        <v>5.3207170000000001</v>
      </c>
      <c r="B236"/>
      <c r="C236">
        <v>301</v>
      </c>
      <c r="D236"/>
      <c r="E236"/>
      <c r="F236">
        <v>3</v>
      </c>
      <c r="G236" t="s">
        <v>23</v>
      </c>
      <c r="H236">
        <v>1</v>
      </c>
      <c r="I236">
        <v>0</v>
      </c>
      <c r="J236"/>
      <c r="K236"/>
      <c r="L236"/>
      <c r="M236"/>
      <c r="N236"/>
    </row>
    <row r="237" ht="14.25">
      <c r="A237">
        <v>5.3702560000000004</v>
      </c>
      <c r="B237"/>
      <c r="C237">
        <v>300</v>
      </c>
      <c r="D237"/>
      <c r="E237"/>
      <c r="F237">
        <v>8</v>
      </c>
      <c r="G237">
        <v>3</v>
      </c>
      <c r="H237" t="s">
        <v>0</v>
      </c>
      <c r="I237">
        <v>64</v>
      </c>
      <c r="J237" t="s">
        <v>1</v>
      </c>
      <c r="K237">
        <v>64</v>
      </c>
      <c r="L237">
        <v>0</v>
      </c>
      <c r="M237">
        <v>64</v>
      </c>
      <c r="N237">
        <v>72</v>
      </c>
    </row>
    <row r="238" ht="14.25">
      <c r="A238">
        <v>5.3707200000000004</v>
      </c>
      <c r="B238"/>
      <c r="C238">
        <v>301</v>
      </c>
      <c r="D238"/>
      <c r="E238"/>
      <c r="F238">
        <v>3</v>
      </c>
      <c r="G238" t="s">
        <v>24</v>
      </c>
      <c r="H238">
        <v>2</v>
      </c>
      <c r="I238">
        <v>0</v>
      </c>
      <c r="J238"/>
      <c r="K238"/>
      <c r="L238"/>
      <c r="M238"/>
      <c r="N238"/>
    </row>
    <row r="239" ht="14.25">
      <c r="A239">
        <v>5.4202599999999999</v>
      </c>
      <c r="B239"/>
      <c r="C239">
        <v>300</v>
      </c>
      <c r="D239"/>
      <c r="E239"/>
      <c r="F239">
        <v>8</v>
      </c>
      <c r="G239">
        <v>3</v>
      </c>
      <c r="H239" t="s">
        <v>0</v>
      </c>
      <c r="I239">
        <v>64</v>
      </c>
      <c r="J239" t="s">
        <v>1</v>
      </c>
      <c r="K239">
        <v>64</v>
      </c>
      <c r="L239">
        <v>0</v>
      </c>
      <c r="M239">
        <v>64</v>
      </c>
      <c r="N239">
        <v>63</v>
      </c>
    </row>
    <row r="240" ht="14.25">
      <c r="A240">
        <v>5.4207239999999999</v>
      </c>
      <c r="B240"/>
      <c r="C240">
        <v>301</v>
      </c>
      <c r="D240"/>
      <c r="E240"/>
      <c r="F240">
        <v>3</v>
      </c>
      <c r="G240">
        <v>96</v>
      </c>
      <c r="H240">
        <v>3</v>
      </c>
      <c r="I240">
        <v>0</v>
      </c>
      <c r="J240"/>
      <c r="K240"/>
      <c r="L240"/>
      <c r="M240"/>
      <c r="N240"/>
    </row>
    <row r="241" ht="14.25">
      <c r="A241">
        <v>5.4702659999999996</v>
      </c>
      <c r="B241"/>
      <c r="C241">
        <v>300</v>
      </c>
      <c r="D241"/>
      <c r="E241"/>
      <c r="F241">
        <v>8</v>
      </c>
      <c r="G241">
        <v>3</v>
      </c>
      <c r="H241" t="s">
        <v>0</v>
      </c>
      <c r="I241">
        <v>64</v>
      </c>
      <c r="J241" t="s">
        <v>1</v>
      </c>
      <c r="K241">
        <v>64</v>
      </c>
      <c r="L241">
        <v>0</v>
      </c>
      <c r="M241">
        <v>64</v>
      </c>
      <c r="N241">
        <v>74</v>
      </c>
    </row>
    <row r="242" ht="14.25">
      <c r="A242">
        <v>5.4707299999999996</v>
      </c>
      <c r="B242"/>
      <c r="C242">
        <v>301</v>
      </c>
      <c r="D242"/>
      <c r="E242"/>
      <c r="F242">
        <v>3</v>
      </c>
      <c r="G242">
        <v>3</v>
      </c>
      <c r="H242">
        <v>4</v>
      </c>
      <c r="I242">
        <v>0</v>
      </c>
      <c r="J242"/>
      <c r="K242"/>
      <c r="L242"/>
      <c r="M242"/>
      <c r="N242"/>
    </row>
    <row r="243" ht="14.25">
      <c r="A243">
        <v>5.5202739999999997</v>
      </c>
      <c r="B243"/>
      <c r="C243">
        <v>300</v>
      </c>
      <c r="D243"/>
      <c r="E243"/>
      <c r="F243">
        <v>8</v>
      </c>
      <c r="G243">
        <v>3</v>
      </c>
      <c r="H243" t="s">
        <v>0</v>
      </c>
      <c r="I243">
        <v>64</v>
      </c>
      <c r="J243" t="s">
        <v>1</v>
      </c>
      <c r="K243">
        <v>64</v>
      </c>
      <c r="L243">
        <v>0</v>
      </c>
      <c r="M243">
        <v>64</v>
      </c>
      <c r="N243">
        <v>65</v>
      </c>
    </row>
    <row r="244" ht="14.25">
      <c r="A244">
        <v>5.5207379999999997</v>
      </c>
      <c r="B244"/>
      <c r="C244">
        <v>301</v>
      </c>
      <c r="D244"/>
      <c r="E244"/>
      <c r="F244">
        <v>3</v>
      </c>
      <c r="G244">
        <v>54</v>
      </c>
      <c r="H244">
        <v>5</v>
      </c>
      <c r="I244">
        <v>0</v>
      </c>
      <c r="J244"/>
      <c r="K244"/>
      <c r="L244"/>
      <c r="M244"/>
      <c r="N244"/>
    </row>
    <row r="245" ht="14.25">
      <c r="A245">
        <v>5.5702780000000001</v>
      </c>
      <c r="B245"/>
      <c r="C245">
        <v>300</v>
      </c>
      <c r="D245"/>
      <c r="E245"/>
      <c r="F245">
        <v>8</v>
      </c>
      <c r="G245">
        <v>3</v>
      </c>
      <c r="H245" t="s">
        <v>0</v>
      </c>
      <c r="I245">
        <v>64</v>
      </c>
      <c r="J245" t="s">
        <v>1</v>
      </c>
      <c r="K245">
        <v>64</v>
      </c>
      <c r="L245">
        <v>0</v>
      </c>
      <c r="M245">
        <v>64</v>
      </c>
      <c r="N245">
        <v>76</v>
      </c>
    </row>
    <row r="246" ht="14.25">
      <c r="A246">
        <v>5.5707500000000003</v>
      </c>
      <c r="B246"/>
      <c r="C246">
        <v>301</v>
      </c>
      <c r="D246"/>
      <c r="E246"/>
      <c r="F246">
        <v>3</v>
      </c>
      <c r="G246" t="s">
        <v>25</v>
      </c>
      <c r="H246">
        <v>6</v>
      </c>
      <c r="I246">
        <v>0</v>
      </c>
      <c r="J246"/>
      <c r="K246"/>
      <c r="L246"/>
      <c r="M246"/>
      <c r="N246"/>
    </row>
    <row r="247" ht="14.25">
      <c r="A247">
        <v>5.6202810000000003</v>
      </c>
      <c r="B247"/>
      <c r="C247">
        <v>300</v>
      </c>
      <c r="D247"/>
      <c r="E247"/>
      <c r="F247">
        <v>8</v>
      </c>
      <c r="G247">
        <v>3</v>
      </c>
      <c r="H247" t="s">
        <v>0</v>
      </c>
      <c r="I247">
        <v>64</v>
      </c>
      <c r="J247" t="s">
        <v>1</v>
      </c>
      <c r="K247">
        <v>64</v>
      </c>
      <c r="L247">
        <v>0</v>
      </c>
      <c r="M247">
        <v>64</v>
      </c>
      <c r="N247">
        <v>67</v>
      </c>
    </row>
    <row r="248" ht="14.25">
      <c r="A248">
        <v>5.620749</v>
      </c>
      <c r="B248"/>
      <c r="C248">
        <v>301</v>
      </c>
      <c r="D248"/>
      <c r="E248"/>
      <c r="F248">
        <v>3</v>
      </c>
      <c r="G248" t="s">
        <v>2</v>
      </c>
      <c r="H248">
        <v>7</v>
      </c>
      <c r="I248">
        <v>0</v>
      </c>
      <c r="J248"/>
      <c r="K248"/>
      <c r="L248"/>
      <c r="M248"/>
      <c r="N248"/>
    </row>
    <row r="249" ht="14.25">
      <c r="A249">
        <v>5.6702890000000004</v>
      </c>
      <c r="B249"/>
      <c r="C249">
        <v>300</v>
      </c>
      <c r="D249"/>
      <c r="E249"/>
      <c r="F249">
        <v>8</v>
      </c>
      <c r="G249">
        <v>3</v>
      </c>
      <c r="H249" t="s">
        <v>0</v>
      </c>
      <c r="I249">
        <v>64</v>
      </c>
      <c r="J249" t="s">
        <v>1</v>
      </c>
      <c r="K249">
        <v>64</v>
      </c>
      <c r="L249">
        <v>0</v>
      </c>
      <c r="M249">
        <v>64</v>
      </c>
      <c r="N249" t="s">
        <v>3</v>
      </c>
    </row>
    <row r="250" ht="14.25">
      <c r="A250">
        <v>5.670757</v>
      </c>
      <c r="B250"/>
      <c r="C250">
        <v>301</v>
      </c>
      <c r="D250"/>
      <c r="E250"/>
      <c r="F250">
        <v>3</v>
      </c>
      <c r="G250">
        <v>80</v>
      </c>
      <c r="H250">
        <v>8</v>
      </c>
      <c r="I250">
        <v>0</v>
      </c>
      <c r="J250"/>
      <c r="K250"/>
      <c r="L250"/>
      <c r="M250"/>
      <c r="N250"/>
    </row>
    <row r="251" ht="14.25">
      <c r="A251">
        <v>5.7202919999999997</v>
      </c>
      <c r="B251"/>
      <c r="C251">
        <v>300</v>
      </c>
      <c r="D251"/>
      <c r="E251"/>
      <c r="F251">
        <v>8</v>
      </c>
      <c r="G251">
        <v>3</v>
      </c>
      <c r="H251" t="s">
        <v>0</v>
      </c>
      <c r="I251">
        <v>64</v>
      </c>
      <c r="J251" t="s">
        <v>1</v>
      </c>
      <c r="K251">
        <v>64</v>
      </c>
      <c r="L251">
        <v>0</v>
      </c>
      <c r="M251">
        <v>64</v>
      </c>
      <c r="N251" t="s">
        <v>4</v>
      </c>
    </row>
    <row r="252" ht="14.25">
      <c r="A252">
        <v>5.7207600000000003</v>
      </c>
      <c r="B252"/>
      <c r="C252">
        <v>301</v>
      </c>
      <c r="D252"/>
      <c r="E252"/>
      <c r="F252">
        <v>3</v>
      </c>
      <c r="G252">
        <v>88</v>
      </c>
      <c r="H252">
        <v>9</v>
      </c>
      <c r="I252">
        <v>0</v>
      </c>
      <c r="J252"/>
      <c r="K252"/>
      <c r="L252"/>
      <c r="M252"/>
      <c r="N252"/>
    </row>
    <row r="253" ht="14.25">
      <c r="A253">
        <v>5.7702989999999996</v>
      </c>
      <c r="B253"/>
      <c r="C253">
        <v>300</v>
      </c>
      <c r="D253"/>
      <c r="E253"/>
      <c r="F253">
        <v>8</v>
      </c>
      <c r="G253">
        <v>3</v>
      </c>
      <c r="H253" t="s">
        <v>0</v>
      </c>
      <c r="I253">
        <v>64</v>
      </c>
      <c r="J253" t="s">
        <v>1</v>
      </c>
      <c r="K253">
        <v>64</v>
      </c>
      <c r="L253">
        <v>0</v>
      </c>
      <c r="M253">
        <v>64</v>
      </c>
      <c r="N253" t="s">
        <v>5</v>
      </c>
    </row>
    <row r="254" ht="14.25">
      <c r="A254">
        <v>5.7707670000000002</v>
      </c>
      <c r="B254"/>
      <c r="C254">
        <v>301</v>
      </c>
      <c r="D254"/>
      <c r="E254"/>
      <c r="F254">
        <v>3</v>
      </c>
      <c r="G254" t="s">
        <v>6</v>
      </c>
      <c r="H254" t="s">
        <v>7</v>
      </c>
      <c r="I254">
        <v>0</v>
      </c>
      <c r="J254"/>
      <c r="K254"/>
      <c r="L254"/>
      <c r="M254"/>
      <c r="N254"/>
    </row>
    <row r="255" ht="14.25">
      <c r="A255">
        <v>5.820303</v>
      </c>
      <c r="B255"/>
      <c r="C255">
        <v>300</v>
      </c>
      <c r="D255"/>
      <c r="E255"/>
      <c r="F255">
        <v>8</v>
      </c>
      <c r="G255">
        <v>3</v>
      </c>
      <c r="H255" t="s">
        <v>0</v>
      </c>
      <c r="I255">
        <v>64</v>
      </c>
      <c r="J255" t="s">
        <v>1</v>
      </c>
      <c r="K255">
        <v>64</v>
      </c>
      <c r="L255">
        <v>0</v>
      </c>
      <c r="M255">
        <v>64</v>
      </c>
      <c r="N255" t="s">
        <v>8</v>
      </c>
    </row>
    <row r="256" ht="14.25">
      <c r="A256">
        <v>5.820767</v>
      </c>
      <c r="B256"/>
      <c r="C256">
        <v>301</v>
      </c>
      <c r="D256"/>
      <c r="E256"/>
      <c r="F256">
        <v>3</v>
      </c>
      <c r="G256">
        <v>43</v>
      </c>
      <c r="H256" t="s">
        <v>9</v>
      </c>
      <c r="I256">
        <v>0</v>
      </c>
      <c r="J256"/>
      <c r="K256"/>
      <c r="L256"/>
      <c r="M256"/>
      <c r="N256"/>
    </row>
    <row r="257" ht="14.25">
      <c r="A257">
        <v>5.8703089999999998</v>
      </c>
      <c r="B257"/>
      <c r="C257">
        <v>300</v>
      </c>
      <c r="D257"/>
      <c r="E257"/>
      <c r="F257">
        <v>8</v>
      </c>
      <c r="G257">
        <v>3</v>
      </c>
      <c r="H257" t="s">
        <v>0</v>
      </c>
      <c r="I257">
        <v>64</v>
      </c>
      <c r="J257" t="s">
        <v>1</v>
      </c>
      <c r="K257">
        <v>64</v>
      </c>
      <c r="L257">
        <v>0</v>
      </c>
      <c r="M257">
        <v>64</v>
      </c>
      <c r="N257" t="s">
        <v>10</v>
      </c>
    </row>
    <row r="258" ht="14.25">
      <c r="A258">
        <v>5.870781</v>
      </c>
      <c r="B258"/>
      <c r="C258">
        <v>301</v>
      </c>
      <c r="D258"/>
      <c r="E258"/>
      <c r="F258">
        <v>3</v>
      </c>
      <c r="G258" t="s">
        <v>11</v>
      </c>
      <c r="H258" t="s">
        <v>12</v>
      </c>
      <c r="I258">
        <v>0</v>
      </c>
      <c r="J258"/>
      <c r="K258"/>
      <c r="L258"/>
      <c r="M258"/>
      <c r="N258"/>
    </row>
    <row r="259" ht="14.25">
      <c r="A259">
        <v>5.9203159999999997</v>
      </c>
      <c r="B259"/>
      <c r="C259">
        <v>300</v>
      </c>
      <c r="D259"/>
      <c r="E259"/>
      <c r="F259">
        <v>8</v>
      </c>
      <c r="G259">
        <v>3</v>
      </c>
      <c r="H259" t="s">
        <v>0</v>
      </c>
      <c r="I259">
        <v>64</v>
      </c>
      <c r="J259" t="s">
        <v>1</v>
      </c>
      <c r="K259">
        <v>64</v>
      </c>
      <c r="L259">
        <v>0</v>
      </c>
      <c r="M259">
        <v>64</v>
      </c>
      <c r="N259" t="s">
        <v>13</v>
      </c>
    </row>
    <row r="260" ht="14.25">
      <c r="A260">
        <v>5.9207799999999997</v>
      </c>
      <c r="B260"/>
      <c r="C260">
        <v>301</v>
      </c>
      <c r="D260"/>
      <c r="E260"/>
      <c r="F260">
        <v>3</v>
      </c>
      <c r="G260" t="s">
        <v>14</v>
      </c>
      <c r="H260" t="s">
        <v>15</v>
      </c>
      <c r="I260">
        <v>0</v>
      </c>
      <c r="J260"/>
      <c r="K260"/>
      <c r="L260"/>
      <c r="M260"/>
      <c r="N260"/>
    </row>
    <row r="261" ht="14.25">
      <c r="A261">
        <v>5.9703200000000001</v>
      </c>
      <c r="B261"/>
      <c r="C261">
        <v>300</v>
      </c>
      <c r="D261"/>
      <c r="E261"/>
      <c r="F261">
        <v>8</v>
      </c>
      <c r="G261">
        <v>3</v>
      </c>
      <c r="H261" t="s">
        <v>0</v>
      </c>
      <c r="I261">
        <v>64</v>
      </c>
      <c r="J261" t="s">
        <v>1</v>
      </c>
      <c r="K261">
        <v>64</v>
      </c>
      <c r="L261">
        <v>0</v>
      </c>
      <c r="M261">
        <v>64</v>
      </c>
      <c r="N261" t="s">
        <v>16</v>
      </c>
    </row>
    <row r="262" ht="14.25">
      <c r="A262">
        <v>5.970796</v>
      </c>
      <c r="B262"/>
      <c r="C262">
        <v>301</v>
      </c>
      <c r="D262"/>
      <c r="E262"/>
      <c r="F262">
        <v>3</v>
      </c>
      <c r="G262" t="s">
        <v>17</v>
      </c>
      <c r="H262" t="s">
        <v>18</v>
      </c>
      <c r="I262">
        <v>0</v>
      </c>
      <c r="J262"/>
      <c r="K262"/>
      <c r="L262"/>
      <c r="M262"/>
      <c r="N262"/>
    </row>
    <row r="263" ht="14.25">
      <c r="A263">
        <v>6.0211040000000002</v>
      </c>
      <c r="B263"/>
      <c r="C263">
        <v>300</v>
      </c>
      <c r="D263"/>
      <c r="E263"/>
      <c r="F263">
        <v>8</v>
      </c>
      <c r="G263">
        <v>3</v>
      </c>
      <c r="H263" t="s">
        <v>0</v>
      </c>
      <c r="I263">
        <v>64</v>
      </c>
      <c r="J263" t="s">
        <v>1</v>
      </c>
      <c r="K263">
        <v>64</v>
      </c>
      <c r="L263">
        <v>0</v>
      </c>
      <c r="M263">
        <v>64</v>
      </c>
      <c r="N263" t="s">
        <v>19</v>
      </c>
    </row>
    <row r="264" ht="14.25">
      <c r="A264">
        <v>6.0215719999999999</v>
      </c>
      <c r="B264"/>
      <c r="C264">
        <v>301</v>
      </c>
      <c r="D264"/>
      <c r="E264"/>
      <c r="F264">
        <v>3</v>
      </c>
      <c r="G264" t="s">
        <v>20</v>
      </c>
      <c r="H264" t="s">
        <v>21</v>
      </c>
      <c r="I264">
        <v>0</v>
      </c>
      <c r="J264"/>
      <c r="K264"/>
      <c r="L264"/>
      <c r="M264"/>
      <c r="N264"/>
    </row>
    <row r="265" ht="14.25">
      <c r="A265">
        <v>6.0703290000000001</v>
      </c>
      <c r="B265"/>
      <c r="C265">
        <v>300</v>
      </c>
      <c r="D265"/>
      <c r="E265"/>
      <c r="F265">
        <v>8</v>
      </c>
      <c r="G265">
        <v>3</v>
      </c>
      <c r="H265" t="s">
        <v>0</v>
      </c>
      <c r="I265">
        <v>64</v>
      </c>
      <c r="J265" t="s">
        <v>1</v>
      </c>
      <c r="K265">
        <v>64</v>
      </c>
      <c r="L265">
        <v>0</v>
      </c>
      <c r="M265">
        <v>64</v>
      </c>
      <c r="N265">
        <v>70</v>
      </c>
    </row>
    <row r="266" ht="14.25">
      <c r="A266">
        <v>6.0708010000000003</v>
      </c>
      <c r="B266"/>
      <c r="C266">
        <v>301</v>
      </c>
      <c r="D266"/>
      <c r="E266"/>
      <c r="F266">
        <v>3</v>
      </c>
      <c r="G266" t="s">
        <v>22</v>
      </c>
      <c r="H266">
        <v>0</v>
      </c>
      <c r="I266">
        <v>0</v>
      </c>
      <c r="J266"/>
      <c r="K266"/>
      <c r="L266"/>
      <c r="M266"/>
      <c r="N266"/>
    </row>
    <row r="267" ht="14.25">
      <c r="A267">
        <v>6.120336</v>
      </c>
      <c r="B267"/>
      <c r="C267">
        <v>300</v>
      </c>
      <c r="D267"/>
      <c r="E267"/>
      <c r="F267">
        <v>8</v>
      </c>
      <c r="G267">
        <v>3</v>
      </c>
      <c r="H267" t="s">
        <v>0</v>
      </c>
      <c r="I267">
        <v>64</v>
      </c>
      <c r="J267" t="s">
        <v>1</v>
      </c>
      <c r="K267">
        <v>64</v>
      </c>
      <c r="L267">
        <v>0</v>
      </c>
      <c r="M267">
        <v>64</v>
      </c>
      <c r="N267">
        <v>61</v>
      </c>
    </row>
    <row r="268" ht="14.25">
      <c r="A268">
        <v>6.1208</v>
      </c>
      <c r="B268"/>
      <c r="C268">
        <v>301</v>
      </c>
      <c r="D268"/>
      <c r="E268"/>
      <c r="F268">
        <v>3</v>
      </c>
      <c r="G268" t="s">
        <v>23</v>
      </c>
      <c r="H268">
        <v>1</v>
      </c>
      <c r="I268">
        <v>0</v>
      </c>
      <c r="J268"/>
      <c r="K268"/>
      <c r="L268"/>
      <c r="M268"/>
      <c r="N268"/>
    </row>
    <row r="269" ht="14.25">
      <c r="A269">
        <v>6.1703400000000004</v>
      </c>
      <c r="B269"/>
      <c r="C269">
        <v>300</v>
      </c>
      <c r="D269"/>
      <c r="E269"/>
      <c r="F269">
        <v>8</v>
      </c>
      <c r="G269">
        <v>3</v>
      </c>
      <c r="H269" t="s">
        <v>0</v>
      </c>
      <c r="I269">
        <v>64</v>
      </c>
      <c r="J269" t="s">
        <v>1</v>
      </c>
      <c r="K269">
        <v>64</v>
      </c>
      <c r="L269">
        <v>0</v>
      </c>
      <c r="M269">
        <v>64</v>
      </c>
      <c r="N269">
        <v>72</v>
      </c>
    </row>
    <row r="270" ht="14.25">
      <c r="A270">
        <v>6.1708040000000004</v>
      </c>
      <c r="B270"/>
      <c r="C270">
        <v>301</v>
      </c>
      <c r="D270"/>
      <c r="E270"/>
      <c r="F270">
        <v>3</v>
      </c>
      <c r="G270" t="s">
        <v>24</v>
      </c>
      <c r="H270">
        <v>2</v>
      </c>
      <c r="I270">
        <v>0</v>
      </c>
      <c r="J270"/>
      <c r="K270"/>
      <c r="L270"/>
      <c r="M270"/>
      <c r="N270"/>
    </row>
    <row r="271" ht="14.25">
      <c r="A271">
        <v>6.2203470000000003</v>
      </c>
      <c r="B271"/>
      <c r="C271">
        <v>300</v>
      </c>
      <c r="D271"/>
      <c r="E271"/>
      <c r="F271">
        <v>8</v>
      </c>
      <c r="G271">
        <v>3</v>
      </c>
      <c r="H271" t="s">
        <v>0</v>
      </c>
      <c r="I271">
        <v>64</v>
      </c>
      <c r="J271" t="s">
        <v>1</v>
      </c>
      <c r="K271">
        <v>64</v>
      </c>
      <c r="L271">
        <v>0</v>
      </c>
      <c r="M271">
        <v>64</v>
      </c>
      <c r="N271">
        <v>63</v>
      </c>
    </row>
    <row r="272" ht="14.25">
      <c r="A272">
        <v>6.2208110000000003</v>
      </c>
      <c r="B272"/>
      <c r="C272">
        <v>301</v>
      </c>
      <c r="D272"/>
      <c r="E272"/>
      <c r="F272">
        <v>3</v>
      </c>
      <c r="G272">
        <v>96</v>
      </c>
      <c r="H272">
        <v>3</v>
      </c>
      <c r="I272">
        <v>0</v>
      </c>
      <c r="J272"/>
      <c r="K272"/>
      <c r="L272"/>
      <c r="M272"/>
      <c r="N272"/>
    </row>
    <row r="273" ht="14.25">
      <c r="A273">
        <v>6.2703509999999998</v>
      </c>
      <c r="B273"/>
      <c r="C273">
        <v>300</v>
      </c>
      <c r="D273"/>
      <c r="E273"/>
      <c r="F273">
        <v>8</v>
      </c>
      <c r="G273">
        <v>3</v>
      </c>
      <c r="H273" t="s">
        <v>0</v>
      </c>
      <c r="I273">
        <v>64</v>
      </c>
      <c r="J273" t="s">
        <v>1</v>
      </c>
      <c r="K273">
        <v>64</v>
      </c>
      <c r="L273">
        <v>0</v>
      </c>
      <c r="M273">
        <v>64</v>
      </c>
      <c r="N273">
        <v>74</v>
      </c>
    </row>
    <row r="274" ht="14.25">
      <c r="A274">
        <v>6.2708159999999999</v>
      </c>
      <c r="B274"/>
      <c r="C274">
        <v>301</v>
      </c>
      <c r="D274"/>
      <c r="E274"/>
      <c r="F274">
        <v>3</v>
      </c>
      <c r="G274">
        <v>3</v>
      </c>
      <c r="H274">
        <v>4</v>
      </c>
      <c r="I274">
        <v>0</v>
      </c>
      <c r="J274"/>
      <c r="K274"/>
      <c r="L274"/>
      <c r="M274"/>
      <c r="N274"/>
    </row>
    <row r="275" ht="14.25">
      <c r="A275">
        <v>6.3203569999999996</v>
      </c>
      <c r="B275"/>
      <c r="C275">
        <v>300</v>
      </c>
      <c r="D275"/>
      <c r="E275"/>
      <c r="F275">
        <v>8</v>
      </c>
      <c r="G275">
        <v>3</v>
      </c>
      <c r="H275" t="s">
        <v>0</v>
      </c>
      <c r="I275">
        <v>64</v>
      </c>
      <c r="J275" t="s">
        <v>1</v>
      </c>
      <c r="K275">
        <v>64</v>
      </c>
      <c r="L275">
        <v>0</v>
      </c>
      <c r="M275">
        <v>64</v>
      </c>
      <c r="N275">
        <v>65</v>
      </c>
    </row>
    <row r="276" ht="14.25">
      <c r="A276">
        <v>6.3208209999999996</v>
      </c>
      <c r="B276"/>
      <c r="C276">
        <v>301</v>
      </c>
      <c r="D276"/>
      <c r="E276"/>
      <c r="F276">
        <v>3</v>
      </c>
      <c r="G276">
        <v>54</v>
      </c>
      <c r="H276">
        <v>5</v>
      </c>
      <c r="I276">
        <v>0</v>
      </c>
      <c r="J276"/>
      <c r="K276"/>
      <c r="L276"/>
      <c r="M276"/>
      <c r="N276"/>
    </row>
    <row r="277" ht="14.25">
      <c r="A277">
        <v>6.3703620000000001</v>
      </c>
      <c r="B277"/>
      <c r="C277">
        <v>300</v>
      </c>
      <c r="D277"/>
      <c r="E277"/>
      <c r="F277">
        <v>8</v>
      </c>
      <c r="G277">
        <v>3</v>
      </c>
      <c r="H277" t="s">
        <v>0</v>
      </c>
      <c r="I277">
        <v>64</v>
      </c>
      <c r="J277" t="s">
        <v>1</v>
      </c>
      <c r="K277">
        <v>64</v>
      </c>
      <c r="L277">
        <v>0</v>
      </c>
      <c r="M277">
        <v>64</v>
      </c>
      <c r="N277">
        <v>76</v>
      </c>
    </row>
    <row r="278" ht="14.25">
      <c r="A278">
        <v>6.3708340000000003</v>
      </c>
      <c r="B278"/>
      <c r="C278">
        <v>301</v>
      </c>
      <c r="D278"/>
      <c r="E278"/>
      <c r="F278">
        <v>3</v>
      </c>
      <c r="G278" t="s">
        <v>25</v>
      </c>
      <c r="H278">
        <v>6</v>
      </c>
      <c r="I278">
        <v>0</v>
      </c>
      <c r="J278"/>
      <c r="K278"/>
      <c r="L278"/>
      <c r="M278"/>
      <c r="N278"/>
    </row>
    <row r="279" ht="14.25">
      <c r="A279">
        <v>6.4203650000000003</v>
      </c>
      <c r="B279"/>
      <c r="C279">
        <v>300</v>
      </c>
      <c r="D279"/>
      <c r="E279"/>
      <c r="F279">
        <v>8</v>
      </c>
      <c r="G279">
        <v>3</v>
      </c>
      <c r="H279" t="s">
        <v>0</v>
      </c>
      <c r="I279">
        <v>64</v>
      </c>
      <c r="J279" t="s">
        <v>1</v>
      </c>
      <c r="K279">
        <v>64</v>
      </c>
      <c r="L279">
        <v>0</v>
      </c>
      <c r="M279">
        <v>64</v>
      </c>
      <c r="N279">
        <v>67</v>
      </c>
    </row>
    <row r="280" ht="14.25">
      <c r="A280">
        <v>6.420833</v>
      </c>
      <c r="B280"/>
      <c r="C280">
        <v>301</v>
      </c>
      <c r="D280"/>
      <c r="E280"/>
      <c r="F280">
        <v>3</v>
      </c>
      <c r="G280" t="s">
        <v>2</v>
      </c>
      <c r="H280">
        <v>7</v>
      </c>
      <c r="I280">
        <v>0</v>
      </c>
      <c r="J280"/>
      <c r="K280"/>
      <c r="L280"/>
      <c r="M280"/>
      <c r="N280"/>
    </row>
    <row r="281" ht="14.25">
      <c r="A281">
        <v>6.4703710000000001</v>
      </c>
      <c r="B281"/>
      <c r="C281">
        <v>300</v>
      </c>
      <c r="D281"/>
      <c r="E281"/>
      <c r="F281">
        <v>8</v>
      </c>
      <c r="G281">
        <v>3</v>
      </c>
      <c r="H281" t="s">
        <v>0</v>
      </c>
      <c r="I281">
        <v>64</v>
      </c>
      <c r="J281" t="s">
        <v>1</v>
      </c>
      <c r="K281">
        <v>64</v>
      </c>
      <c r="L281">
        <v>0</v>
      </c>
      <c r="M281">
        <v>64</v>
      </c>
      <c r="N281" t="s">
        <v>3</v>
      </c>
    </row>
    <row r="282" ht="14.25">
      <c r="A282">
        <v>6.4708389999999998</v>
      </c>
      <c r="B282"/>
      <c r="C282">
        <v>301</v>
      </c>
      <c r="D282"/>
      <c r="E282"/>
      <c r="F282">
        <v>3</v>
      </c>
      <c r="G282">
        <v>80</v>
      </c>
      <c r="H282">
        <v>8</v>
      </c>
      <c r="I282">
        <v>0</v>
      </c>
      <c r="J282"/>
      <c r="K282"/>
      <c r="L282"/>
      <c r="M282"/>
      <c r="N282"/>
    </row>
    <row r="283" ht="14.25">
      <c r="A283">
        <v>6.520378</v>
      </c>
      <c r="B283"/>
      <c r="C283">
        <v>300</v>
      </c>
      <c r="D283"/>
      <c r="E283"/>
      <c r="F283">
        <v>8</v>
      </c>
      <c r="G283">
        <v>3</v>
      </c>
      <c r="H283" t="s">
        <v>0</v>
      </c>
      <c r="I283">
        <v>64</v>
      </c>
      <c r="J283" t="s">
        <v>1</v>
      </c>
      <c r="K283">
        <v>64</v>
      </c>
      <c r="L283">
        <v>0</v>
      </c>
      <c r="M283">
        <v>64</v>
      </c>
      <c r="N283" t="s">
        <v>4</v>
      </c>
    </row>
    <row r="284" ht="14.25">
      <c r="A284">
        <v>6.5208459999999997</v>
      </c>
      <c r="B284"/>
      <c r="C284">
        <v>301</v>
      </c>
      <c r="D284"/>
      <c r="E284"/>
      <c r="F284">
        <v>3</v>
      </c>
      <c r="G284">
        <v>88</v>
      </c>
      <c r="H284">
        <v>9</v>
      </c>
      <c r="I284">
        <v>0</v>
      </c>
      <c r="J284"/>
      <c r="K284"/>
      <c r="L284"/>
      <c r="M284"/>
      <c r="N284"/>
    </row>
    <row r="285" ht="14.25">
      <c r="A285">
        <v>6.5703829999999996</v>
      </c>
      <c r="B285"/>
      <c r="C285">
        <v>300</v>
      </c>
      <c r="D285"/>
      <c r="E285"/>
      <c r="F285">
        <v>8</v>
      </c>
      <c r="G285">
        <v>3</v>
      </c>
      <c r="H285" t="s">
        <v>0</v>
      </c>
      <c r="I285">
        <v>64</v>
      </c>
      <c r="J285" t="s">
        <v>1</v>
      </c>
      <c r="K285">
        <v>64</v>
      </c>
      <c r="L285">
        <v>0</v>
      </c>
      <c r="M285">
        <v>64</v>
      </c>
      <c r="N285" t="s">
        <v>5</v>
      </c>
    </row>
    <row r="286" ht="14.25">
      <c r="A286">
        <v>6.5708510000000002</v>
      </c>
      <c r="B286"/>
      <c r="C286">
        <v>301</v>
      </c>
      <c r="D286"/>
      <c r="E286"/>
      <c r="F286">
        <v>3</v>
      </c>
      <c r="G286" t="s">
        <v>6</v>
      </c>
      <c r="H286" t="s">
        <v>7</v>
      </c>
      <c r="I286">
        <v>0</v>
      </c>
      <c r="J286"/>
      <c r="K286"/>
      <c r="L286"/>
      <c r="M286"/>
      <c r="N286"/>
    </row>
    <row r="287" ht="14.25">
      <c r="A287">
        <v>6.6203859999999999</v>
      </c>
      <c r="B287"/>
      <c r="C287">
        <v>300</v>
      </c>
      <c r="D287"/>
      <c r="E287"/>
      <c r="F287">
        <v>8</v>
      </c>
      <c r="G287">
        <v>3</v>
      </c>
      <c r="H287" t="s">
        <v>0</v>
      </c>
      <c r="I287">
        <v>64</v>
      </c>
      <c r="J287" t="s">
        <v>1</v>
      </c>
      <c r="K287">
        <v>64</v>
      </c>
      <c r="L287">
        <v>0</v>
      </c>
      <c r="M287">
        <v>64</v>
      </c>
      <c r="N287" t="s">
        <v>8</v>
      </c>
    </row>
    <row r="288" ht="14.25">
      <c r="A288">
        <v>6.6208499999999999</v>
      </c>
      <c r="B288"/>
      <c r="C288">
        <v>301</v>
      </c>
      <c r="D288"/>
      <c r="E288"/>
      <c r="F288">
        <v>3</v>
      </c>
      <c r="G288">
        <v>43</v>
      </c>
      <c r="H288" t="s">
        <v>9</v>
      </c>
      <c r="I288">
        <v>0</v>
      </c>
      <c r="J288"/>
      <c r="K288"/>
      <c r="L288"/>
      <c r="M288"/>
      <c r="N288"/>
    </row>
    <row r="289" ht="14.25">
      <c r="A289">
        <v>6.6703919999999997</v>
      </c>
      <c r="B289"/>
      <c r="C289">
        <v>300</v>
      </c>
      <c r="D289"/>
      <c r="E289"/>
      <c r="F289">
        <v>8</v>
      </c>
      <c r="G289">
        <v>3</v>
      </c>
      <c r="H289" t="s">
        <v>0</v>
      </c>
      <c r="I289">
        <v>64</v>
      </c>
      <c r="J289" t="s">
        <v>1</v>
      </c>
      <c r="K289">
        <v>64</v>
      </c>
      <c r="L289">
        <v>0</v>
      </c>
      <c r="M289">
        <v>64</v>
      </c>
      <c r="N289" t="s">
        <v>10</v>
      </c>
    </row>
    <row r="290" ht="14.25">
      <c r="A290">
        <v>6.6708639999999999</v>
      </c>
      <c r="B290"/>
      <c r="C290">
        <v>301</v>
      </c>
      <c r="D290"/>
      <c r="E290"/>
      <c r="F290">
        <v>3</v>
      </c>
      <c r="G290" t="s">
        <v>11</v>
      </c>
      <c r="H290" t="s">
        <v>12</v>
      </c>
      <c r="I290">
        <v>0</v>
      </c>
      <c r="J290"/>
      <c r="K290"/>
      <c r="L290"/>
      <c r="M290"/>
      <c r="N290"/>
    </row>
    <row r="291" ht="14.25">
      <c r="A291">
        <v>6.7203989999999996</v>
      </c>
      <c r="B291"/>
      <c r="C291">
        <v>300</v>
      </c>
      <c r="D291"/>
      <c r="E291"/>
      <c r="F291">
        <v>8</v>
      </c>
      <c r="G291">
        <v>3</v>
      </c>
      <c r="H291" t="s">
        <v>0</v>
      </c>
      <c r="I291">
        <v>64</v>
      </c>
      <c r="J291" t="s">
        <v>1</v>
      </c>
      <c r="K291">
        <v>64</v>
      </c>
      <c r="L291">
        <v>0</v>
      </c>
      <c r="M291">
        <v>64</v>
      </c>
      <c r="N291" t="s">
        <v>13</v>
      </c>
    </row>
    <row r="292" ht="14.25">
      <c r="A292">
        <v>6.7208629999999996</v>
      </c>
      <c r="B292"/>
      <c r="C292">
        <v>301</v>
      </c>
      <c r="D292"/>
      <c r="E292"/>
      <c r="F292">
        <v>3</v>
      </c>
      <c r="G292" t="s">
        <v>14</v>
      </c>
      <c r="H292" t="s">
        <v>15</v>
      </c>
      <c r="I292">
        <v>0</v>
      </c>
      <c r="J292"/>
      <c r="K292"/>
      <c r="L292"/>
      <c r="M292"/>
      <c r="N292"/>
    </row>
    <row r="293" ht="14.25">
      <c r="A293">
        <v>6.7704029999999999</v>
      </c>
      <c r="B293"/>
      <c r="C293">
        <v>300</v>
      </c>
      <c r="D293"/>
      <c r="E293"/>
      <c r="F293">
        <v>8</v>
      </c>
      <c r="G293">
        <v>3</v>
      </c>
      <c r="H293" t="s">
        <v>0</v>
      </c>
      <c r="I293">
        <v>64</v>
      </c>
      <c r="J293" t="s">
        <v>1</v>
      </c>
      <c r="K293">
        <v>64</v>
      </c>
      <c r="L293">
        <v>0</v>
      </c>
      <c r="M293">
        <v>64</v>
      </c>
      <c r="N293" t="s">
        <v>16</v>
      </c>
    </row>
    <row r="294" ht="14.25">
      <c r="A294">
        <v>6.7708789999999999</v>
      </c>
      <c r="B294"/>
      <c r="C294">
        <v>301</v>
      </c>
      <c r="D294"/>
      <c r="E294"/>
      <c r="F294">
        <v>3</v>
      </c>
      <c r="G294" t="s">
        <v>17</v>
      </c>
      <c r="H294" t="s">
        <v>18</v>
      </c>
      <c r="I294">
        <v>0</v>
      </c>
      <c r="J294"/>
      <c r="K294"/>
      <c r="L294"/>
      <c r="M294"/>
      <c r="N294"/>
    </row>
    <row r="295" ht="14.25">
      <c r="A295">
        <v>6.820411</v>
      </c>
      <c r="B295"/>
      <c r="C295">
        <v>300</v>
      </c>
      <c r="D295"/>
      <c r="E295"/>
      <c r="F295">
        <v>8</v>
      </c>
      <c r="G295">
        <v>3</v>
      </c>
      <c r="H295" t="s">
        <v>0</v>
      </c>
      <c r="I295">
        <v>64</v>
      </c>
      <c r="J295" t="s">
        <v>1</v>
      </c>
      <c r="K295">
        <v>64</v>
      </c>
      <c r="L295">
        <v>0</v>
      </c>
      <c r="M295">
        <v>64</v>
      </c>
      <c r="N295" t="s">
        <v>19</v>
      </c>
    </row>
    <row r="296" ht="14.25">
      <c r="A296">
        <v>6.8208789999999997</v>
      </c>
      <c r="B296"/>
      <c r="C296">
        <v>301</v>
      </c>
      <c r="D296"/>
      <c r="E296"/>
      <c r="F296">
        <v>3</v>
      </c>
      <c r="G296" t="s">
        <v>20</v>
      </c>
      <c r="H296" t="s">
        <v>21</v>
      </c>
      <c r="I296">
        <v>0</v>
      </c>
      <c r="J296"/>
      <c r="K296"/>
      <c r="L296"/>
      <c r="M296"/>
      <c r="N296"/>
    </row>
    <row r="297" ht="14.25">
      <c r="A297">
        <v>6.870412</v>
      </c>
      <c r="B297"/>
      <c r="C297">
        <v>300</v>
      </c>
      <c r="D297"/>
      <c r="E297"/>
      <c r="F297">
        <v>8</v>
      </c>
      <c r="G297">
        <v>3</v>
      </c>
      <c r="H297" t="s">
        <v>0</v>
      </c>
      <c r="I297">
        <v>64</v>
      </c>
      <c r="J297" t="s">
        <v>1</v>
      </c>
      <c r="K297">
        <v>64</v>
      </c>
      <c r="L297">
        <v>0</v>
      </c>
      <c r="M297">
        <v>64</v>
      </c>
      <c r="N297">
        <v>70</v>
      </c>
    </row>
    <row r="298" ht="14.25">
      <c r="A298">
        <v>6.8708840000000002</v>
      </c>
      <c r="B298"/>
      <c r="C298">
        <v>301</v>
      </c>
      <c r="D298"/>
      <c r="E298"/>
      <c r="F298">
        <v>3</v>
      </c>
      <c r="G298" t="s">
        <v>22</v>
      </c>
      <c r="H298">
        <v>0</v>
      </c>
      <c r="I298">
        <v>0</v>
      </c>
      <c r="J298"/>
      <c r="K298"/>
      <c r="L298"/>
      <c r="M298"/>
      <c r="N298"/>
    </row>
    <row r="299" ht="14.25">
      <c r="A299">
        <v>6.9204189999999999</v>
      </c>
      <c r="B299"/>
      <c r="C299">
        <v>300</v>
      </c>
      <c r="D299"/>
      <c r="E299"/>
      <c r="F299">
        <v>8</v>
      </c>
      <c r="G299">
        <v>3</v>
      </c>
      <c r="H299" t="s">
        <v>0</v>
      </c>
      <c r="I299">
        <v>64</v>
      </c>
      <c r="J299" t="s">
        <v>1</v>
      </c>
      <c r="K299">
        <v>64</v>
      </c>
      <c r="L299">
        <v>0</v>
      </c>
      <c r="M299">
        <v>64</v>
      </c>
      <c r="N299">
        <v>61</v>
      </c>
    </row>
    <row r="300" ht="14.25">
      <c r="A300">
        <v>6.9208829999999999</v>
      </c>
      <c r="B300"/>
      <c r="C300">
        <v>301</v>
      </c>
      <c r="D300"/>
      <c r="E300"/>
      <c r="F300">
        <v>3</v>
      </c>
      <c r="G300" t="s">
        <v>23</v>
      </c>
      <c r="H300">
        <v>1</v>
      </c>
      <c r="I300">
        <v>0</v>
      </c>
      <c r="J300"/>
      <c r="K300"/>
      <c r="L300"/>
      <c r="M300"/>
      <c r="N300"/>
    </row>
    <row r="301" ht="14.25">
      <c r="A301">
        <v>6.9704240000000004</v>
      </c>
      <c r="B301"/>
      <c r="C301">
        <v>300</v>
      </c>
      <c r="D301"/>
      <c r="E301"/>
      <c r="F301">
        <v>8</v>
      </c>
      <c r="G301">
        <v>3</v>
      </c>
      <c r="H301" t="s">
        <v>0</v>
      </c>
      <c r="I301">
        <v>64</v>
      </c>
      <c r="J301" t="s">
        <v>1</v>
      </c>
      <c r="K301">
        <v>64</v>
      </c>
      <c r="L301">
        <v>0</v>
      </c>
      <c r="M301">
        <v>64</v>
      </c>
      <c r="N301">
        <v>72</v>
      </c>
    </row>
    <row r="302" ht="14.25">
      <c r="A302">
        <v>6.9708880000000004</v>
      </c>
      <c r="B302"/>
      <c r="C302">
        <v>301</v>
      </c>
      <c r="D302"/>
      <c r="E302"/>
      <c r="F302">
        <v>3</v>
      </c>
      <c r="G302" t="s">
        <v>24</v>
      </c>
      <c r="H302">
        <v>2</v>
      </c>
      <c r="I302">
        <v>0</v>
      </c>
      <c r="J302"/>
      <c r="K302"/>
      <c r="L302"/>
      <c r="M302"/>
      <c r="N302"/>
    </row>
    <row r="303" ht="14.25">
      <c r="A303">
        <v>7.0212079999999997</v>
      </c>
      <c r="B303"/>
      <c r="C303">
        <v>300</v>
      </c>
      <c r="D303"/>
      <c r="E303"/>
      <c r="F303">
        <v>8</v>
      </c>
      <c r="G303">
        <v>3</v>
      </c>
      <c r="H303" t="s">
        <v>0</v>
      </c>
      <c r="I303">
        <v>64</v>
      </c>
      <c r="J303" t="s">
        <v>1</v>
      </c>
      <c r="K303">
        <v>64</v>
      </c>
      <c r="L303">
        <v>0</v>
      </c>
      <c r="M303">
        <v>64</v>
      </c>
      <c r="N303">
        <v>63</v>
      </c>
    </row>
    <row r="304" ht="14.25">
      <c r="A304">
        <v>7.0218920000000002</v>
      </c>
      <c r="B304"/>
      <c r="C304">
        <v>301</v>
      </c>
      <c r="D304"/>
      <c r="E304"/>
      <c r="F304">
        <v>3</v>
      </c>
      <c r="G304">
        <v>96</v>
      </c>
      <c r="H304">
        <v>3</v>
      </c>
      <c r="I304">
        <v>0</v>
      </c>
      <c r="J304"/>
      <c r="K304"/>
      <c r="L304"/>
      <c r="M304"/>
      <c r="N304"/>
    </row>
    <row r="305" ht="14.25">
      <c r="A305">
        <v>7.0704359999999999</v>
      </c>
      <c r="B305"/>
      <c r="C305">
        <v>300</v>
      </c>
      <c r="D305"/>
      <c r="E305"/>
      <c r="F305">
        <v>8</v>
      </c>
      <c r="G305">
        <v>3</v>
      </c>
      <c r="H305" t="s">
        <v>0</v>
      </c>
      <c r="I305">
        <v>64</v>
      </c>
      <c r="J305" t="s">
        <v>1</v>
      </c>
      <c r="K305">
        <v>64</v>
      </c>
      <c r="L305">
        <v>0</v>
      </c>
      <c r="M305">
        <v>64</v>
      </c>
      <c r="N305">
        <v>74</v>
      </c>
    </row>
    <row r="306" ht="14.25">
      <c r="A306">
        <v>7.0709</v>
      </c>
      <c r="B306"/>
      <c r="C306">
        <v>301</v>
      </c>
      <c r="D306"/>
      <c r="E306"/>
      <c r="F306">
        <v>3</v>
      </c>
      <c r="G306">
        <v>3</v>
      </c>
      <c r="H306">
        <v>4</v>
      </c>
      <c r="I306">
        <v>0</v>
      </c>
      <c r="J306"/>
      <c r="K306"/>
      <c r="L306"/>
      <c r="M306"/>
      <c r="N306"/>
    </row>
    <row r="307" ht="14.25">
      <c r="A307">
        <v>7.120444</v>
      </c>
      <c r="B307"/>
      <c r="C307">
        <v>300</v>
      </c>
      <c r="D307"/>
      <c r="E307"/>
      <c r="F307">
        <v>8</v>
      </c>
      <c r="G307">
        <v>3</v>
      </c>
      <c r="H307" t="s">
        <v>0</v>
      </c>
      <c r="I307">
        <v>64</v>
      </c>
      <c r="J307" t="s">
        <v>1</v>
      </c>
      <c r="K307">
        <v>64</v>
      </c>
      <c r="L307">
        <v>0</v>
      </c>
      <c r="M307">
        <v>64</v>
      </c>
      <c r="N307">
        <v>65</v>
      </c>
    </row>
    <row r="308" ht="14.25">
      <c r="A308">
        <v>7.120908</v>
      </c>
      <c r="B308"/>
      <c r="C308">
        <v>301</v>
      </c>
      <c r="D308"/>
      <c r="E308"/>
      <c r="F308">
        <v>3</v>
      </c>
      <c r="G308">
        <v>54</v>
      </c>
      <c r="H308">
        <v>5</v>
      </c>
      <c r="I308">
        <v>0</v>
      </c>
      <c r="J308"/>
      <c r="K308"/>
      <c r="L308"/>
      <c r="M308"/>
      <c r="N308"/>
    </row>
    <row r="309" ht="14.25">
      <c r="A309">
        <v>7.1704439999999998</v>
      </c>
      <c r="B309"/>
      <c r="C309">
        <v>300</v>
      </c>
      <c r="D309"/>
      <c r="E309"/>
      <c r="F309">
        <v>8</v>
      </c>
      <c r="G309">
        <v>3</v>
      </c>
      <c r="H309" t="s">
        <v>0</v>
      </c>
      <c r="I309">
        <v>64</v>
      </c>
      <c r="J309" t="s">
        <v>1</v>
      </c>
      <c r="K309">
        <v>64</v>
      </c>
      <c r="L309">
        <v>0</v>
      </c>
      <c r="M309">
        <v>64</v>
      </c>
      <c r="N309">
        <v>76</v>
      </c>
    </row>
    <row r="310" ht="14.25">
      <c r="A310">
        <v>7.1709160000000001</v>
      </c>
      <c r="B310"/>
      <c r="C310">
        <v>301</v>
      </c>
      <c r="D310"/>
      <c r="E310"/>
      <c r="F310">
        <v>3</v>
      </c>
      <c r="G310" t="s">
        <v>25</v>
      </c>
      <c r="H310">
        <v>6</v>
      </c>
      <c r="I310">
        <v>0</v>
      </c>
      <c r="J310"/>
      <c r="K310"/>
      <c r="L310"/>
      <c r="M310"/>
      <c r="N310"/>
    </row>
    <row r="311" ht="14.25">
      <c r="A311">
        <v>7.2204519999999999</v>
      </c>
      <c r="B311"/>
      <c r="C311">
        <v>300</v>
      </c>
      <c r="D311"/>
      <c r="E311"/>
      <c r="F311">
        <v>8</v>
      </c>
      <c r="G311">
        <v>3</v>
      </c>
      <c r="H311" t="s">
        <v>0</v>
      </c>
      <c r="I311">
        <v>64</v>
      </c>
      <c r="J311" t="s">
        <v>1</v>
      </c>
      <c r="K311">
        <v>64</v>
      </c>
      <c r="L311">
        <v>0</v>
      </c>
      <c r="M311">
        <v>64</v>
      </c>
      <c r="N311">
        <v>67</v>
      </c>
    </row>
    <row r="312" ht="14.25">
      <c r="A312">
        <v>7.2209199999999996</v>
      </c>
      <c r="B312"/>
      <c r="C312">
        <v>301</v>
      </c>
      <c r="D312"/>
      <c r="E312"/>
      <c r="F312">
        <v>3</v>
      </c>
      <c r="G312" t="s">
        <v>2</v>
      </c>
      <c r="H312">
        <v>7</v>
      </c>
      <c r="I312">
        <v>0</v>
      </c>
      <c r="J312"/>
      <c r="K312"/>
      <c r="L312"/>
      <c r="M312"/>
      <c r="N312"/>
    </row>
    <row r="313" ht="14.25">
      <c r="A313">
        <v>7.2704570000000004</v>
      </c>
      <c r="B313"/>
      <c r="C313">
        <v>300</v>
      </c>
      <c r="D313"/>
      <c r="E313"/>
      <c r="F313">
        <v>8</v>
      </c>
      <c r="G313">
        <v>3</v>
      </c>
      <c r="H313" t="s">
        <v>0</v>
      </c>
      <c r="I313">
        <v>64</v>
      </c>
      <c r="J313" t="s">
        <v>1</v>
      </c>
      <c r="K313">
        <v>64</v>
      </c>
      <c r="L313">
        <v>0</v>
      </c>
      <c r="M313">
        <v>64</v>
      </c>
      <c r="N313" t="s">
        <v>3</v>
      </c>
    </row>
    <row r="314" ht="14.25">
      <c r="A314">
        <v>7.2709250000000001</v>
      </c>
      <c r="B314"/>
      <c r="C314">
        <v>301</v>
      </c>
      <c r="D314"/>
      <c r="E314"/>
      <c r="F314">
        <v>3</v>
      </c>
      <c r="G314">
        <v>80</v>
      </c>
      <c r="H314">
        <v>8</v>
      </c>
      <c r="I314">
        <v>0</v>
      </c>
      <c r="J314"/>
      <c r="K314"/>
      <c r="L314"/>
      <c r="M314"/>
      <c r="N314"/>
    </row>
    <row r="315" ht="14.25">
      <c r="A315">
        <v>7.3206410000000002</v>
      </c>
      <c r="B315"/>
      <c r="C315">
        <v>300</v>
      </c>
      <c r="D315"/>
      <c r="E315"/>
      <c r="F315">
        <v>8</v>
      </c>
      <c r="G315">
        <v>3</v>
      </c>
      <c r="H315" t="s">
        <v>0</v>
      </c>
      <c r="I315">
        <v>64</v>
      </c>
      <c r="J315" t="s">
        <v>1</v>
      </c>
      <c r="K315">
        <v>64</v>
      </c>
      <c r="L315">
        <v>0</v>
      </c>
      <c r="M315">
        <v>64</v>
      </c>
      <c r="N315" t="s">
        <v>4</v>
      </c>
    </row>
    <row r="316" ht="14.25">
      <c r="A316">
        <v>7.3211089999999999</v>
      </c>
      <c r="B316"/>
      <c r="C316">
        <v>301</v>
      </c>
      <c r="D316"/>
      <c r="E316"/>
      <c r="F316">
        <v>3</v>
      </c>
      <c r="G316">
        <v>88</v>
      </c>
      <c r="H316">
        <v>9</v>
      </c>
      <c r="I316">
        <v>0</v>
      </c>
      <c r="J316"/>
      <c r="K316"/>
      <c r="L316"/>
      <c r="M316"/>
      <c r="N316"/>
    </row>
    <row r="317" ht="14.25">
      <c r="A317">
        <v>7.3704669999999997</v>
      </c>
      <c r="B317"/>
      <c r="C317">
        <v>300</v>
      </c>
      <c r="D317"/>
      <c r="E317"/>
      <c r="F317">
        <v>8</v>
      </c>
      <c r="G317">
        <v>3</v>
      </c>
      <c r="H317" t="s">
        <v>0</v>
      </c>
      <c r="I317">
        <v>64</v>
      </c>
      <c r="J317" t="s">
        <v>1</v>
      </c>
      <c r="K317">
        <v>64</v>
      </c>
      <c r="L317">
        <v>0</v>
      </c>
      <c r="M317">
        <v>64</v>
      </c>
      <c r="N317" t="s">
        <v>5</v>
      </c>
    </row>
    <row r="318" ht="14.25">
      <c r="A318">
        <v>7.3709350000000002</v>
      </c>
      <c r="B318"/>
      <c r="C318">
        <v>301</v>
      </c>
      <c r="D318"/>
      <c r="E318"/>
      <c r="F318">
        <v>3</v>
      </c>
      <c r="G318" t="s">
        <v>6</v>
      </c>
      <c r="H318" t="s">
        <v>7</v>
      </c>
      <c r="I318">
        <v>0</v>
      </c>
      <c r="J318"/>
      <c r="K318"/>
      <c r="L318"/>
      <c r="M318"/>
      <c r="N318"/>
    </row>
    <row r="319" ht="14.25">
      <c r="A319">
        <v>7.4204699999999999</v>
      </c>
      <c r="B319"/>
      <c r="C319">
        <v>300</v>
      </c>
      <c r="D319"/>
      <c r="E319"/>
      <c r="F319">
        <v>8</v>
      </c>
      <c r="G319">
        <v>3</v>
      </c>
      <c r="H319" t="s">
        <v>0</v>
      </c>
      <c r="I319">
        <v>64</v>
      </c>
      <c r="J319" t="s">
        <v>1</v>
      </c>
      <c r="K319">
        <v>64</v>
      </c>
      <c r="L319">
        <v>0</v>
      </c>
      <c r="M319">
        <v>64</v>
      </c>
      <c r="N319" t="s">
        <v>8</v>
      </c>
    </row>
    <row r="320" ht="14.25">
      <c r="A320">
        <v>7.4209339999999999</v>
      </c>
      <c r="B320"/>
      <c r="C320">
        <v>301</v>
      </c>
      <c r="D320"/>
      <c r="E320"/>
      <c r="F320">
        <v>3</v>
      </c>
      <c r="G320">
        <v>43</v>
      </c>
      <c r="H320" t="s">
        <v>9</v>
      </c>
      <c r="I320">
        <v>0</v>
      </c>
      <c r="J320"/>
      <c r="K320"/>
      <c r="L320"/>
      <c r="M320"/>
      <c r="N320"/>
    </row>
    <row r="321" ht="14.25">
      <c r="A321">
        <v>7.4704759999999997</v>
      </c>
      <c r="B321"/>
      <c r="C321">
        <v>300</v>
      </c>
      <c r="D321"/>
      <c r="E321"/>
      <c r="F321">
        <v>8</v>
      </c>
      <c r="G321">
        <v>3</v>
      </c>
      <c r="H321" t="s">
        <v>0</v>
      </c>
      <c r="I321">
        <v>64</v>
      </c>
      <c r="J321" t="s">
        <v>1</v>
      </c>
      <c r="K321">
        <v>64</v>
      </c>
      <c r="L321">
        <v>0</v>
      </c>
      <c r="M321">
        <v>64</v>
      </c>
      <c r="N321" t="s">
        <v>10</v>
      </c>
    </row>
    <row r="322" ht="14.25">
      <c r="A322">
        <v>7.4709479999999999</v>
      </c>
      <c r="B322"/>
      <c r="C322">
        <v>301</v>
      </c>
      <c r="D322"/>
      <c r="E322"/>
      <c r="F322">
        <v>3</v>
      </c>
      <c r="G322" t="s">
        <v>11</v>
      </c>
      <c r="H322" t="s">
        <v>12</v>
      </c>
      <c r="I322">
        <v>0</v>
      </c>
      <c r="J322"/>
      <c r="K322"/>
      <c r="L322"/>
      <c r="M322"/>
      <c r="N322"/>
    </row>
    <row r="323" ht="14.25">
      <c r="A323">
        <v>7.5204829999999996</v>
      </c>
      <c r="B323"/>
      <c r="C323">
        <v>300</v>
      </c>
      <c r="D323"/>
      <c r="E323"/>
      <c r="F323">
        <v>8</v>
      </c>
      <c r="G323">
        <v>3</v>
      </c>
      <c r="H323" t="s">
        <v>0</v>
      </c>
      <c r="I323">
        <v>64</v>
      </c>
      <c r="J323" t="s">
        <v>1</v>
      </c>
      <c r="K323">
        <v>64</v>
      </c>
      <c r="L323">
        <v>0</v>
      </c>
      <c r="M323">
        <v>64</v>
      </c>
      <c r="N323" t="s">
        <v>13</v>
      </c>
    </row>
    <row r="324" ht="14.25">
      <c r="A324">
        <v>7.5209469999999996</v>
      </c>
      <c r="B324"/>
      <c r="C324">
        <v>301</v>
      </c>
      <c r="D324"/>
      <c r="E324"/>
      <c r="F324">
        <v>3</v>
      </c>
      <c r="G324" t="s">
        <v>14</v>
      </c>
      <c r="H324" t="s">
        <v>15</v>
      </c>
      <c r="I324">
        <v>0</v>
      </c>
      <c r="J324"/>
      <c r="K324"/>
      <c r="L324"/>
      <c r="M324"/>
      <c r="N324"/>
    </row>
    <row r="325" ht="14.25">
      <c r="A325">
        <v>7.5704880000000001</v>
      </c>
      <c r="B325"/>
      <c r="C325">
        <v>300</v>
      </c>
      <c r="D325"/>
      <c r="E325"/>
      <c r="F325">
        <v>8</v>
      </c>
      <c r="G325">
        <v>3</v>
      </c>
      <c r="H325" t="s">
        <v>0</v>
      </c>
      <c r="I325">
        <v>64</v>
      </c>
      <c r="J325" t="s">
        <v>1</v>
      </c>
      <c r="K325">
        <v>64</v>
      </c>
      <c r="L325">
        <v>0</v>
      </c>
      <c r="M325">
        <v>64</v>
      </c>
      <c r="N325" t="s">
        <v>16</v>
      </c>
    </row>
    <row r="326" ht="14.25">
      <c r="A326">
        <v>7.570964</v>
      </c>
      <c r="B326"/>
      <c r="C326">
        <v>301</v>
      </c>
      <c r="D326"/>
      <c r="E326"/>
      <c r="F326">
        <v>3</v>
      </c>
      <c r="G326" t="s">
        <v>17</v>
      </c>
      <c r="H326" t="s">
        <v>18</v>
      </c>
      <c r="I326">
        <v>0</v>
      </c>
      <c r="J326"/>
      <c r="K326"/>
      <c r="L326"/>
      <c r="M326"/>
      <c r="N326"/>
    </row>
    <row r="327" ht="14.25">
      <c r="A327">
        <v>7.6204919999999996</v>
      </c>
      <c r="B327"/>
      <c r="C327">
        <v>300</v>
      </c>
      <c r="D327"/>
      <c r="E327"/>
      <c r="F327">
        <v>8</v>
      </c>
      <c r="G327">
        <v>3</v>
      </c>
      <c r="H327" t="s">
        <v>0</v>
      </c>
      <c r="I327">
        <v>64</v>
      </c>
      <c r="J327" t="s">
        <v>1</v>
      </c>
      <c r="K327">
        <v>64</v>
      </c>
      <c r="L327">
        <v>0</v>
      </c>
      <c r="M327">
        <v>64</v>
      </c>
      <c r="N327" t="s">
        <v>19</v>
      </c>
    </row>
    <row r="328" ht="14.25">
      <c r="A328">
        <v>7.6209600000000002</v>
      </c>
      <c r="B328"/>
      <c r="C328">
        <v>301</v>
      </c>
      <c r="D328"/>
      <c r="E328"/>
      <c r="F328">
        <v>3</v>
      </c>
      <c r="G328" t="s">
        <v>20</v>
      </c>
      <c r="H328" t="s">
        <v>21</v>
      </c>
      <c r="I328">
        <v>0</v>
      </c>
      <c r="J328"/>
      <c r="K328"/>
      <c r="L328"/>
      <c r="M328"/>
      <c r="N328"/>
    </row>
    <row r="329" ht="14.25">
      <c r="A329">
        <v>7.6704970000000001</v>
      </c>
      <c r="B329"/>
      <c r="C329">
        <v>300</v>
      </c>
      <c r="D329"/>
      <c r="E329"/>
      <c r="F329">
        <v>8</v>
      </c>
      <c r="G329">
        <v>3</v>
      </c>
      <c r="H329" t="s">
        <v>0</v>
      </c>
      <c r="I329">
        <v>64</v>
      </c>
      <c r="J329" t="s">
        <v>1</v>
      </c>
      <c r="K329">
        <v>64</v>
      </c>
      <c r="L329">
        <v>0</v>
      </c>
      <c r="M329">
        <v>64</v>
      </c>
      <c r="N329">
        <v>70</v>
      </c>
    </row>
    <row r="330" ht="14.25">
      <c r="A330">
        <v>7.6709690000000004</v>
      </c>
      <c r="B330"/>
      <c r="C330">
        <v>301</v>
      </c>
      <c r="D330"/>
      <c r="E330"/>
      <c r="F330">
        <v>3</v>
      </c>
      <c r="G330" t="s">
        <v>22</v>
      </c>
      <c r="H330">
        <v>0</v>
      </c>
      <c r="I330">
        <v>0</v>
      </c>
      <c r="J330"/>
      <c r="K330"/>
      <c r="L330"/>
      <c r="M330"/>
      <c r="N330"/>
    </row>
    <row r="331" ht="14.25">
      <c r="A331">
        <v>7.7205050000000002</v>
      </c>
      <c r="B331"/>
      <c r="C331">
        <v>300</v>
      </c>
      <c r="D331"/>
      <c r="E331"/>
      <c r="F331">
        <v>8</v>
      </c>
      <c r="G331">
        <v>3</v>
      </c>
      <c r="H331" t="s">
        <v>0</v>
      </c>
      <c r="I331">
        <v>64</v>
      </c>
      <c r="J331" t="s">
        <v>1</v>
      </c>
      <c r="K331">
        <v>64</v>
      </c>
      <c r="L331">
        <v>0</v>
      </c>
      <c r="M331">
        <v>64</v>
      </c>
      <c r="N331">
        <v>61</v>
      </c>
    </row>
    <row r="332" ht="14.25">
      <c r="A332">
        <v>7.7209690000000002</v>
      </c>
      <c r="B332"/>
      <c r="C332">
        <v>301</v>
      </c>
      <c r="D332"/>
      <c r="E332"/>
      <c r="F332">
        <v>3</v>
      </c>
      <c r="G332" t="s">
        <v>23</v>
      </c>
      <c r="H332">
        <v>1</v>
      </c>
      <c r="I332">
        <v>0</v>
      </c>
      <c r="J332"/>
      <c r="K332"/>
      <c r="L332"/>
      <c r="M332"/>
      <c r="N332"/>
    </row>
    <row r="333" ht="14.25">
      <c r="A333">
        <v>7.7705080000000004</v>
      </c>
      <c r="B333"/>
      <c r="C333">
        <v>300</v>
      </c>
      <c r="D333"/>
      <c r="E333"/>
      <c r="F333">
        <v>8</v>
      </c>
      <c r="G333">
        <v>3</v>
      </c>
      <c r="H333" t="s">
        <v>0</v>
      </c>
      <c r="I333">
        <v>64</v>
      </c>
      <c r="J333" t="s">
        <v>1</v>
      </c>
      <c r="K333">
        <v>64</v>
      </c>
      <c r="L333">
        <v>0</v>
      </c>
      <c r="M333">
        <v>64</v>
      </c>
      <c r="N333">
        <v>72</v>
      </c>
    </row>
    <row r="334" ht="14.25">
      <c r="A334">
        <v>7.7709720000000004</v>
      </c>
      <c r="B334"/>
      <c r="C334">
        <v>301</v>
      </c>
      <c r="D334"/>
      <c r="E334"/>
      <c r="F334">
        <v>3</v>
      </c>
      <c r="G334" t="s">
        <v>24</v>
      </c>
      <c r="H334">
        <v>2</v>
      </c>
      <c r="I334">
        <v>0</v>
      </c>
      <c r="J334"/>
      <c r="K334"/>
      <c r="L334"/>
      <c r="M334"/>
      <c r="N334"/>
    </row>
    <row r="335" ht="14.25">
      <c r="A335">
        <v>7.8205159999999996</v>
      </c>
      <c r="B335"/>
      <c r="C335">
        <v>300</v>
      </c>
      <c r="D335"/>
      <c r="E335"/>
      <c r="F335">
        <v>8</v>
      </c>
      <c r="G335">
        <v>3</v>
      </c>
      <c r="H335" t="s">
        <v>0</v>
      </c>
      <c r="I335">
        <v>64</v>
      </c>
      <c r="J335" t="s">
        <v>1</v>
      </c>
      <c r="K335">
        <v>64</v>
      </c>
      <c r="L335">
        <v>0</v>
      </c>
      <c r="M335">
        <v>64</v>
      </c>
      <c r="N335">
        <v>63</v>
      </c>
    </row>
    <row r="336" ht="14.25">
      <c r="A336">
        <v>7.8209799999999996</v>
      </c>
      <c r="B336"/>
      <c r="C336">
        <v>301</v>
      </c>
      <c r="D336"/>
      <c r="E336"/>
      <c r="F336">
        <v>3</v>
      </c>
      <c r="G336">
        <v>96</v>
      </c>
      <c r="H336">
        <v>3</v>
      </c>
      <c r="I336">
        <v>0</v>
      </c>
      <c r="J336"/>
      <c r="K336"/>
      <c r="L336"/>
      <c r="M336"/>
      <c r="N336"/>
    </row>
    <row r="337" ht="14.25">
      <c r="A337">
        <v>7.8705210000000001</v>
      </c>
      <c r="B337"/>
      <c r="C337">
        <v>300</v>
      </c>
      <c r="D337"/>
      <c r="E337"/>
      <c r="F337">
        <v>8</v>
      </c>
      <c r="G337">
        <v>3</v>
      </c>
      <c r="H337" t="s">
        <v>0</v>
      </c>
      <c r="I337">
        <v>64</v>
      </c>
      <c r="J337" t="s">
        <v>1</v>
      </c>
      <c r="K337">
        <v>64</v>
      </c>
      <c r="L337">
        <v>0</v>
      </c>
      <c r="M337">
        <v>64</v>
      </c>
      <c r="N337">
        <v>74</v>
      </c>
    </row>
    <row r="338" ht="14.25">
      <c r="A338">
        <v>7.8709850000000001</v>
      </c>
      <c r="B338"/>
      <c r="C338">
        <v>301</v>
      </c>
      <c r="D338"/>
      <c r="E338"/>
      <c r="F338">
        <v>3</v>
      </c>
      <c r="G338">
        <v>3</v>
      </c>
      <c r="H338">
        <v>4</v>
      </c>
      <c r="I338">
        <v>0</v>
      </c>
      <c r="J338"/>
      <c r="K338"/>
      <c r="L338"/>
      <c r="M338"/>
      <c r="N338"/>
    </row>
    <row r="339" ht="14.25">
      <c r="A339">
        <v>7.9205240000000003</v>
      </c>
      <c r="B339"/>
      <c r="C339">
        <v>300</v>
      </c>
      <c r="D339"/>
      <c r="E339"/>
      <c r="F339">
        <v>8</v>
      </c>
      <c r="G339">
        <v>3</v>
      </c>
      <c r="H339" t="s">
        <v>0</v>
      </c>
      <c r="I339">
        <v>64</v>
      </c>
      <c r="J339" t="s">
        <v>1</v>
      </c>
      <c r="K339">
        <v>64</v>
      </c>
      <c r="L339">
        <v>0</v>
      </c>
      <c r="M339">
        <v>64</v>
      </c>
      <c r="N339">
        <v>65</v>
      </c>
    </row>
    <row r="340" ht="14.25">
      <c r="A340">
        <v>7.9209880000000004</v>
      </c>
      <c r="B340"/>
      <c r="C340">
        <v>301</v>
      </c>
      <c r="D340"/>
      <c r="E340"/>
      <c r="F340">
        <v>3</v>
      </c>
      <c r="G340">
        <v>54</v>
      </c>
      <c r="H340">
        <v>5</v>
      </c>
      <c r="I340">
        <v>0</v>
      </c>
      <c r="J340"/>
      <c r="K340"/>
      <c r="L340"/>
      <c r="M340"/>
      <c r="N340"/>
    </row>
    <row r="341" ht="14.25">
      <c r="A341">
        <v>7.9705300000000001</v>
      </c>
      <c r="B341"/>
      <c r="C341">
        <v>300</v>
      </c>
      <c r="D341"/>
      <c r="E341"/>
      <c r="F341">
        <v>8</v>
      </c>
      <c r="G341">
        <v>3</v>
      </c>
      <c r="H341" t="s">
        <v>0</v>
      </c>
      <c r="I341">
        <v>64</v>
      </c>
      <c r="J341" t="s">
        <v>1</v>
      </c>
      <c r="K341">
        <v>64</v>
      </c>
      <c r="L341">
        <v>0</v>
      </c>
      <c r="M341">
        <v>64</v>
      </c>
      <c r="N341">
        <v>76</v>
      </c>
    </row>
    <row r="342" ht="14.25">
      <c r="A342">
        <v>7.9710020000000004</v>
      </c>
      <c r="B342"/>
      <c r="C342">
        <v>301</v>
      </c>
      <c r="D342"/>
      <c r="E342"/>
      <c r="F342">
        <v>3</v>
      </c>
      <c r="G342" t="s">
        <v>25</v>
      </c>
      <c r="H342">
        <v>6</v>
      </c>
      <c r="I342">
        <v>0</v>
      </c>
      <c r="J342"/>
      <c r="K342"/>
      <c r="L342"/>
      <c r="M342"/>
      <c r="N342"/>
    </row>
    <row r="343" ht="14.25">
      <c r="A343">
        <v>8.021585</v>
      </c>
      <c r="B343"/>
      <c r="C343">
        <v>300</v>
      </c>
      <c r="D343"/>
      <c r="E343"/>
      <c r="F343">
        <v>8</v>
      </c>
      <c r="G343">
        <v>3</v>
      </c>
      <c r="H343" t="s">
        <v>0</v>
      </c>
      <c r="I343">
        <v>64</v>
      </c>
      <c r="J343" t="s">
        <v>1</v>
      </c>
      <c r="K343">
        <v>64</v>
      </c>
      <c r="L343">
        <v>0</v>
      </c>
      <c r="M343">
        <v>64</v>
      </c>
      <c r="N343">
        <v>67</v>
      </c>
    </row>
    <row r="344" ht="14.25">
      <c r="A344">
        <v>8.0221850000000003</v>
      </c>
      <c r="B344"/>
      <c r="C344">
        <v>301</v>
      </c>
      <c r="D344"/>
      <c r="E344"/>
      <c r="F344">
        <v>3</v>
      </c>
      <c r="G344" t="s">
        <v>2</v>
      </c>
      <c r="H344">
        <v>7</v>
      </c>
      <c r="I344">
        <v>0</v>
      </c>
      <c r="J344"/>
      <c r="K344"/>
      <c r="L344"/>
      <c r="M344"/>
      <c r="N344"/>
    </row>
    <row r="345" ht="14.25">
      <c r="A345">
        <v>8.0705399999999994</v>
      </c>
      <c r="B345"/>
      <c r="C345">
        <v>300</v>
      </c>
      <c r="D345"/>
      <c r="E345"/>
      <c r="F345">
        <v>8</v>
      </c>
      <c r="G345">
        <v>3</v>
      </c>
      <c r="H345" t="s">
        <v>0</v>
      </c>
      <c r="I345">
        <v>64</v>
      </c>
      <c r="J345" t="s">
        <v>1</v>
      </c>
      <c r="K345">
        <v>64</v>
      </c>
      <c r="L345">
        <v>0</v>
      </c>
      <c r="M345">
        <v>64</v>
      </c>
      <c r="N345" t="s">
        <v>3</v>
      </c>
    </row>
    <row r="346" ht="14.25">
      <c r="A346">
        <v>8.0710080000000008</v>
      </c>
      <c r="B346"/>
      <c r="C346">
        <v>301</v>
      </c>
      <c r="D346"/>
      <c r="E346"/>
      <c r="F346">
        <v>3</v>
      </c>
      <c r="G346">
        <v>80</v>
      </c>
      <c r="H346">
        <v>8</v>
      </c>
      <c r="I346">
        <v>0</v>
      </c>
      <c r="J346"/>
      <c r="K346"/>
      <c r="L346"/>
      <c r="M346"/>
      <c r="N346"/>
    </row>
    <row r="347" ht="14.25">
      <c r="A347">
        <v>8.1205440000000007</v>
      </c>
      <c r="B347"/>
      <c r="C347">
        <v>300</v>
      </c>
      <c r="D347"/>
      <c r="E347"/>
      <c r="F347">
        <v>8</v>
      </c>
      <c r="G347">
        <v>3</v>
      </c>
      <c r="H347" t="s">
        <v>0</v>
      </c>
      <c r="I347">
        <v>64</v>
      </c>
      <c r="J347" t="s">
        <v>1</v>
      </c>
      <c r="K347">
        <v>64</v>
      </c>
      <c r="L347">
        <v>0</v>
      </c>
      <c r="M347">
        <v>64</v>
      </c>
      <c r="N347" t="s">
        <v>4</v>
      </c>
    </row>
    <row r="348" ht="14.25">
      <c r="A348">
        <v>8.1210120000000003</v>
      </c>
      <c r="B348"/>
      <c r="C348">
        <v>301</v>
      </c>
      <c r="D348"/>
      <c r="E348"/>
      <c r="F348">
        <v>3</v>
      </c>
      <c r="G348">
        <v>88</v>
      </c>
      <c r="H348">
        <v>9</v>
      </c>
      <c r="I348">
        <v>0</v>
      </c>
      <c r="J348"/>
      <c r="K348"/>
      <c r="L348"/>
      <c r="M348"/>
      <c r="N348"/>
    </row>
    <row r="349" ht="14.25">
      <c r="A349">
        <v>8.1705489999999994</v>
      </c>
      <c r="B349"/>
      <c r="C349">
        <v>300</v>
      </c>
      <c r="D349"/>
      <c r="E349"/>
      <c r="F349">
        <v>8</v>
      </c>
      <c r="G349">
        <v>3</v>
      </c>
      <c r="H349" t="s">
        <v>0</v>
      </c>
      <c r="I349">
        <v>64</v>
      </c>
      <c r="J349" t="s">
        <v>1</v>
      </c>
      <c r="K349">
        <v>64</v>
      </c>
      <c r="L349">
        <v>0</v>
      </c>
      <c r="M349">
        <v>64</v>
      </c>
      <c r="N349" t="s">
        <v>5</v>
      </c>
    </row>
    <row r="350" ht="14.25">
      <c r="A350">
        <v>8.1710170000000009</v>
      </c>
      <c r="B350"/>
      <c r="C350">
        <v>301</v>
      </c>
      <c r="D350"/>
      <c r="E350"/>
      <c r="F350">
        <v>3</v>
      </c>
      <c r="G350" t="s">
        <v>6</v>
      </c>
      <c r="H350" t="s">
        <v>7</v>
      </c>
      <c r="I350">
        <v>0</v>
      </c>
      <c r="J350"/>
      <c r="K350"/>
      <c r="L350"/>
      <c r="M350"/>
      <c r="N350"/>
    </row>
    <row r="351" ht="14.25">
      <c r="A351">
        <v>8.2205560000000002</v>
      </c>
      <c r="B351"/>
      <c r="C351">
        <v>300</v>
      </c>
      <c r="D351"/>
      <c r="E351"/>
      <c r="F351">
        <v>8</v>
      </c>
      <c r="G351">
        <v>3</v>
      </c>
      <c r="H351" t="s">
        <v>0</v>
      </c>
      <c r="I351">
        <v>64</v>
      </c>
      <c r="J351" t="s">
        <v>1</v>
      </c>
      <c r="K351">
        <v>64</v>
      </c>
      <c r="L351">
        <v>0</v>
      </c>
      <c r="M351">
        <v>64</v>
      </c>
      <c r="N351" t="s">
        <v>8</v>
      </c>
    </row>
    <row r="352" ht="14.25">
      <c r="A352">
        <v>8.2210210000000004</v>
      </c>
      <c r="B352"/>
      <c r="C352">
        <v>301</v>
      </c>
      <c r="D352"/>
      <c r="E352"/>
      <c r="F352">
        <v>3</v>
      </c>
      <c r="G352">
        <v>43</v>
      </c>
      <c r="H352" t="s">
        <v>9</v>
      </c>
      <c r="I352">
        <v>0</v>
      </c>
      <c r="J352"/>
      <c r="K352"/>
      <c r="L352"/>
      <c r="M352"/>
      <c r="N352"/>
    </row>
    <row r="353" ht="14.25">
      <c r="A353">
        <v>8.2705629999999992</v>
      </c>
      <c r="B353"/>
      <c r="C353">
        <v>300</v>
      </c>
      <c r="D353"/>
      <c r="E353"/>
      <c r="F353">
        <v>8</v>
      </c>
      <c r="G353">
        <v>3</v>
      </c>
      <c r="H353" t="s">
        <v>0</v>
      </c>
      <c r="I353">
        <v>64</v>
      </c>
      <c r="J353" t="s">
        <v>1</v>
      </c>
      <c r="K353">
        <v>64</v>
      </c>
      <c r="L353">
        <v>0</v>
      </c>
      <c r="M353">
        <v>64</v>
      </c>
      <c r="N353" t="s">
        <v>10</v>
      </c>
    </row>
    <row r="354" ht="14.25">
      <c r="A354">
        <v>8.2710349999999995</v>
      </c>
      <c r="B354"/>
      <c r="C354">
        <v>301</v>
      </c>
      <c r="D354"/>
      <c r="E354"/>
      <c r="F354">
        <v>3</v>
      </c>
      <c r="G354" t="s">
        <v>11</v>
      </c>
      <c r="H354" t="s">
        <v>12</v>
      </c>
      <c r="I354">
        <v>0</v>
      </c>
      <c r="J354"/>
      <c r="K354"/>
      <c r="L354"/>
      <c r="M354"/>
      <c r="N354"/>
    </row>
    <row r="355" ht="14.25">
      <c r="A355">
        <v>8.3205659999999995</v>
      </c>
      <c r="B355"/>
      <c r="C355">
        <v>300</v>
      </c>
      <c r="D355"/>
      <c r="E355"/>
      <c r="F355">
        <v>8</v>
      </c>
      <c r="G355">
        <v>3</v>
      </c>
      <c r="H355" t="s">
        <v>0</v>
      </c>
      <c r="I355">
        <v>64</v>
      </c>
      <c r="J355" t="s">
        <v>1</v>
      </c>
      <c r="K355">
        <v>64</v>
      </c>
      <c r="L355">
        <v>0</v>
      </c>
      <c r="M355">
        <v>64</v>
      </c>
      <c r="N355" t="s">
        <v>13</v>
      </c>
    </row>
    <row r="356" ht="14.25">
      <c r="A356">
        <v>8.3210300000000004</v>
      </c>
      <c r="B356"/>
      <c r="C356">
        <v>301</v>
      </c>
      <c r="D356"/>
      <c r="E356"/>
      <c r="F356">
        <v>3</v>
      </c>
      <c r="G356" t="s">
        <v>14</v>
      </c>
      <c r="H356" t="s">
        <v>15</v>
      </c>
      <c r="I356">
        <v>0</v>
      </c>
      <c r="J356"/>
      <c r="K356"/>
      <c r="L356"/>
      <c r="M356"/>
      <c r="N356"/>
    </row>
    <row r="357" ht="14.25">
      <c r="A357">
        <v>8.370571</v>
      </c>
      <c r="B357"/>
      <c r="C357">
        <v>300</v>
      </c>
      <c r="D357"/>
      <c r="E357"/>
      <c r="F357">
        <v>8</v>
      </c>
      <c r="G357">
        <v>3</v>
      </c>
      <c r="H357" t="s">
        <v>0</v>
      </c>
      <c r="I357">
        <v>64</v>
      </c>
      <c r="J357" t="s">
        <v>1</v>
      </c>
      <c r="K357">
        <v>64</v>
      </c>
      <c r="L357">
        <v>0</v>
      </c>
      <c r="M357">
        <v>64</v>
      </c>
      <c r="N357" t="s">
        <v>16</v>
      </c>
    </row>
    <row r="358" ht="14.25">
      <c r="A358">
        <v>8.3710470000000008</v>
      </c>
      <c r="B358"/>
      <c r="C358">
        <v>301</v>
      </c>
      <c r="D358"/>
      <c r="E358"/>
      <c r="F358">
        <v>3</v>
      </c>
      <c r="G358" t="s">
        <v>17</v>
      </c>
      <c r="H358" t="s">
        <v>18</v>
      </c>
      <c r="I358">
        <v>0</v>
      </c>
      <c r="J358"/>
      <c r="K358"/>
      <c r="L358"/>
      <c r="M358"/>
      <c r="N358"/>
    </row>
    <row r="359" ht="14.25">
      <c r="A359">
        <v>8.4205749999999995</v>
      </c>
      <c r="B359"/>
      <c r="C359">
        <v>300</v>
      </c>
      <c r="D359"/>
      <c r="E359"/>
      <c r="F359">
        <v>8</v>
      </c>
      <c r="G359">
        <v>3</v>
      </c>
      <c r="H359" t="s">
        <v>0</v>
      </c>
      <c r="I359">
        <v>64</v>
      </c>
      <c r="J359" t="s">
        <v>1</v>
      </c>
      <c r="K359">
        <v>64</v>
      </c>
      <c r="L359">
        <v>0</v>
      </c>
      <c r="M359">
        <v>64</v>
      </c>
      <c r="N359" t="s">
        <v>19</v>
      </c>
    </row>
    <row r="360" ht="14.25">
      <c r="A360">
        <v>8.4210429999999992</v>
      </c>
      <c r="B360"/>
      <c r="C360">
        <v>301</v>
      </c>
      <c r="D360"/>
      <c r="E360"/>
      <c r="F360">
        <v>3</v>
      </c>
      <c r="G360" t="s">
        <v>20</v>
      </c>
      <c r="H360" t="s">
        <v>21</v>
      </c>
      <c r="I360">
        <v>0</v>
      </c>
      <c r="J360"/>
      <c r="K360"/>
      <c r="L360"/>
      <c r="M360"/>
      <c r="N360"/>
    </row>
    <row r="361" ht="14.25">
      <c r="A361">
        <v>8.4705809999999992</v>
      </c>
      <c r="B361"/>
      <c r="C361">
        <v>300</v>
      </c>
      <c r="D361"/>
      <c r="E361"/>
      <c r="F361">
        <v>8</v>
      </c>
      <c r="G361">
        <v>3</v>
      </c>
      <c r="H361" t="s">
        <v>0</v>
      </c>
      <c r="I361">
        <v>64</v>
      </c>
      <c r="J361" t="s">
        <v>1</v>
      </c>
      <c r="K361">
        <v>64</v>
      </c>
      <c r="L361">
        <v>0</v>
      </c>
      <c r="M361">
        <v>64</v>
      </c>
      <c r="N361">
        <v>70</v>
      </c>
    </row>
    <row r="362" ht="14.25">
      <c r="A362">
        <v>8.4710529999999995</v>
      </c>
      <c r="B362"/>
      <c r="C362">
        <v>301</v>
      </c>
      <c r="D362"/>
      <c r="E362"/>
      <c r="F362">
        <v>3</v>
      </c>
      <c r="G362" t="s">
        <v>22</v>
      </c>
      <c r="H362">
        <v>0</v>
      </c>
      <c r="I362">
        <v>0</v>
      </c>
      <c r="J362"/>
      <c r="K362"/>
      <c r="L362"/>
      <c r="M362"/>
      <c r="N362"/>
    </row>
    <row r="363" ht="14.25">
      <c r="A363">
        <v>8.5205889999999993</v>
      </c>
      <c r="B363"/>
      <c r="C363">
        <v>300</v>
      </c>
      <c r="D363"/>
      <c r="E363"/>
      <c r="F363">
        <v>8</v>
      </c>
      <c r="G363">
        <v>3</v>
      </c>
      <c r="H363" t="s">
        <v>0</v>
      </c>
      <c r="I363">
        <v>64</v>
      </c>
      <c r="J363" t="s">
        <v>1</v>
      </c>
      <c r="K363">
        <v>64</v>
      </c>
      <c r="L363">
        <v>0</v>
      </c>
      <c r="M363">
        <v>64</v>
      </c>
      <c r="N363">
        <v>61</v>
      </c>
    </row>
    <row r="364" ht="14.25">
      <c r="A364">
        <v>8.5210530000000002</v>
      </c>
      <c r="B364"/>
      <c r="C364">
        <v>301</v>
      </c>
      <c r="D364"/>
      <c r="E364"/>
      <c r="F364">
        <v>3</v>
      </c>
      <c r="G364" t="s">
        <v>23</v>
      </c>
      <c r="H364">
        <v>1</v>
      </c>
      <c r="I364">
        <v>0</v>
      </c>
      <c r="J364"/>
      <c r="K364"/>
      <c r="L364"/>
      <c r="M364"/>
      <c r="N364"/>
    </row>
    <row r="365" ht="14.25">
      <c r="A365">
        <v>8.5705939999999998</v>
      </c>
      <c r="B365"/>
      <c r="C365">
        <v>300</v>
      </c>
      <c r="D365"/>
      <c r="E365"/>
      <c r="F365">
        <v>8</v>
      </c>
      <c r="G365">
        <v>3</v>
      </c>
      <c r="H365" t="s">
        <v>0</v>
      </c>
      <c r="I365">
        <v>64</v>
      </c>
      <c r="J365" t="s">
        <v>1</v>
      </c>
      <c r="K365">
        <v>64</v>
      </c>
      <c r="L365">
        <v>0</v>
      </c>
      <c r="M365">
        <v>64</v>
      </c>
      <c r="N365">
        <v>72</v>
      </c>
    </row>
    <row r="366" ht="14.25">
      <c r="A366">
        <v>8.5710580000000007</v>
      </c>
      <c r="B366"/>
      <c r="C366">
        <v>301</v>
      </c>
      <c r="D366"/>
      <c r="E366"/>
      <c r="F366">
        <v>3</v>
      </c>
      <c r="G366" t="s">
        <v>24</v>
      </c>
      <c r="H366">
        <v>2</v>
      </c>
      <c r="I366">
        <v>0</v>
      </c>
      <c r="J366"/>
      <c r="K366"/>
      <c r="L366"/>
      <c r="M366"/>
      <c r="N366"/>
    </row>
    <row r="367" ht="14.25">
      <c r="A367">
        <v>8.6205979999999993</v>
      </c>
      <c r="B367"/>
      <c r="C367">
        <v>300</v>
      </c>
      <c r="D367"/>
      <c r="E367"/>
      <c r="F367">
        <v>8</v>
      </c>
      <c r="G367">
        <v>3</v>
      </c>
      <c r="H367" t="s">
        <v>0</v>
      </c>
      <c r="I367">
        <v>64</v>
      </c>
      <c r="J367" t="s">
        <v>1</v>
      </c>
      <c r="K367">
        <v>64</v>
      </c>
      <c r="L367">
        <v>0</v>
      </c>
      <c r="M367">
        <v>64</v>
      </c>
      <c r="N367">
        <v>63</v>
      </c>
    </row>
    <row r="368" ht="14.25">
      <c r="A368">
        <v>8.6210620000000002</v>
      </c>
      <c r="B368"/>
      <c r="C368">
        <v>301</v>
      </c>
      <c r="D368"/>
      <c r="E368"/>
      <c r="F368">
        <v>3</v>
      </c>
      <c r="G368">
        <v>96</v>
      </c>
      <c r="H368">
        <v>3</v>
      </c>
      <c r="I368">
        <v>0</v>
      </c>
      <c r="J368"/>
      <c r="K368"/>
      <c r="L368"/>
      <c r="M368"/>
      <c r="N368"/>
    </row>
    <row r="369" ht="14.25">
      <c r="A369">
        <v>8.6706009999999996</v>
      </c>
      <c r="B369"/>
      <c r="C369">
        <v>300</v>
      </c>
      <c r="D369"/>
      <c r="E369"/>
      <c r="F369">
        <v>8</v>
      </c>
      <c r="G369">
        <v>3</v>
      </c>
      <c r="H369" t="s">
        <v>0</v>
      </c>
      <c r="I369">
        <v>64</v>
      </c>
      <c r="J369" t="s">
        <v>1</v>
      </c>
      <c r="K369">
        <v>64</v>
      </c>
      <c r="L369">
        <v>0</v>
      </c>
      <c r="M369">
        <v>64</v>
      </c>
      <c r="N369">
        <v>74</v>
      </c>
    </row>
    <row r="370" ht="14.25">
      <c r="A370">
        <v>8.6710650000000005</v>
      </c>
      <c r="B370"/>
      <c r="C370">
        <v>301</v>
      </c>
      <c r="D370"/>
      <c r="E370"/>
      <c r="F370">
        <v>3</v>
      </c>
      <c r="G370">
        <v>3</v>
      </c>
      <c r="H370">
        <v>4</v>
      </c>
      <c r="I370">
        <v>0</v>
      </c>
      <c r="J370"/>
      <c r="K370"/>
      <c r="L370"/>
      <c r="M370"/>
      <c r="N370"/>
    </row>
    <row r="371" ht="14.25">
      <c r="A371">
        <v>8.7206089999999996</v>
      </c>
      <c r="B371"/>
      <c r="C371">
        <v>300</v>
      </c>
      <c r="D371"/>
      <c r="E371"/>
      <c r="F371">
        <v>8</v>
      </c>
      <c r="G371">
        <v>3</v>
      </c>
      <c r="H371" t="s">
        <v>0</v>
      </c>
      <c r="I371">
        <v>64</v>
      </c>
      <c r="J371" t="s">
        <v>1</v>
      </c>
      <c r="K371">
        <v>64</v>
      </c>
      <c r="L371">
        <v>0</v>
      </c>
      <c r="M371">
        <v>64</v>
      </c>
      <c r="N371">
        <v>65</v>
      </c>
    </row>
    <row r="372" ht="14.25">
      <c r="A372">
        <v>8.7210730000000005</v>
      </c>
      <c r="B372"/>
      <c r="C372">
        <v>301</v>
      </c>
      <c r="D372"/>
      <c r="E372"/>
      <c r="F372">
        <v>3</v>
      </c>
      <c r="G372">
        <v>54</v>
      </c>
      <c r="H372">
        <v>5</v>
      </c>
      <c r="I372">
        <v>0</v>
      </c>
      <c r="J372"/>
      <c r="K372"/>
      <c r="L372"/>
      <c r="M372"/>
      <c r="N372"/>
    </row>
    <row r="373" ht="14.25">
      <c r="A373">
        <v>8.7706119999999999</v>
      </c>
      <c r="B373"/>
      <c r="C373">
        <v>300</v>
      </c>
      <c r="D373"/>
      <c r="E373"/>
      <c r="F373">
        <v>8</v>
      </c>
      <c r="G373">
        <v>3</v>
      </c>
      <c r="H373" t="s">
        <v>0</v>
      </c>
      <c r="I373">
        <v>64</v>
      </c>
      <c r="J373" t="s">
        <v>1</v>
      </c>
      <c r="K373">
        <v>64</v>
      </c>
      <c r="L373">
        <v>0</v>
      </c>
      <c r="M373">
        <v>64</v>
      </c>
      <c r="N373">
        <v>76</v>
      </c>
    </row>
    <row r="374" ht="14.25">
      <c r="A374">
        <v>8.7710840000000001</v>
      </c>
      <c r="B374"/>
      <c r="C374">
        <v>301</v>
      </c>
      <c r="D374"/>
      <c r="E374"/>
      <c r="F374">
        <v>3</v>
      </c>
      <c r="G374" t="s">
        <v>25</v>
      </c>
      <c r="H374">
        <v>6</v>
      </c>
      <c r="I374">
        <v>0</v>
      </c>
      <c r="J374"/>
      <c r="K374"/>
      <c r="L374"/>
      <c r="M374"/>
      <c r="N374"/>
    </row>
    <row r="375" ht="14.25">
      <c r="A375">
        <v>8.8206199999999999</v>
      </c>
      <c r="B375"/>
      <c r="C375">
        <v>300</v>
      </c>
      <c r="D375"/>
      <c r="E375"/>
      <c r="F375">
        <v>8</v>
      </c>
      <c r="G375">
        <v>3</v>
      </c>
      <c r="H375" t="s">
        <v>0</v>
      </c>
      <c r="I375">
        <v>64</v>
      </c>
      <c r="J375" t="s">
        <v>1</v>
      </c>
      <c r="K375">
        <v>64</v>
      </c>
      <c r="L375">
        <v>0</v>
      </c>
      <c r="M375">
        <v>64</v>
      </c>
      <c r="N375">
        <v>67</v>
      </c>
    </row>
    <row r="376" ht="14.25">
      <c r="A376">
        <v>8.8210879999999996</v>
      </c>
      <c r="B376"/>
      <c r="C376">
        <v>301</v>
      </c>
      <c r="D376"/>
      <c r="E376"/>
      <c r="F376">
        <v>3</v>
      </c>
      <c r="G376" t="s">
        <v>2</v>
      </c>
      <c r="H376">
        <v>7</v>
      </c>
      <c r="I376">
        <v>0</v>
      </c>
      <c r="J376"/>
      <c r="K376"/>
      <c r="L376"/>
      <c r="M376"/>
      <c r="N376"/>
    </row>
    <row r="377" ht="14.25">
      <c r="A377">
        <v>8.8706259999999997</v>
      </c>
      <c r="B377"/>
      <c r="C377">
        <v>300</v>
      </c>
      <c r="D377"/>
      <c r="E377"/>
      <c r="F377">
        <v>8</v>
      </c>
      <c r="G377">
        <v>3</v>
      </c>
      <c r="H377" t="s">
        <v>0</v>
      </c>
      <c r="I377">
        <v>64</v>
      </c>
      <c r="J377" t="s">
        <v>1</v>
      </c>
      <c r="K377">
        <v>64</v>
      </c>
      <c r="L377">
        <v>0</v>
      </c>
      <c r="M377">
        <v>64</v>
      </c>
      <c r="N377" t="s">
        <v>3</v>
      </c>
    </row>
    <row r="378" ht="14.25">
      <c r="A378">
        <v>8.8710939999999994</v>
      </c>
      <c r="B378"/>
      <c r="C378">
        <v>301</v>
      </c>
      <c r="D378"/>
      <c r="E378"/>
      <c r="F378">
        <v>3</v>
      </c>
      <c r="G378">
        <v>80</v>
      </c>
      <c r="H378">
        <v>8</v>
      </c>
      <c r="I378">
        <v>0</v>
      </c>
      <c r="J378"/>
      <c r="K378"/>
      <c r="L378"/>
      <c r="M378"/>
      <c r="N378"/>
    </row>
    <row r="379" ht="14.25">
      <c r="A379">
        <v>8.9206330000000005</v>
      </c>
      <c r="B379"/>
      <c r="C379">
        <v>300</v>
      </c>
      <c r="D379"/>
      <c r="E379"/>
      <c r="F379">
        <v>8</v>
      </c>
      <c r="G379">
        <v>3</v>
      </c>
      <c r="H379" t="s">
        <v>0</v>
      </c>
      <c r="I379">
        <v>64</v>
      </c>
      <c r="J379" t="s">
        <v>1</v>
      </c>
      <c r="K379">
        <v>64</v>
      </c>
      <c r="L379">
        <v>0</v>
      </c>
      <c r="M379">
        <v>64</v>
      </c>
      <c r="N379" t="s">
        <v>4</v>
      </c>
    </row>
    <row r="380" ht="14.25">
      <c r="A380">
        <v>8.9211010000000002</v>
      </c>
      <c r="B380"/>
      <c r="C380">
        <v>301</v>
      </c>
      <c r="D380"/>
      <c r="E380"/>
      <c r="F380">
        <v>3</v>
      </c>
      <c r="G380">
        <v>88</v>
      </c>
      <c r="H380">
        <v>9</v>
      </c>
      <c r="I380">
        <v>0</v>
      </c>
      <c r="J380"/>
      <c r="K380"/>
      <c r="L380"/>
      <c r="M380"/>
      <c r="N380"/>
    </row>
    <row r="381" ht="14.25">
      <c r="A381">
        <v>8.9706329999999994</v>
      </c>
      <c r="B381"/>
      <c r="C381">
        <v>300</v>
      </c>
      <c r="D381"/>
      <c r="E381"/>
      <c r="F381">
        <v>8</v>
      </c>
      <c r="G381">
        <v>3</v>
      </c>
      <c r="H381" t="s">
        <v>0</v>
      </c>
      <c r="I381">
        <v>64</v>
      </c>
      <c r="J381" t="s">
        <v>1</v>
      </c>
      <c r="K381">
        <v>64</v>
      </c>
      <c r="L381">
        <v>0</v>
      </c>
      <c r="M381">
        <v>64</v>
      </c>
      <c r="N381" t="s">
        <v>5</v>
      </c>
    </row>
    <row r="382" ht="14.25">
      <c r="A382">
        <v>8.9711010000000009</v>
      </c>
      <c r="B382"/>
      <c r="C382">
        <v>301</v>
      </c>
      <c r="D382"/>
      <c r="E382"/>
      <c r="F382">
        <v>3</v>
      </c>
      <c r="G382" t="s">
        <v>6</v>
      </c>
      <c r="H382" t="s">
        <v>7</v>
      </c>
      <c r="I382">
        <v>0</v>
      </c>
      <c r="J382"/>
      <c r="K382"/>
      <c r="L382"/>
      <c r="M382"/>
      <c r="N382"/>
    </row>
    <row r="383" ht="14.25">
      <c r="A383">
        <v>9.0139429999999994</v>
      </c>
      <c r="B383"/>
      <c r="C383">
        <v>404</v>
      </c>
      <c r="D383"/>
      <c r="E383"/>
      <c r="F383">
        <v>2</v>
      </c>
      <c r="G383" t="s">
        <v>26</v>
      </c>
      <c r="H383">
        <v>0</v>
      </c>
      <c r="I383"/>
      <c r="J383"/>
      <c r="K383"/>
      <c r="L383"/>
      <c r="M383"/>
      <c r="N383"/>
    </row>
    <row r="384" ht="14.25">
      <c r="A384">
        <v>9.0216899999999995</v>
      </c>
      <c r="B384"/>
      <c r="C384">
        <v>300</v>
      </c>
      <c r="D384"/>
      <c r="E384"/>
      <c r="F384">
        <v>8</v>
      </c>
      <c r="G384">
        <v>3</v>
      </c>
      <c r="H384" t="s">
        <v>0</v>
      </c>
      <c r="I384">
        <v>64</v>
      </c>
      <c r="J384" t="s">
        <v>1</v>
      </c>
      <c r="K384">
        <v>64</v>
      </c>
      <c r="L384">
        <v>0</v>
      </c>
      <c r="M384">
        <v>64</v>
      </c>
      <c r="N384" t="s">
        <v>8</v>
      </c>
    </row>
    <row r="385" ht="14.25">
      <c r="A385">
        <v>9.0222899999999999</v>
      </c>
      <c r="B385"/>
      <c r="C385">
        <v>301</v>
      </c>
      <c r="D385"/>
      <c r="E385"/>
      <c r="F385">
        <v>3</v>
      </c>
      <c r="G385">
        <v>43</v>
      </c>
      <c r="H385" t="s">
        <v>9</v>
      </c>
      <c r="I385">
        <v>0</v>
      </c>
      <c r="J385"/>
      <c r="K385"/>
      <c r="L385"/>
      <c r="M385"/>
      <c r="N385"/>
    </row>
    <row r="386" ht="14.25">
      <c r="A386">
        <v>9.0440229999999993</v>
      </c>
      <c r="B386"/>
      <c r="C386">
        <v>404</v>
      </c>
      <c r="D386"/>
      <c r="E386"/>
      <c r="F386">
        <v>2</v>
      </c>
      <c r="G386">
        <v>2</v>
      </c>
      <c r="H386">
        <v>30</v>
      </c>
      <c r="I386"/>
      <c r="J386"/>
      <c r="K386"/>
      <c r="L386"/>
      <c r="M386"/>
      <c r="N386"/>
    </row>
    <row r="387" ht="14.25">
      <c r="A387">
        <v>9.070919</v>
      </c>
      <c r="B387"/>
      <c r="C387">
        <v>300</v>
      </c>
      <c r="D387"/>
      <c r="E387"/>
      <c r="F387">
        <v>8</v>
      </c>
      <c r="G387">
        <v>3</v>
      </c>
      <c r="H387" t="s">
        <v>0</v>
      </c>
      <c r="I387">
        <v>64</v>
      </c>
      <c r="J387" t="s">
        <v>1</v>
      </c>
      <c r="K387">
        <v>64</v>
      </c>
      <c r="L387">
        <v>0</v>
      </c>
      <c r="M387">
        <v>64</v>
      </c>
      <c r="N387" t="s">
        <v>10</v>
      </c>
    </row>
    <row r="388" ht="14.25">
      <c r="A388">
        <v>9.0713910000000002</v>
      </c>
      <c r="B388"/>
      <c r="C388">
        <v>301</v>
      </c>
      <c r="D388"/>
      <c r="E388"/>
      <c r="F388">
        <v>3</v>
      </c>
      <c r="G388" t="s">
        <v>11</v>
      </c>
      <c r="H388" t="s">
        <v>12</v>
      </c>
      <c r="I388">
        <v>0</v>
      </c>
      <c r="J388"/>
      <c r="K388"/>
      <c r="L388"/>
      <c r="M388"/>
      <c r="N388"/>
    </row>
    <row r="389" ht="14.25">
      <c r="A389">
        <v>9.0804360000000006</v>
      </c>
      <c r="B389"/>
      <c r="C389">
        <v>404</v>
      </c>
      <c r="D389"/>
      <c r="E389"/>
      <c r="F389">
        <v>2</v>
      </c>
      <c r="G389">
        <v>44</v>
      </c>
      <c r="H389">
        <v>0</v>
      </c>
      <c r="I389"/>
      <c r="J389"/>
      <c r="K389"/>
      <c r="L389"/>
      <c r="M389"/>
      <c r="N389"/>
    </row>
    <row r="390" ht="14.25">
      <c r="A390">
        <v>9.1065330000000007</v>
      </c>
      <c r="B390"/>
      <c r="C390">
        <v>404</v>
      </c>
      <c r="D390"/>
      <c r="E390"/>
      <c r="F390">
        <v>2</v>
      </c>
      <c r="G390">
        <v>1</v>
      </c>
      <c r="H390">
        <v>0</v>
      </c>
      <c r="I390"/>
      <c r="J390"/>
      <c r="K390"/>
      <c r="L390"/>
      <c r="M390"/>
      <c r="N390"/>
    </row>
    <row r="391" ht="14.25">
      <c r="A391">
        <v>9.121124</v>
      </c>
      <c r="B391"/>
      <c r="C391">
        <v>300</v>
      </c>
      <c r="D391"/>
      <c r="E391"/>
      <c r="F391">
        <v>8</v>
      </c>
      <c r="G391">
        <v>3</v>
      </c>
      <c r="H391" t="s">
        <v>0</v>
      </c>
      <c r="I391">
        <v>64</v>
      </c>
      <c r="J391" t="s">
        <v>1</v>
      </c>
      <c r="K391">
        <v>64</v>
      </c>
      <c r="L391">
        <v>0</v>
      </c>
      <c r="M391">
        <v>64</v>
      </c>
      <c r="N391" t="s">
        <v>13</v>
      </c>
    </row>
    <row r="392" ht="14.25">
      <c r="A392">
        <v>9.1215879999999991</v>
      </c>
      <c r="B392"/>
      <c r="C392">
        <v>301</v>
      </c>
      <c r="D392"/>
      <c r="E392"/>
      <c r="F392">
        <v>3</v>
      </c>
      <c r="G392" t="s">
        <v>14</v>
      </c>
      <c r="H392" t="s">
        <v>15</v>
      </c>
      <c r="I392">
        <v>0</v>
      </c>
      <c r="J392"/>
      <c r="K392"/>
      <c r="L392"/>
      <c r="M392"/>
      <c r="N392"/>
    </row>
    <row r="393" ht="14.25">
      <c r="A393">
        <v>9.1377810000000004</v>
      </c>
      <c r="B393"/>
      <c r="C393">
        <v>404</v>
      </c>
      <c r="D393"/>
      <c r="E393"/>
      <c r="F393">
        <v>2</v>
      </c>
      <c r="G393" t="s">
        <v>27</v>
      </c>
      <c r="H393">
        <v>1</v>
      </c>
      <c r="I393"/>
      <c r="J393"/>
      <c r="K393"/>
      <c r="L393"/>
      <c r="M393"/>
      <c r="N393"/>
    </row>
    <row r="394" ht="14.25">
      <c r="A394">
        <v>9.1690269999999998</v>
      </c>
      <c r="B394"/>
      <c r="C394">
        <v>404</v>
      </c>
      <c r="D394"/>
      <c r="E394"/>
      <c r="F394">
        <v>2</v>
      </c>
      <c r="G394">
        <v>20</v>
      </c>
      <c r="H394">
        <v>0</v>
      </c>
      <c r="I394"/>
      <c r="J394"/>
      <c r="K394"/>
      <c r="L394"/>
      <c r="M394"/>
      <c r="N394"/>
    </row>
    <row r="395" ht="14.25">
      <c r="A395">
        <v>9.1711089999999995</v>
      </c>
      <c r="B395"/>
      <c r="C395">
        <v>300</v>
      </c>
      <c r="D395"/>
      <c r="E395"/>
      <c r="F395">
        <v>8</v>
      </c>
      <c r="G395">
        <v>3</v>
      </c>
      <c r="H395" t="s">
        <v>0</v>
      </c>
      <c r="I395">
        <v>64</v>
      </c>
      <c r="J395" t="s">
        <v>1</v>
      </c>
      <c r="K395">
        <v>64</v>
      </c>
      <c r="L395">
        <v>0</v>
      </c>
      <c r="M395">
        <v>64</v>
      </c>
      <c r="N395" t="s">
        <v>16</v>
      </c>
    </row>
    <row r="396" ht="14.25">
      <c r="A396">
        <v>9.1715850000000003</v>
      </c>
      <c r="B396"/>
      <c r="C396">
        <v>301</v>
      </c>
      <c r="D396"/>
      <c r="E396"/>
      <c r="F396">
        <v>3</v>
      </c>
      <c r="G396" t="s">
        <v>17</v>
      </c>
      <c r="H396" t="s">
        <v>18</v>
      </c>
      <c r="I396">
        <v>0</v>
      </c>
      <c r="J396"/>
      <c r="K396"/>
      <c r="L396"/>
      <c r="M396"/>
      <c r="N396"/>
    </row>
    <row r="397" ht="14.25">
      <c r="A397">
        <v>9.2002830000000007</v>
      </c>
      <c r="B397"/>
      <c r="C397">
        <v>404</v>
      </c>
      <c r="D397"/>
      <c r="E397"/>
      <c r="F397">
        <v>2</v>
      </c>
      <c r="G397">
        <v>21</v>
      </c>
      <c r="H397">
        <v>0</v>
      </c>
      <c r="I397"/>
      <c r="J397"/>
      <c r="K397"/>
      <c r="L397"/>
      <c r="M397"/>
      <c r="N397"/>
    </row>
    <row r="398" ht="14.25">
      <c r="A398">
        <v>9.2211040000000004</v>
      </c>
      <c r="B398"/>
      <c r="C398">
        <v>300</v>
      </c>
      <c r="D398"/>
      <c r="E398"/>
      <c r="F398">
        <v>8</v>
      </c>
      <c r="G398">
        <v>3</v>
      </c>
      <c r="H398" t="s">
        <v>0</v>
      </c>
      <c r="I398">
        <v>64</v>
      </c>
      <c r="J398" t="s">
        <v>1</v>
      </c>
      <c r="K398">
        <v>64</v>
      </c>
      <c r="L398">
        <v>0</v>
      </c>
      <c r="M398">
        <v>64</v>
      </c>
      <c r="N398" t="s">
        <v>19</v>
      </c>
    </row>
    <row r="399" ht="14.25">
      <c r="A399">
        <v>9.2215720000000001</v>
      </c>
      <c r="B399"/>
      <c r="C399">
        <v>301</v>
      </c>
      <c r="D399"/>
      <c r="E399"/>
      <c r="F399">
        <v>3</v>
      </c>
      <c r="G399" t="s">
        <v>20</v>
      </c>
      <c r="H399" t="s">
        <v>21</v>
      </c>
      <c r="I399">
        <v>0</v>
      </c>
      <c r="J399"/>
      <c r="K399"/>
      <c r="L399"/>
      <c r="M399"/>
      <c r="N399"/>
    </row>
    <row r="400" ht="14.25">
      <c r="A400">
        <v>9.2365890000000004</v>
      </c>
      <c r="B400"/>
      <c r="C400">
        <v>404</v>
      </c>
      <c r="D400"/>
      <c r="E400"/>
      <c r="F400">
        <v>2</v>
      </c>
      <c r="G400">
        <v>22</v>
      </c>
      <c r="H400">
        <v>0</v>
      </c>
      <c r="I400"/>
      <c r="J400"/>
      <c r="K400"/>
      <c r="L400"/>
      <c r="M400"/>
      <c r="N400"/>
    </row>
    <row r="401" ht="14.25">
      <c r="A401">
        <v>9.2627880000000005</v>
      </c>
      <c r="B401"/>
      <c r="C401">
        <v>404</v>
      </c>
      <c r="D401"/>
      <c r="E401"/>
      <c r="F401">
        <v>2</v>
      </c>
      <c r="G401">
        <v>23</v>
      </c>
      <c r="H401">
        <v>0</v>
      </c>
      <c r="I401"/>
      <c r="J401"/>
      <c r="K401"/>
      <c r="L401"/>
      <c r="M401"/>
      <c r="N401"/>
    </row>
    <row r="402" ht="14.25">
      <c r="A402">
        <v>9.2710869999999996</v>
      </c>
      <c r="B402"/>
      <c r="C402">
        <v>300</v>
      </c>
      <c r="D402"/>
      <c r="E402"/>
      <c r="F402">
        <v>8</v>
      </c>
      <c r="G402">
        <v>3</v>
      </c>
      <c r="H402" t="s">
        <v>0</v>
      </c>
      <c r="I402">
        <v>64</v>
      </c>
      <c r="J402" t="s">
        <v>1</v>
      </c>
      <c r="K402">
        <v>64</v>
      </c>
      <c r="L402">
        <v>0</v>
      </c>
      <c r="M402">
        <v>64</v>
      </c>
      <c r="N402">
        <v>70</v>
      </c>
    </row>
    <row r="403" ht="14.25">
      <c r="A403">
        <v>9.2715589999999999</v>
      </c>
      <c r="B403"/>
      <c r="C403">
        <v>301</v>
      </c>
      <c r="D403"/>
      <c r="E403"/>
      <c r="F403">
        <v>3</v>
      </c>
      <c r="G403" t="s">
        <v>22</v>
      </c>
      <c r="H403">
        <v>0</v>
      </c>
      <c r="I403">
        <v>0</v>
      </c>
      <c r="J403"/>
      <c r="K403"/>
      <c r="L403"/>
      <c r="M403"/>
      <c r="N403"/>
    </row>
    <row r="404" ht="14.25">
      <c r="A404">
        <v>9.2940609999999992</v>
      </c>
      <c r="B404"/>
      <c r="C404">
        <v>404</v>
      </c>
      <c r="D404"/>
      <c r="E404"/>
      <c r="F404">
        <v>2</v>
      </c>
      <c r="G404">
        <v>24</v>
      </c>
      <c r="H404">
        <v>0</v>
      </c>
      <c r="I404"/>
      <c r="J404"/>
      <c r="K404"/>
      <c r="L404"/>
      <c r="M404"/>
      <c r="N404"/>
    </row>
    <row r="405" ht="14.25">
      <c r="A405">
        <v>9.3210850000000001</v>
      </c>
      <c r="B405"/>
      <c r="C405">
        <v>300</v>
      </c>
      <c r="D405"/>
      <c r="E405"/>
      <c r="F405">
        <v>8</v>
      </c>
      <c r="G405">
        <v>3</v>
      </c>
      <c r="H405" t="s">
        <v>0</v>
      </c>
      <c r="I405">
        <v>64</v>
      </c>
      <c r="J405" t="s">
        <v>1</v>
      </c>
      <c r="K405">
        <v>64</v>
      </c>
      <c r="L405">
        <v>0</v>
      </c>
      <c r="M405">
        <v>64</v>
      </c>
      <c r="N405">
        <v>61</v>
      </c>
    </row>
    <row r="406" ht="14.25">
      <c r="A406">
        <v>9.3215489999999992</v>
      </c>
      <c r="B406"/>
      <c r="C406">
        <v>301</v>
      </c>
      <c r="D406"/>
      <c r="E406"/>
      <c r="F406">
        <v>3</v>
      </c>
      <c r="G406" t="s">
        <v>23</v>
      </c>
      <c r="H406">
        <v>1</v>
      </c>
      <c r="I406">
        <v>0</v>
      </c>
      <c r="J406"/>
      <c r="K406"/>
      <c r="L406"/>
      <c r="M406"/>
      <c r="N406"/>
    </row>
    <row r="407" ht="14.25">
      <c r="A407">
        <v>9.3257460000000005</v>
      </c>
      <c r="B407"/>
      <c r="C407">
        <v>404</v>
      </c>
      <c r="D407"/>
      <c r="E407"/>
      <c r="F407">
        <v>2</v>
      </c>
      <c r="G407">
        <v>25</v>
      </c>
      <c r="H407">
        <v>0</v>
      </c>
      <c r="I407"/>
      <c r="J407"/>
      <c r="K407"/>
      <c r="L407"/>
      <c r="M407"/>
      <c r="N407"/>
    </row>
    <row r="408" ht="14.25">
      <c r="A408">
        <v>9.3565500000000004</v>
      </c>
      <c r="B408"/>
      <c r="C408">
        <v>404</v>
      </c>
      <c r="D408"/>
      <c r="E408"/>
      <c r="F408">
        <v>2</v>
      </c>
      <c r="G408">
        <v>26</v>
      </c>
      <c r="H408">
        <v>0</v>
      </c>
      <c r="I408"/>
      <c r="J408"/>
      <c r="K408"/>
      <c r="L408"/>
      <c r="M408"/>
      <c r="N408"/>
    </row>
    <row r="409" ht="14.25">
      <c r="A409">
        <v>9.3710710000000006</v>
      </c>
      <c r="B409"/>
      <c r="C409">
        <v>300</v>
      </c>
      <c r="D409"/>
      <c r="E409"/>
      <c r="F409">
        <v>8</v>
      </c>
      <c r="G409">
        <v>3</v>
      </c>
      <c r="H409" t="s">
        <v>0</v>
      </c>
      <c r="I409">
        <v>64</v>
      </c>
      <c r="J409" t="s">
        <v>1</v>
      </c>
      <c r="K409">
        <v>64</v>
      </c>
      <c r="L409">
        <v>0</v>
      </c>
      <c r="M409">
        <v>64</v>
      </c>
      <c r="N409">
        <v>72</v>
      </c>
    </row>
    <row r="410" ht="14.25">
      <c r="A410">
        <v>9.3715349999999997</v>
      </c>
      <c r="B410"/>
      <c r="C410">
        <v>301</v>
      </c>
      <c r="D410"/>
      <c r="E410"/>
      <c r="F410">
        <v>3</v>
      </c>
      <c r="G410" t="s">
        <v>24</v>
      </c>
      <c r="H410">
        <v>2</v>
      </c>
      <c r="I410">
        <v>0</v>
      </c>
      <c r="J410"/>
      <c r="K410"/>
      <c r="L410"/>
      <c r="M410"/>
      <c r="N410"/>
    </row>
    <row r="411" ht="14.25">
      <c r="A411">
        <v>9.393478</v>
      </c>
      <c r="B411"/>
      <c r="C411">
        <v>404</v>
      </c>
      <c r="D411"/>
      <c r="E411"/>
      <c r="F411">
        <v>2</v>
      </c>
      <c r="G411">
        <v>27</v>
      </c>
      <c r="H411">
        <v>0</v>
      </c>
      <c r="I411"/>
      <c r="J411"/>
      <c r="K411"/>
      <c r="L411"/>
      <c r="M411"/>
      <c r="N411"/>
    </row>
    <row r="412" ht="14.25">
      <c r="A412">
        <v>9.419041</v>
      </c>
      <c r="B412"/>
      <c r="C412">
        <v>404</v>
      </c>
      <c r="D412"/>
      <c r="E412"/>
      <c r="F412">
        <v>2</v>
      </c>
      <c r="G412" t="s">
        <v>28</v>
      </c>
      <c r="H412">
        <v>0</v>
      </c>
      <c r="I412"/>
      <c r="J412"/>
      <c r="K412"/>
      <c r="L412"/>
      <c r="M412"/>
      <c r="N412"/>
    </row>
    <row r="413" ht="14.25">
      <c r="A413">
        <v>9.4210670000000007</v>
      </c>
      <c r="B413"/>
      <c r="C413">
        <v>300</v>
      </c>
      <c r="D413"/>
      <c r="E413"/>
      <c r="F413">
        <v>8</v>
      </c>
      <c r="G413">
        <v>3</v>
      </c>
      <c r="H413" t="s">
        <v>0</v>
      </c>
      <c r="I413">
        <v>64</v>
      </c>
      <c r="J413" t="s">
        <v>1</v>
      </c>
      <c r="K413">
        <v>64</v>
      </c>
      <c r="L413">
        <v>0</v>
      </c>
      <c r="M413">
        <v>64</v>
      </c>
      <c r="N413">
        <v>63</v>
      </c>
    </row>
    <row r="414" ht="14.25">
      <c r="A414">
        <v>9.4215309999999999</v>
      </c>
      <c r="B414"/>
      <c r="C414">
        <v>301</v>
      </c>
      <c r="D414"/>
      <c r="E414"/>
      <c r="F414">
        <v>3</v>
      </c>
      <c r="G414">
        <v>96</v>
      </c>
      <c r="H414">
        <v>3</v>
      </c>
      <c r="I414">
        <v>0</v>
      </c>
      <c r="J414"/>
      <c r="K414"/>
      <c r="L414"/>
      <c r="M414"/>
      <c r="N414"/>
    </row>
    <row r="415" ht="14.25">
      <c r="A415">
        <v>9.4502939999999995</v>
      </c>
      <c r="B415"/>
      <c r="C415">
        <v>404</v>
      </c>
      <c r="D415"/>
      <c r="E415"/>
      <c r="F415">
        <v>2</v>
      </c>
      <c r="G415">
        <v>46</v>
      </c>
      <c r="H415">
        <v>0</v>
      </c>
      <c r="I415"/>
      <c r="J415"/>
      <c r="K415"/>
      <c r="L415"/>
      <c r="M415"/>
      <c r="N415"/>
    </row>
    <row r="416" ht="14.25">
      <c r="A416">
        <v>9.4710520000000002</v>
      </c>
      <c r="B416"/>
      <c r="C416">
        <v>300</v>
      </c>
      <c r="D416"/>
      <c r="E416"/>
      <c r="F416">
        <v>8</v>
      </c>
      <c r="G416">
        <v>3</v>
      </c>
      <c r="H416" t="s">
        <v>0</v>
      </c>
      <c r="I416">
        <v>64</v>
      </c>
      <c r="J416" t="s">
        <v>1</v>
      </c>
      <c r="K416">
        <v>64</v>
      </c>
      <c r="L416">
        <v>0</v>
      </c>
      <c r="M416">
        <v>64</v>
      </c>
      <c r="N416">
        <v>74</v>
      </c>
    </row>
    <row r="417" ht="14.25">
      <c r="A417">
        <v>9.4715159999999994</v>
      </c>
      <c r="B417"/>
      <c r="C417">
        <v>301</v>
      </c>
      <c r="D417"/>
      <c r="E417"/>
      <c r="F417">
        <v>3</v>
      </c>
      <c r="G417">
        <v>3</v>
      </c>
      <c r="H417">
        <v>4</v>
      </c>
      <c r="I417">
        <v>0</v>
      </c>
      <c r="J417"/>
      <c r="K417"/>
      <c r="L417"/>
      <c r="M417"/>
      <c r="N417"/>
    </row>
    <row r="418" ht="14.25">
      <c r="A418">
        <v>9.4815570000000005</v>
      </c>
      <c r="B418"/>
      <c r="C418">
        <v>404</v>
      </c>
      <c r="D418"/>
      <c r="E418"/>
      <c r="F418">
        <v>2</v>
      </c>
      <c r="G418" t="s">
        <v>29</v>
      </c>
      <c r="H418">
        <v>0</v>
      </c>
      <c r="I418"/>
      <c r="J418"/>
      <c r="K418"/>
      <c r="L418"/>
      <c r="M418"/>
      <c r="N418"/>
    </row>
    <row r="419" ht="14.25">
      <c r="A419">
        <v>9.5127970000000008</v>
      </c>
      <c r="B419"/>
      <c r="C419">
        <v>404</v>
      </c>
      <c r="D419"/>
      <c r="E419"/>
      <c r="F419">
        <v>2</v>
      </c>
      <c r="G419">
        <v>50</v>
      </c>
      <c r="H419">
        <v>0</v>
      </c>
      <c r="I419"/>
      <c r="J419"/>
      <c r="K419"/>
      <c r="L419"/>
      <c r="M419"/>
      <c r="N419"/>
    </row>
    <row r="420" ht="14.25">
      <c r="A420">
        <v>9.5218790000000002</v>
      </c>
      <c r="B420"/>
      <c r="C420">
        <v>300</v>
      </c>
      <c r="D420"/>
      <c r="E420"/>
      <c r="F420">
        <v>8</v>
      </c>
      <c r="G420">
        <v>3</v>
      </c>
      <c r="H420" t="s">
        <v>0</v>
      </c>
      <c r="I420">
        <v>64</v>
      </c>
      <c r="J420" t="s">
        <v>1</v>
      </c>
      <c r="K420">
        <v>64</v>
      </c>
      <c r="L420">
        <v>0</v>
      </c>
      <c r="M420">
        <v>64</v>
      </c>
      <c r="N420">
        <v>65</v>
      </c>
    </row>
    <row r="421" ht="14.25">
      <c r="A421">
        <v>9.5223429999999993</v>
      </c>
      <c r="B421"/>
      <c r="C421">
        <v>301</v>
      </c>
      <c r="D421"/>
      <c r="E421"/>
      <c r="F421">
        <v>3</v>
      </c>
      <c r="G421">
        <v>54</v>
      </c>
      <c r="H421">
        <v>5</v>
      </c>
      <c r="I421">
        <v>0</v>
      </c>
      <c r="J421"/>
      <c r="K421"/>
      <c r="L421"/>
      <c r="M421"/>
      <c r="N421"/>
    </row>
    <row r="422" ht="14.25">
      <c r="A422">
        <v>9.5489460000000008</v>
      </c>
      <c r="B422"/>
      <c r="C422">
        <v>404</v>
      </c>
      <c r="D422"/>
      <c r="E422"/>
      <c r="F422">
        <v>2</v>
      </c>
      <c r="G422">
        <v>2</v>
      </c>
      <c r="H422">
        <v>0</v>
      </c>
      <c r="I422"/>
      <c r="J422"/>
      <c r="K422"/>
      <c r="L422"/>
      <c r="M422"/>
      <c r="N422"/>
    </row>
    <row r="423" ht="14.25">
      <c r="A423">
        <v>9.5716979999999996</v>
      </c>
      <c r="B423"/>
      <c r="C423">
        <v>300</v>
      </c>
      <c r="D423"/>
      <c r="E423"/>
      <c r="F423">
        <v>8</v>
      </c>
      <c r="G423">
        <v>3</v>
      </c>
      <c r="H423" t="s">
        <v>0</v>
      </c>
      <c r="I423">
        <v>64</v>
      </c>
      <c r="J423" t="s">
        <v>1</v>
      </c>
      <c r="K423">
        <v>64</v>
      </c>
      <c r="L423">
        <v>0</v>
      </c>
      <c r="M423">
        <v>64</v>
      </c>
      <c r="N423">
        <v>76</v>
      </c>
    </row>
    <row r="424" ht="14.25">
      <c r="A424">
        <v>9.5721699999999998</v>
      </c>
      <c r="B424"/>
      <c r="C424">
        <v>301</v>
      </c>
      <c r="D424"/>
      <c r="E424"/>
      <c r="F424">
        <v>3</v>
      </c>
      <c r="G424" t="s">
        <v>25</v>
      </c>
      <c r="H424">
        <v>6</v>
      </c>
      <c r="I424">
        <v>0</v>
      </c>
      <c r="J424"/>
      <c r="K424"/>
      <c r="L424"/>
      <c r="M424"/>
      <c r="N424"/>
    </row>
    <row r="425" ht="14.25">
      <c r="A425">
        <v>9.5753029999999999</v>
      </c>
      <c r="B425"/>
      <c r="C425">
        <v>404</v>
      </c>
      <c r="D425"/>
      <c r="E425"/>
      <c r="F425">
        <v>2</v>
      </c>
      <c r="G425" t="s">
        <v>7</v>
      </c>
      <c r="H425">
        <v>0</v>
      </c>
      <c r="I425"/>
      <c r="J425"/>
      <c r="K425"/>
      <c r="L425"/>
      <c r="M425"/>
      <c r="N425"/>
    </row>
    <row r="426" ht="14.25">
      <c r="A426">
        <v>9.6066050000000001</v>
      </c>
      <c r="B426"/>
      <c r="C426">
        <v>404</v>
      </c>
      <c r="D426"/>
      <c r="E426"/>
      <c r="F426">
        <v>2</v>
      </c>
      <c r="G426">
        <v>4</v>
      </c>
      <c r="H426">
        <v>0</v>
      </c>
      <c r="I426"/>
      <c r="J426"/>
      <c r="K426"/>
      <c r="L426"/>
      <c r="M426"/>
      <c r="N426"/>
    </row>
    <row r="427" ht="14.25">
      <c r="A427">
        <v>9.6217039999999994</v>
      </c>
      <c r="B427"/>
      <c r="C427">
        <v>300</v>
      </c>
      <c r="D427"/>
      <c r="E427"/>
      <c r="F427">
        <v>8</v>
      </c>
      <c r="G427">
        <v>3</v>
      </c>
      <c r="H427" t="s">
        <v>0</v>
      </c>
      <c r="I427">
        <v>64</v>
      </c>
      <c r="J427" t="s">
        <v>1</v>
      </c>
      <c r="K427">
        <v>64</v>
      </c>
      <c r="L427">
        <v>0</v>
      </c>
      <c r="M427">
        <v>64</v>
      </c>
      <c r="N427">
        <v>67</v>
      </c>
    </row>
    <row r="428" ht="14.25">
      <c r="A428">
        <v>9.6221720000000008</v>
      </c>
      <c r="B428"/>
      <c r="C428">
        <v>301</v>
      </c>
      <c r="D428"/>
      <c r="E428"/>
      <c r="F428">
        <v>3</v>
      </c>
      <c r="G428" t="s">
        <v>2</v>
      </c>
      <c r="H428">
        <v>7</v>
      </c>
      <c r="I428">
        <v>0</v>
      </c>
      <c r="J428"/>
      <c r="K428"/>
      <c r="L428"/>
      <c r="M428"/>
      <c r="N428"/>
    </row>
    <row r="429" ht="14.25">
      <c r="A429">
        <v>9.6378039999999991</v>
      </c>
      <c r="B429"/>
      <c r="C429">
        <v>404</v>
      </c>
      <c r="D429"/>
      <c r="E429"/>
      <c r="F429">
        <v>2</v>
      </c>
      <c r="G429" t="s">
        <v>30</v>
      </c>
      <c r="H429">
        <v>1</v>
      </c>
      <c r="I429"/>
      <c r="J429"/>
      <c r="K429"/>
      <c r="L429"/>
      <c r="M429"/>
      <c r="N429"/>
    </row>
    <row r="430" ht="14.25">
      <c r="A430">
        <v>9.6691050000000001</v>
      </c>
      <c r="B430"/>
      <c r="C430">
        <v>404</v>
      </c>
      <c r="D430"/>
      <c r="E430"/>
      <c r="F430">
        <v>2</v>
      </c>
      <c r="G430" t="s">
        <v>31</v>
      </c>
      <c r="H430">
        <v>1</v>
      </c>
      <c r="I430"/>
      <c r="J430"/>
      <c r="K430"/>
      <c r="L430"/>
      <c r="M430"/>
      <c r="N430"/>
    </row>
    <row r="431" ht="14.25">
      <c r="A431">
        <v>9.6717069999999996</v>
      </c>
      <c r="B431"/>
      <c r="C431">
        <v>300</v>
      </c>
      <c r="D431"/>
      <c r="E431"/>
      <c r="F431">
        <v>8</v>
      </c>
      <c r="G431">
        <v>3</v>
      </c>
      <c r="H431" t="s">
        <v>0</v>
      </c>
      <c r="I431">
        <v>64</v>
      </c>
      <c r="J431" t="s">
        <v>1</v>
      </c>
      <c r="K431">
        <v>64</v>
      </c>
      <c r="L431">
        <v>0</v>
      </c>
      <c r="M431">
        <v>64</v>
      </c>
      <c r="N431" t="s">
        <v>3</v>
      </c>
    </row>
    <row r="432" ht="14.25">
      <c r="A432">
        <v>9.6721749999999993</v>
      </c>
      <c r="B432"/>
      <c r="C432">
        <v>301</v>
      </c>
      <c r="D432"/>
      <c r="E432"/>
      <c r="F432">
        <v>3</v>
      </c>
      <c r="G432">
        <v>80</v>
      </c>
      <c r="H432">
        <v>8</v>
      </c>
      <c r="I432">
        <v>0</v>
      </c>
      <c r="J432"/>
      <c r="K432"/>
      <c r="L432"/>
      <c r="M432"/>
      <c r="N432"/>
    </row>
    <row r="433" ht="14.25">
      <c r="A433">
        <v>9.7217140000000004</v>
      </c>
      <c r="B433"/>
      <c r="C433">
        <v>300</v>
      </c>
      <c r="D433"/>
      <c r="E433"/>
      <c r="F433">
        <v>8</v>
      </c>
      <c r="G433">
        <v>3</v>
      </c>
      <c r="H433" t="s">
        <v>0</v>
      </c>
      <c r="I433">
        <v>64</v>
      </c>
      <c r="J433" t="s">
        <v>1</v>
      </c>
      <c r="K433">
        <v>64</v>
      </c>
      <c r="L433">
        <v>0</v>
      </c>
      <c r="M433">
        <v>64</v>
      </c>
      <c r="N433" t="s">
        <v>4</v>
      </c>
    </row>
    <row r="434" ht="14.25">
      <c r="A434">
        <v>9.7221820000000001</v>
      </c>
      <c r="B434"/>
      <c r="C434">
        <v>301</v>
      </c>
      <c r="D434"/>
      <c r="E434"/>
      <c r="F434">
        <v>3</v>
      </c>
      <c r="G434">
        <v>88</v>
      </c>
      <c r="H434">
        <v>9</v>
      </c>
      <c r="I434">
        <v>0</v>
      </c>
      <c r="J434"/>
      <c r="K434"/>
      <c r="L434"/>
      <c r="M434"/>
      <c r="N434"/>
    </row>
    <row r="435" ht="14.25">
      <c r="A435">
        <v>9.7717189999999992</v>
      </c>
      <c r="B435"/>
      <c r="C435">
        <v>300</v>
      </c>
      <c r="D435"/>
      <c r="E435"/>
      <c r="F435">
        <v>8</v>
      </c>
      <c r="G435">
        <v>3</v>
      </c>
      <c r="H435" t="s">
        <v>0</v>
      </c>
      <c r="I435">
        <v>64</v>
      </c>
      <c r="J435" t="s">
        <v>1</v>
      </c>
      <c r="K435">
        <v>64</v>
      </c>
      <c r="L435">
        <v>0</v>
      </c>
      <c r="M435">
        <v>64</v>
      </c>
      <c r="N435" t="s">
        <v>5</v>
      </c>
    </row>
    <row r="436" ht="14.25">
      <c r="A436">
        <v>9.7721870000000006</v>
      </c>
      <c r="B436"/>
      <c r="C436">
        <v>301</v>
      </c>
      <c r="D436"/>
      <c r="E436"/>
      <c r="F436">
        <v>3</v>
      </c>
      <c r="G436" t="s">
        <v>6</v>
      </c>
      <c r="H436" t="s">
        <v>7</v>
      </c>
      <c r="I436">
        <v>0</v>
      </c>
      <c r="J436"/>
      <c r="K436"/>
      <c r="L436"/>
      <c r="M436"/>
      <c r="N436"/>
    </row>
    <row r="437" ht="14.25">
      <c r="A437">
        <v>9.8217219999999994</v>
      </c>
      <c r="B437"/>
      <c r="C437">
        <v>300</v>
      </c>
      <c r="D437"/>
      <c r="E437"/>
      <c r="F437">
        <v>8</v>
      </c>
      <c r="G437">
        <v>3</v>
      </c>
      <c r="H437" t="s">
        <v>0</v>
      </c>
      <c r="I437">
        <v>64</v>
      </c>
      <c r="J437" t="s">
        <v>1</v>
      </c>
      <c r="K437">
        <v>64</v>
      </c>
      <c r="L437">
        <v>0</v>
      </c>
      <c r="M437">
        <v>64</v>
      </c>
      <c r="N437" t="s">
        <v>8</v>
      </c>
    </row>
    <row r="438" ht="14.25">
      <c r="A438">
        <v>9.8221860000000003</v>
      </c>
      <c r="B438"/>
      <c r="C438">
        <v>301</v>
      </c>
      <c r="D438"/>
      <c r="E438"/>
      <c r="F438">
        <v>3</v>
      </c>
      <c r="G438">
        <v>43</v>
      </c>
      <c r="H438" t="s">
        <v>9</v>
      </c>
      <c r="I438">
        <v>0</v>
      </c>
      <c r="J438"/>
      <c r="K438"/>
      <c r="L438"/>
      <c r="M438"/>
      <c r="N438"/>
    </row>
    <row r="439" ht="14.25">
      <c r="A439">
        <v>9.8717299999999994</v>
      </c>
      <c r="B439"/>
      <c r="C439">
        <v>300</v>
      </c>
      <c r="D439"/>
      <c r="E439"/>
      <c r="F439">
        <v>8</v>
      </c>
      <c r="G439">
        <v>3</v>
      </c>
      <c r="H439" t="s">
        <v>0</v>
      </c>
      <c r="I439">
        <v>64</v>
      </c>
      <c r="J439" t="s">
        <v>1</v>
      </c>
      <c r="K439">
        <v>64</v>
      </c>
      <c r="L439">
        <v>0</v>
      </c>
      <c r="M439">
        <v>64</v>
      </c>
      <c r="N439" t="s">
        <v>10</v>
      </c>
    </row>
    <row r="440" ht="14.25">
      <c r="A440">
        <v>9.8722019999999997</v>
      </c>
      <c r="B440"/>
      <c r="C440">
        <v>301</v>
      </c>
      <c r="D440"/>
      <c r="E440"/>
      <c r="F440">
        <v>3</v>
      </c>
      <c r="G440" t="s">
        <v>11</v>
      </c>
      <c r="H440" t="s">
        <v>12</v>
      </c>
      <c r="I440">
        <v>0</v>
      </c>
      <c r="J440"/>
      <c r="K440"/>
      <c r="L440"/>
      <c r="M440"/>
      <c r="N440"/>
    </row>
    <row r="441" ht="14.25">
      <c r="A441">
        <v>9.9217329999999997</v>
      </c>
      <c r="B441"/>
      <c r="C441">
        <v>300</v>
      </c>
      <c r="D441"/>
      <c r="E441"/>
      <c r="F441">
        <v>8</v>
      </c>
      <c r="G441">
        <v>3</v>
      </c>
      <c r="H441" t="s">
        <v>0</v>
      </c>
      <c r="I441">
        <v>64</v>
      </c>
      <c r="J441" t="s">
        <v>1</v>
      </c>
      <c r="K441">
        <v>64</v>
      </c>
      <c r="L441">
        <v>0</v>
      </c>
      <c r="M441">
        <v>64</v>
      </c>
      <c r="N441" t="s">
        <v>13</v>
      </c>
    </row>
    <row r="442" ht="14.25">
      <c r="A442">
        <v>9.9221970000000006</v>
      </c>
      <c r="B442"/>
      <c r="C442">
        <v>301</v>
      </c>
      <c r="D442"/>
      <c r="E442"/>
      <c r="F442">
        <v>3</v>
      </c>
      <c r="G442" t="s">
        <v>14</v>
      </c>
      <c r="H442" t="s">
        <v>15</v>
      </c>
      <c r="I442">
        <v>0</v>
      </c>
      <c r="J442"/>
      <c r="K442"/>
      <c r="L442"/>
      <c r="M442"/>
      <c r="N442"/>
    </row>
    <row r="443" ht="14.25">
      <c r="A443">
        <v>9.9717389999999995</v>
      </c>
      <c r="B443"/>
      <c r="C443">
        <v>300</v>
      </c>
      <c r="D443"/>
      <c r="E443"/>
      <c r="F443">
        <v>8</v>
      </c>
      <c r="G443">
        <v>3</v>
      </c>
      <c r="H443" t="s">
        <v>0</v>
      </c>
      <c r="I443">
        <v>64</v>
      </c>
      <c r="J443" t="s">
        <v>1</v>
      </c>
      <c r="K443">
        <v>64</v>
      </c>
      <c r="L443">
        <v>0</v>
      </c>
      <c r="M443">
        <v>64</v>
      </c>
      <c r="N443" t="s">
        <v>16</v>
      </c>
    </row>
    <row r="444" ht="14.25">
      <c r="A444">
        <v>9.9722150000000003</v>
      </c>
      <c r="B444"/>
      <c r="C444">
        <v>301</v>
      </c>
      <c r="D444"/>
      <c r="E444"/>
      <c r="F444">
        <v>3</v>
      </c>
      <c r="G444" t="s">
        <v>17</v>
      </c>
      <c r="H444" t="s">
        <v>18</v>
      </c>
      <c r="I444">
        <v>0</v>
      </c>
      <c r="J444"/>
      <c r="K444"/>
      <c r="L444"/>
      <c r="M444"/>
      <c r="N444"/>
    </row>
    <row r="445" ht="14.25">
      <c r="A445">
        <v>10.023523000000001</v>
      </c>
      <c r="B445"/>
      <c r="C445">
        <v>300</v>
      </c>
      <c r="D445"/>
      <c r="E445"/>
      <c r="F445">
        <v>8</v>
      </c>
      <c r="G445">
        <v>3</v>
      </c>
      <c r="H445" t="s">
        <v>0</v>
      </c>
      <c r="I445">
        <v>64</v>
      </c>
      <c r="J445" t="s">
        <v>1</v>
      </c>
      <c r="K445">
        <v>64</v>
      </c>
      <c r="L445">
        <v>0</v>
      </c>
      <c r="M445">
        <v>64</v>
      </c>
      <c r="N445" t="s">
        <v>19</v>
      </c>
    </row>
    <row r="446" ht="14.25">
      <c r="A446">
        <v>10.023991000000001</v>
      </c>
      <c r="B446"/>
      <c r="C446">
        <v>301</v>
      </c>
      <c r="D446"/>
      <c r="E446"/>
      <c r="F446">
        <v>3</v>
      </c>
      <c r="G446" t="s">
        <v>20</v>
      </c>
      <c r="H446" t="s">
        <v>21</v>
      </c>
      <c r="I446">
        <v>0</v>
      </c>
      <c r="J446"/>
      <c r="K446"/>
      <c r="L446"/>
      <c r="M446"/>
      <c r="N446"/>
    </row>
    <row r="447" ht="14.25">
      <c r="A447">
        <v>10.072751999999999</v>
      </c>
      <c r="B447"/>
      <c r="C447">
        <v>300</v>
      </c>
      <c r="D447"/>
      <c r="E447"/>
      <c r="F447">
        <v>8</v>
      </c>
      <c r="G447">
        <v>3</v>
      </c>
      <c r="H447" t="s">
        <v>0</v>
      </c>
      <c r="I447">
        <v>64</v>
      </c>
      <c r="J447" t="s">
        <v>1</v>
      </c>
      <c r="K447">
        <v>64</v>
      </c>
      <c r="L447">
        <v>0</v>
      </c>
      <c r="M447">
        <v>64</v>
      </c>
      <c r="N447">
        <v>70</v>
      </c>
    </row>
    <row r="448" ht="14.25">
      <c r="A448">
        <v>10.073224</v>
      </c>
      <c r="B448"/>
      <c r="C448">
        <v>301</v>
      </c>
      <c r="D448"/>
      <c r="E448"/>
      <c r="F448">
        <v>3</v>
      </c>
      <c r="G448" t="s">
        <v>22</v>
      </c>
      <c r="H448">
        <v>0</v>
      </c>
      <c r="I448">
        <v>0</v>
      </c>
      <c r="J448"/>
      <c r="K448"/>
      <c r="L448"/>
      <c r="M448"/>
      <c r="N448"/>
    </row>
    <row r="449" ht="14.25">
      <c r="A449">
        <v>10.122756000000001</v>
      </c>
      <c r="B449"/>
      <c r="C449">
        <v>300</v>
      </c>
      <c r="D449"/>
      <c r="E449"/>
      <c r="F449">
        <v>8</v>
      </c>
      <c r="G449">
        <v>3</v>
      </c>
      <c r="H449" t="s">
        <v>0</v>
      </c>
      <c r="I449">
        <v>64</v>
      </c>
      <c r="J449" t="s">
        <v>1</v>
      </c>
      <c r="K449">
        <v>64</v>
      </c>
      <c r="L449">
        <v>0</v>
      </c>
      <c r="M449">
        <v>64</v>
      </c>
      <c r="N449">
        <v>61</v>
      </c>
    </row>
    <row r="450" ht="14.25">
      <c r="A450">
        <v>10.12322</v>
      </c>
      <c r="B450"/>
      <c r="C450">
        <v>301</v>
      </c>
      <c r="D450"/>
      <c r="E450"/>
      <c r="F450">
        <v>3</v>
      </c>
      <c r="G450" t="s">
        <v>23</v>
      </c>
      <c r="H450">
        <v>1</v>
      </c>
      <c r="I450">
        <v>0</v>
      </c>
      <c r="J450"/>
      <c r="K450"/>
      <c r="L450"/>
      <c r="M450"/>
      <c r="N450"/>
    </row>
    <row r="451" ht="14.25">
      <c r="A451">
        <v>10.172760999999999</v>
      </c>
      <c r="B451"/>
      <c r="C451">
        <v>300</v>
      </c>
      <c r="D451"/>
      <c r="E451"/>
      <c r="F451">
        <v>8</v>
      </c>
      <c r="G451">
        <v>3</v>
      </c>
      <c r="H451" t="s">
        <v>0</v>
      </c>
      <c r="I451">
        <v>64</v>
      </c>
      <c r="J451" t="s">
        <v>1</v>
      </c>
      <c r="K451">
        <v>64</v>
      </c>
      <c r="L451">
        <v>0</v>
      </c>
      <c r="M451">
        <v>64</v>
      </c>
      <c r="N451">
        <v>72</v>
      </c>
    </row>
    <row r="452" ht="14.25">
      <c r="A452">
        <v>10.173225</v>
      </c>
      <c r="B452"/>
      <c r="C452">
        <v>301</v>
      </c>
      <c r="D452"/>
      <c r="E452"/>
      <c r="F452">
        <v>3</v>
      </c>
      <c r="G452" t="s">
        <v>24</v>
      </c>
      <c r="H452">
        <v>2</v>
      </c>
      <c r="I452">
        <v>0</v>
      </c>
      <c r="J452"/>
      <c r="K452"/>
      <c r="L452"/>
      <c r="M452"/>
      <c r="N452"/>
    </row>
    <row r="453" ht="14.25">
      <c r="A453">
        <v>10.222765000000001</v>
      </c>
      <c r="B453"/>
      <c r="C453">
        <v>300</v>
      </c>
      <c r="D453"/>
      <c r="E453"/>
      <c r="F453">
        <v>8</v>
      </c>
      <c r="G453">
        <v>3</v>
      </c>
      <c r="H453" t="s">
        <v>0</v>
      </c>
      <c r="I453">
        <v>64</v>
      </c>
      <c r="J453" t="s">
        <v>1</v>
      </c>
      <c r="K453">
        <v>64</v>
      </c>
      <c r="L453">
        <v>0</v>
      </c>
      <c r="M453">
        <v>64</v>
      </c>
      <c r="N453">
        <v>63</v>
      </c>
    </row>
    <row r="454" ht="14.25">
      <c r="A454">
        <v>10.223229</v>
      </c>
      <c r="B454"/>
      <c r="C454">
        <v>301</v>
      </c>
      <c r="D454"/>
      <c r="E454"/>
      <c r="F454">
        <v>3</v>
      </c>
      <c r="G454">
        <v>96</v>
      </c>
      <c r="H454">
        <v>3</v>
      </c>
      <c r="I454">
        <v>0</v>
      </c>
      <c r="J454"/>
      <c r="K454"/>
      <c r="L454"/>
      <c r="M454"/>
      <c r="N454"/>
    </row>
    <row r="455" ht="14.25">
      <c r="A455">
        <v>10.272771000000001</v>
      </c>
      <c r="B455"/>
      <c r="C455">
        <v>300</v>
      </c>
      <c r="D455"/>
      <c r="E455"/>
      <c r="F455">
        <v>8</v>
      </c>
      <c r="G455">
        <v>3</v>
      </c>
      <c r="H455" t="s">
        <v>0</v>
      </c>
      <c r="I455">
        <v>64</v>
      </c>
      <c r="J455" t="s">
        <v>1</v>
      </c>
      <c r="K455">
        <v>64</v>
      </c>
      <c r="L455">
        <v>0</v>
      </c>
      <c r="M455">
        <v>64</v>
      </c>
      <c r="N455">
        <v>74</v>
      </c>
    </row>
    <row r="456" ht="14.25">
      <c r="A456">
        <v>10.273235</v>
      </c>
      <c r="B456"/>
      <c r="C456">
        <v>301</v>
      </c>
      <c r="D456"/>
      <c r="E456"/>
      <c r="F456">
        <v>3</v>
      </c>
      <c r="G456">
        <v>3</v>
      </c>
      <c r="H456">
        <v>4</v>
      </c>
      <c r="I456">
        <v>0</v>
      </c>
      <c r="J456"/>
      <c r="K456"/>
      <c r="L456"/>
      <c r="M456"/>
      <c r="N456"/>
    </row>
    <row r="457" ht="14.25">
      <c r="A457">
        <v>10.322778</v>
      </c>
      <c r="B457"/>
      <c r="C457">
        <v>300</v>
      </c>
      <c r="D457"/>
      <c r="E457"/>
      <c r="F457">
        <v>8</v>
      </c>
      <c r="G457">
        <v>3</v>
      </c>
      <c r="H457" t="s">
        <v>0</v>
      </c>
      <c r="I457">
        <v>64</v>
      </c>
      <c r="J457" t="s">
        <v>1</v>
      </c>
      <c r="K457">
        <v>64</v>
      </c>
      <c r="L457">
        <v>0</v>
      </c>
      <c r="M457">
        <v>64</v>
      </c>
      <c r="N457">
        <v>65</v>
      </c>
    </row>
    <row r="458" ht="14.25">
      <c r="A458">
        <v>10.323242</v>
      </c>
      <c r="B458"/>
      <c r="C458">
        <v>301</v>
      </c>
      <c r="D458"/>
      <c r="E458"/>
      <c r="F458">
        <v>3</v>
      </c>
      <c r="G458">
        <v>54</v>
      </c>
      <c r="H458">
        <v>5</v>
      </c>
      <c r="I458">
        <v>0</v>
      </c>
      <c r="J458"/>
      <c r="K458"/>
      <c r="L458"/>
      <c r="M458"/>
      <c r="N458"/>
    </row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  <row r="1181" ht="14.25"/>
    <row r="1182" ht="14.25"/>
    <row r="1183" ht="14.25"/>
    <row r="1184" ht="14.25"/>
    <row r="1185" ht="14.25"/>
    <row r="1186" ht="14.25"/>
    <row r="1187" ht="14.25"/>
    <row r="1188" ht="14.25"/>
    <row r="1189" ht="14.25"/>
    <row r="1190" ht="14.25"/>
    <row r="1191" ht="14.25"/>
    <row r="1192" ht="14.25"/>
    <row r="119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1.8473e-002</v>
      </c>
      <c r="B1" s="1" t="str">
        <f>IF(ISBLANK(Data!B1),"",Data!B1)</f>
        <v/>
      </c>
      <c r="C1" s="1">
        <f>IF(ISBLANK(Data!C1),"",Data!C1)</f>
        <v>300</v>
      </c>
      <c r="D1" s="1" t="str">
        <f>IF(ISBLANK(Data!D1),"",Data!D1)</f>
        <v/>
      </c>
      <c r="E1" s="1" t="str">
        <f>IF(ISBLANK(Data!E1),"",Data!E1)</f>
        <v/>
      </c>
      <c r="F1" s="1">
        <f>IF(ISBLANK(Data!F1),"",Data!F1)</f>
        <v>8</v>
      </c>
      <c r="G1" s="1" t="str">
        <f>IF(ISBLANK(Data!$F1),"",IF(Data!$F1&gt;=1,TEXT(Data!G1,"00"),""))</f>
        <v>03</v>
      </c>
      <c r="H1" s="1" t="str">
        <f>IF(ISBLANK(Data!$F1),"",IF(Data!$F1&gt;=2,TEXT(Data!H1,"00"),""))</f>
        <v>A5</v>
      </c>
      <c r="I1" s="1" t="str">
        <f>IF(ISBLANK(Data!$F1),"",IF(Data!$F1&gt;=3,TEXT(Data!I1,"00"),""))</f>
        <v>64</v>
      </c>
      <c r="J1" s="1" t="str">
        <f>IF(ISBLANK(Data!$F1),"",IF(Data!$F1&gt;=4,TEXT(Data!J1,"00"),""))</f>
        <v>5A</v>
      </c>
      <c r="K1" s="1" t="str">
        <f>IF(ISBLANK(Data!$F1),"",IF(Data!$F1&gt;=5,TEXT(Data!K1,"00"),""))</f>
        <v>64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64</v>
      </c>
      <c r="N1" s="1" t="str">
        <f>IF(ISBLANK(Data!$F1),"",IF(Data!$F1&gt;=8,TEXT(Data!N1,"00"),""))</f>
        <v>67</v>
      </c>
    </row>
    <row r="2" ht="14.25">
      <c r="A2" s="1">
        <f>IF(ISBLANK(Data!A2),"",Data!A2)</f>
        <v>1.8941e-002</v>
      </c>
      <c r="B2" s="1" t="str">
        <f>IF(ISBLANK(Data!B2),"",Data!B2)</f>
        <v/>
      </c>
      <c r="C2" s="1">
        <f>IF(ISBLANK(Data!C2),"",Data!C2)</f>
        <v>301</v>
      </c>
      <c r="D2" s="1" t="str">
        <f>IF(ISBLANK(Data!D2),"",Data!D2)</f>
        <v/>
      </c>
      <c r="E2" s="1" t="str">
        <f>IF(ISBLANK(Data!E2),"",Data!E2)</f>
        <v/>
      </c>
      <c r="F2" s="1">
        <f>IF(ISBLANK(Data!F2),"",Data!F2)</f>
        <v>3</v>
      </c>
      <c r="G2" s="1" t="str">
        <f>IF(ISBLANK(Data!$F2),"",IF(Data!$F2&gt;=1,TEXT(Data!G2,"00"),""))</f>
        <v>B8</v>
      </c>
      <c r="H2" s="1" t="str">
        <f>IF(ISBLANK(Data!$F2),"",IF(Data!$F2&gt;=2,TEXT(Data!H2,"00"),""))</f>
        <v>07</v>
      </c>
      <c r="I2" s="1" t="str">
        <f>IF(ISBLANK(Data!$F2),"",IF(Data!$F2&gt;=3,TEXT(Data!I2,"00"),""))</f>
        <v>00</v>
      </c>
      <c r="J2" s="1" t="str">
        <f>IF(ISBLANK(Data!$F2),"",IF(Data!$F2&gt;=4,TEXT(Data!J2,"00"),""))</f>
        <v/>
      </c>
      <c r="K2" s="1" t="str">
        <f>IF(ISBLANK(Data!$F2),"",IF(Data!$F2&gt;=5,TEXT(Data!K2,"00"),""))</f>
        <v/>
      </c>
      <c r="L2" s="1" t="str">
        <f>IF(ISBLANK(Data!$F2),"",IF(Data!$F2&gt;=6,TEXT(Data!L2,"00"),""))</f>
        <v/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6.7702999999999999e-002</v>
      </c>
      <c r="B3" s="1" t="str">
        <f>IF(ISBLANK(Data!B3),"",Data!B3)</f>
        <v/>
      </c>
      <c r="C3" s="1">
        <f>IF(ISBLANK(Data!C3),"",Data!C3)</f>
        <v>300</v>
      </c>
      <c r="D3" s="1" t="str">
        <f>IF(ISBLANK(Data!D3),"",Data!D3)</f>
        <v/>
      </c>
      <c r="E3" s="1" t="str">
        <f>IF(ISBLANK(Data!E3),"",Data!E3)</f>
        <v/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A5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F8</v>
      </c>
    </row>
    <row r="4" ht="14.25">
      <c r="A4" s="1">
        <f>IF(ISBLANK(Data!A4),"",Data!A4)</f>
        <v>6.8170999999999995e-002</v>
      </c>
      <c r="B4" s="1" t="str">
        <f>IF(ISBLANK(Data!B4),"",Data!B4)</f>
        <v/>
      </c>
      <c r="C4" s="1">
        <f>IF(ISBLANK(Data!C4),"",Data!C4)</f>
        <v>301</v>
      </c>
      <c r="D4" s="1" t="str">
        <f>IF(ISBLANK(Data!D4),"",Data!D4)</f>
        <v/>
      </c>
      <c r="E4" s="1" t="str">
        <f>IF(ISBLANK(Data!E4),"",Data!E4)</f>
        <v/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0.11770700000000001</v>
      </c>
      <c r="B5" s="1" t="str">
        <f>IF(ISBLANK(Data!B5),"",Data!B5)</f>
        <v/>
      </c>
      <c r="C5" s="1">
        <f>IF(ISBLANK(Data!C5),"",Data!C5)</f>
        <v>300</v>
      </c>
      <c r="D5" s="1" t="str">
        <f>IF(ISBLANK(Data!D5),"",Data!D5)</f>
        <v/>
      </c>
      <c r="E5" s="1" t="str">
        <f>IF(ISBLANK(Data!E5),"",Data!E5)</f>
        <v/>
      </c>
      <c r="F5" s="1">
        <f>IF(ISBLANK(Data!F5),"",Data!F5)</f>
        <v>8</v>
      </c>
      <c r="G5" s="1" t="str">
        <f>IF(ISBLANK(Data!$F5),"",IF(Data!$F5&gt;=1,TEXT(Data!G5,"00"),""))</f>
        <v>03</v>
      </c>
      <c r="H5" s="1" t="str">
        <f>IF(ISBLANK(Data!$F5),"",IF(Data!$F5&gt;=2,TEXT(Data!H5,"00"),""))</f>
        <v>A5</v>
      </c>
      <c r="I5" s="1" t="str">
        <f>IF(ISBLANK(Data!$F5),"",IF(Data!$F5&gt;=3,TEXT(Data!I5,"00"),""))</f>
        <v>64</v>
      </c>
      <c r="J5" s="1" t="str">
        <f>IF(ISBLANK(Data!$F5),"",IF(Data!$F5&gt;=4,TEXT(Data!J5,"00"),""))</f>
        <v>5A</v>
      </c>
      <c r="K5" s="1" t="str">
        <f>IF(ISBLANK(Data!$F5),"",IF(Data!$F5&gt;=5,TEXT(Data!K5,"00"),""))</f>
        <v>64</v>
      </c>
      <c r="L5" s="1" t="str">
        <f>IF(ISBLANK(Data!$F5),"",IF(Data!$F5&gt;=6,TEXT(Data!L5,"00"),""))</f>
        <v>00</v>
      </c>
      <c r="M5" s="1" t="str">
        <f>IF(ISBLANK(Data!$F5),"",IF(Data!$F5&gt;=7,TEXT(Data!M5,"00"),""))</f>
        <v>64</v>
      </c>
      <c r="N5" s="1" t="str">
        <f>IF(ISBLANK(Data!$F5),"",IF(Data!$F5&gt;=8,TEXT(Data!N5,"00"),""))</f>
        <v>E9</v>
      </c>
    </row>
    <row r="6" ht="14.25">
      <c r="A6" s="1">
        <f>IF(ISBLANK(Data!A6),"",Data!A6)</f>
        <v>0.118175</v>
      </c>
      <c r="B6" s="1" t="str">
        <f>IF(ISBLANK(Data!B6),"",Data!B6)</f>
        <v/>
      </c>
      <c r="C6" s="1">
        <f>IF(ISBLANK(Data!C6),"",Data!C6)</f>
        <v>301</v>
      </c>
      <c r="D6" s="1" t="str">
        <f>IF(ISBLANK(Data!D6),"",Data!D6)</f>
        <v/>
      </c>
      <c r="E6" s="1" t="str">
        <f>IF(ISBLANK(Data!E6),"",Data!E6)</f>
        <v/>
      </c>
      <c r="F6" s="1">
        <f>IF(ISBLANK(Data!F6),"",Data!F6)</f>
        <v>3</v>
      </c>
      <c r="G6" s="1" t="str">
        <f>IF(ISBLANK(Data!$F6),"",IF(Data!$F6&gt;=1,TEXT(Data!G6,"00"),""))</f>
        <v>88</v>
      </c>
      <c r="H6" s="1" t="str">
        <f>IF(ISBLANK(Data!$F6),"",IF(Data!$F6&gt;=2,TEXT(Data!H6,"00"),""))</f>
        <v>09</v>
      </c>
      <c r="I6" s="1" t="str">
        <f>IF(ISBLANK(Data!$F6),"",IF(Data!$F6&gt;=3,TEXT(Data!I6,"00"),""))</f>
        <v>00</v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0.167711</v>
      </c>
      <c r="B7" s="1" t="str">
        <f>IF(ISBLANK(Data!B7),"",Data!B7)</f>
        <v/>
      </c>
      <c r="C7" s="1">
        <f>IF(ISBLANK(Data!C7),"",Data!C7)</f>
        <v>300</v>
      </c>
      <c r="D7" s="1" t="str">
        <f>IF(ISBLANK(Data!D7),"",Data!D7)</f>
        <v/>
      </c>
      <c r="E7" s="1" t="str">
        <f>IF(ISBLANK(Data!E7),"",Data!E7)</f>
        <v/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A5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64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64</v>
      </c>
      <c r="N7" s="1" t="str">
        <f>IF(ISBLANK(Data!$F7),"",IF(Data!$F7&gt;=8,TEXT(Data!N7,"00"),""))</f>
        <v>FA</v>
      </c>
    </row>
    <row r="8" ht="14.25">
      <c r="A8" s="1">
        <f>IF(ISBLANK(Data!A8),"",Data!A8)</f>
        <v>0.168179</v>
      </c>
      <c r="B8" s="1" t="str">
        <f>IF(ISBLANK(Data!B8),"",Data!B8)</f>
        <v/>
      </c>
      <c r="C8" s="1">
        <f>IF(ISBLANK(Data!C8),"",Data!C8)</f>
        <v>301</v>
      </c>
      <c r="D8" s="1" t="str">
        <f>IF(ISBLANK(Data!D8),"",Data!D8)</f>
        <v/>
      </c>
      <c r="E8" s="1" t="str">
        <f>IF(ISBLANK(Data!E8),"",Data!E8)</f>
        <v/>
      </c>
      <c r="F8" s="1">
        <f>IF(ISBLANK(Data!F8),"",Data!F8)</f>
        <v>3</v>
      </c>
      <c r="G8" s="1" t="str">
        <f>IF(ISBLANK(Data!$F8),"",IF(Data!$F8&gt;=1,TEXT(Data!G8,"00"),""))</f>
        <v>C6</v>
      </c>
      <c r="H8" s="1" t="str">
        <f>IF(ISBLANK(Data!$F8),"",IF(Data!$F8&gt;=2,TEXT(Data!H8,"00"),""))</f>
        <v>0A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0.21771399999999999</v>
      </c>
      <c r="B9" s="1" t="str">
        <f>IF(ISBLANK(Data!B9),"",Data!B9)</f>
        <v/>
      </c>
      <c r="C9" s="1">
        <f>IF(ISBLANK(Data!C9),"",Data!C9)</f>
        <v>300</v>
      </c>
      <c r="D9" s="1" t="str">
        <f>IF(ISBLANK(Data!D9),"",Data!D9)</f>
        <v/>
      </c>
      <c r="E9" s="1" t="str">
        <f>IF(ISBLANK(Data!E9),"",Data!E9)</f>
        <v/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A5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EB</v>
      </c>
    </row>
    <row r="10" ht="14.25">
      <c r="A10" s="1">
        <f>IF(ISBLANK(Data!A10),"",Data!A10)</f>
        <v>0.21817800000000001</v>
      </c>
      <c r="B10" s="1" t="str">
        <f>IF(ISBLANK(Data!B10),"",Data!B10)</f>
        <v/>
      </c>
      <c r="C10" s="1">
        <f>IF(ISBLANK(Data!C10),"",Data!C10)</f>
        <v>301</v>
      </c>
      <c r="D10" s="1" t="str">
        <f>IF(ISBLANK(Data!D10),"",Data!D10)</f>
        <v/>
      </c>
      <c r="E10" s="1" t="str">
        <f>IF(ISBLANK(Data!E10),"",Data!E10)</f>
        <v/>
      </c>
      <c r="F10" s="1">
        <f>IF(ISBLANK(Data!F10),"",Data!F10)</f>
        <v>3</v>
      </c>
      <c r="G10" s="1" t="str">
        <f>IF(ISBLANK(Data!$F10),"",IF(Data!$F10&gt;=1,TEXT(Data!G10,"00"),""))</f>
        <v>43</v>
      </c>
      <c r="H10" s="1" t="str">
        <f>IF(ISBLANK(Data!$F10),"",IF(Data!$F10&gt;=2,TEXT(Data!H10,"00"),""))</f>
        <v>0B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0.26772000000000001</v>
      </c>
      <c r="B11" s="1" t="str">
        <f>IF(ISBLANK(Data!B11),"",Data!B11)</f>
        <v/>
      </c>
      <c r="C11" s="1">
        <f>IF(ISBLANK(Data!C11),"",Data!C11)</f>
        <v>300</v>
      </c>
      <c r="D11" s="1" t="str">
        <f>IF(ISBLANK(Data!D11),"",Data!D11)</f>
        <v/>
      </c>
      <c r="E11" s="1" t="str">
        <f>IF(ISBLANK(Data!E11),"",Data!E11)</f>
        <v/>
      </c>
      <c r="F11" s="1">
        <f>IF(ISBLANK(Data!F11),"",Data!F11)</f>
        <v>8</v>
      </c>
      <c r="G11" s="1" t="str">
        <f>IF(ISBLANK(Data!$F11),"",IF(Data!$F11&gt;=1,TEXT(Data!G11,"00"),""))</f>
        <v>03</v>
      </c>
      <c r="H11" s="1" t="str">
        <f>IF(ISBLANK(Data!$F11),"",IF(Data!$F11&gt;=2,TEXT(Data!H11,"00"),""))</f>
        <v>A5</v>
      </c>
      <c r="I11" s="1" t="str">
        <f>IF(ISBLANK(Data!$F11),"",IF(Data!$F11&gt;=3,TEXT(Data!I11,"00"),""))</f>
        <v>64</v>
      </c>
      <c r="J11" s="1" t="str">
        <f>IF(ISBLANK(Data!$F11),"",IF(Data!$F11&gt;=4,TEXT(Data!J11,"00"),""))</f>
        <v>5A</v>
      </c>
      <c r="K11" s="1" t="str">
        <f>IF(ISBLANK(Data!$F11),"",IF(Data!$F11&gt;=5,TEXT(Data!K11,"00"),""))</f>
        <v>64</v>
      </c>
      <c r="L11" s="1" t="str">
        <f>IF(ISBLANK(Data!$F11),"",IF(Data!$F11&gt;=6,TEXT(Data!L11,"00"),""))</f>
        <v>00</v>
      </c>
      <c r="M11" s="1" t="str">
        <f>IF(ISBLANK(Data!$F11),"",IF(Data!$F11&gt;=7,TEXT(Data!M11,"00"),""))</f>
        <v>64</v>
      </c>
      <c r="N11" s="1" t="str">
        <f>IF(ISBLANK(Data!$F11),"",IF(Data!$F11&gt;=8,TEXT(Data!N11,"00"),""))</f>
        <v>FC</v>
      </c>
    </row>
    <row r="12" ht="14.25">
      <c r="A12" s="1">
        <f>IF(ISBLANK(Data!A12),"",Data!A12)</f>
        <v>0.26819199999999999</v>
      </c>
      <c r="B12" s="1" t="str">
        <f>IF(ISBLANK(Data!B12),"",Data!B12)</f>
        <v/>
      </c>
      <c r="C12" s="1">
        <f>IF(ISBLANK(Data!C12),"",Data!C12)</f>
        <v>301</v>
      </c>
      <c r="D12" s="1" t="str">
        <f>IF(ISBLANK(Data!D12),"",Data!D12)</f>
        <v/>
      </c>
      <c r="E12" s="1" t="str">
        <f>IF(ISBLANK(Data!E12),"",Data!E12)</f>
        <v/>
      </c>
      <c r="F12" s="1">
        <f>IF(ISBLANK(Data!F12),"",Data!F12)</f>
        <v>3</v>
      </c>
      <c r="G12" s="1" t="str">
        <f>IF(ISBLANK(Data!$F12),"",IF(Data!$F12&gt;=1,TEXT(Data!G12,"00"),""))</f>
        <v>B5</v>
      </c>
      <c r="H12" s="1" t="str">
        <f>IF(ISBLANK(Data!$F12),"",IF(Data!$F12&gt;=2,TEXT(Data!H12,"00"),""))</f>
        <v>0C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/>
      </c>
      <c r="K12" s="1" t="str">
        <f>IF(ISBLANK(Data!$F12),"",IF(Data!$F12&gt;=5,TEXT(Data!K12,"00"),""))</f>
        <v/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0.31772400000000001</v>
      </c>
      <c r="B13" s="1" t="str">
        <f>IF(ISBLANK(Data!B13),"",Data!B13)</f>
        <v/>
      </c>
      <c r="C13" s="1">
        <f>IF(ISBLANK(Data!C13),"",Data!C13)</f>
        <v>300</v>
      </c>
      <c r="D13" s="1" t="str">
        <f>IF(ISBLANK(Data!D13),"",Data!D13)</f>
        <v/>
      </c>
      <c r="E13" s="1" t="str">
        <f>IF(ISBLANK(Data!E13),"",Data!E13)</f>
        <v/>
      </c>
      <c r="F13" s="1">
        <f>IF(ISBLANK(Data!F13),"",Data!F13)</f>
        <v>8</v>
      </c>
      <c r="G13" s="1" t="str">
        <f>IF(ISBLANK(Data!$F13),"",IF(Data!$F13&gt;=1,TEXT(Data!G13,"00"),""))</f>
        <v>03</v>
      </c>
      <c r="H13" s="1" t="str">
        <f>IF(ISBLANK(Data!$F13),"",IF(Data!$F13&gt;=2,TEXT(Data!H13,"00"),""))</f>
        <v>A5</v>
      </c>
      <c r="I13" s="1" t="str">
        <f>IF(ISBLANK(Data!$F13),"",IF(Data!$F13&gt;=3,TEXT(Data!I13,"00"),""))</f>
        <v>64</v>
      </c>
      <c r="J13" s="1" t="str">
        <f>IF(ISBLANK(Data!$F13),"",IF(Data!$F13&gt;=4,TEXT(Data!J13,"00"),""))</f>
        <v>5A</v>
      </c>
      <c r="K13" s="1" t="str">
        <f>IF(ISBLANK(Data!$F13),"",IF(Data!$F13&gt;=5,TEXT(Data!K13,"00"),""))</f>
        <v>64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64</v>
      </c>
      <c r="N13" s="1" t="str">
        <f>IF(ISBLANK(Data!$F13),"",IF(Data!$F13&gt;=8,TEXT(Data!N13,"00"),""))</f>
        <v>ED</v>
      </c>
    </row>
    <row r="14" ht="14.25">
      <c r="A14" s="1">
        <f>IF(ISBLANK(Data!A14),"",Data!A14)</f>
        <v>0.31818800000000003</v>
      </c>
      <c r="B14" s="1" t="str">
        <f>IF(ISBLANK(Data!B14),"",Data!B14)</f>
        <v/>
      </c>
      <c r="C14" s="1">
        <f>IF(ISBLANK(Data!C14),"",Data!C14)</f>
        <v>301</v>
      </c>
      <c r="D14" s="1" t="str">
        <f>IF(ISBLANK(Data!D14),"",Data!D14)</f>
        <v/>
      </c>
      <c r="E14" s="1" t="str">
        <f>IF(ISBLANK(Data!E14),"",Data!E14)</f>
        <v/>
      </c>
      <c r="F14" s="1">
        <f>IF(ISBLANK(Data!F14),"",Data!F14)</f>
        <v>3</v>
      </c>
      <c r="G14" s="1" t="str">
        <f>IF(ISBLANK(Data!$F14),"",IF(Data!$F14&gt;=1,TEXT(Data!G14,"00"),""))</f>
        <v>4E</v>
      </c>
      <c r="H14" s="1" t="str">
        <f>IF(ISBLANK(Data!$F14),"",IF(Data!$F14&gt;=2,TEXT(Data!H14,"00"),""))</f>
        <v>0D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0.36772899999999997</v>
      </c>
      <c r="B15" s="1" t="str">
        <f>IF(ISBLANK(Data!B15),"",Data!B15)</f>
        <v/>
      </c>
      <c r="C15" s="1">
        <f>IF(ISBLANK(Data!C15),"",Data!C15)</f>
        <v>300</v>
      </c>
      <c r="D15" s="1" t="str">
        <f>IF(ISBLANK(Data!D15),"",Data!D15)</f>
        <v/>
      </c>
      <c r="E15" s="1" t="str">
        <f>IF(ISBLANK(Data!E15),"",Data!E15)</f>
        <v/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A5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64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64</v>
      </c>
      <c r="N15" s="1" t="str">
        <f>IF(ISBLANK(Data!$F15),"",IF(Data!$F15&gt;=8,TEXT(Data!N15,"00"),""))</f>
        <v>FE</v>
      </c>
    </row>
    <row r="16" ht="14.25">
      <c r="A16" s="1">
        <f>IF(ISBLANK(Data!A16),"",Data!A16)</f>
        <v>0.368205</v>
      </c>
      <c r="B16" s="1" t="str">
        <f>IF(ISBLANK(Data!B16),"",Data!B16)</f>
        <v/>
      </c>
      <c r="C16" s="1">
        <f>IF(ISBLANK(Data!C16),"",Data!C16)</f>
        <v>301</v>
      </c>
      <c r="D16" s="1" t="str">
        <f>IF(ISBLANK(Data!D16),"",Data!D16)</f>
        <v/>
      </c>
      <c r="E16" s="1" t="str">
        <f>IF(ISBLANK(Data!E16),"",Data!E16)</f>
        <v/>
      </c>
      <c r="F16" s="1">
        <f>IF(ISBLANK(Data!F16),"",Data!F16)</f>
        <v>3</v>
      </c>
      <c r="G16" s="1" t="str">
        <f>IF(ISBLANK(Data!$F16),"",IF(Data!$F16&gt;=1,TEXT(Data!G16,"00"),""))</f>
        <v>1D</v>
      </c>
      <c r="H16" s="1" t="str">
        <f>IF(ISBLANK(Data!$F16),"",IF(Data!$F16&gt;=2,TEXT(Data!H16,"00"),""))</f>
        <v>0E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0.41773700000000002</v>
      </c>
      <c r="B17" s="1" t="str">
        <f>IF(ISBLANK(Data!B17),"",Data!B17)</f>
        <v/>
      </c>
      <c r="C17" s="1">
        <f>IF(ISBLANK(Data!C17),"",Data!C17)</f>
        <v>300</v>
      </c>
      <c r="D17" s="1" t="str">
        <f>IF(ISBLANK(Data!D17),"",Data!D17)</f>
        <v/>
      </c>
      <c r="E17" s="1" t="str">
        <f>IF(ISBLANK(Data!E17),"",Data!E17)</f>
        <v/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A5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EF</v>
      </c>
    </row>
    <row r="18" ht="14.25">
      <c r="A18" s="1">
        <f>IF(ISBLANK(Data!A18),"",Data!A18)</f>
        <v>0.41820499999999999</v>
      </c>
      <c r="B18" s="1" t="str">
        <f>IF(ISBLANK(Data!B18),"",Data!B18)</f>
        <v/>
      </c>
      <c r="C18" s="1">
        <f>IF(ISBLANK(Data!C18),"",Data!C18)</f>
        <v>301</v>
      </c>
      <c r="D18" s="1" t="str">
        <f>IF(ISBLANK(Data!D18),"",Data!D18)</f>
        <v/>
      </c>
      <c r="E18" s="1" t="str">
        <f>IF(ISBLANK(Data!E18),"",Data!E18)</f>
        <v/>
      </c>
      <c r="F18" s="1">
        <f>IF(ISBLANK(Data!F18),"",Data!F18)</f>
        <v>3</v>
      </c>
      <c r="G18" s="1" t="str">
        <f>IF(ISBLANK(Data!$F18),"",IF(Data!$F18&gt;=1,TEXT(Data!G18,"00"),""))</f>
        <v>E8</v>
      </c>
      <c r="H18" s="1" t="str">
        <f>IF(ISBLANK(Data!$F18),"",IF(Data!$F18&gt;=2,TEXT(Data!H18,"00"),""))</f>
        <v>0F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0.46774300000000002</v>
      </c>
      <c r="B19" s="1" t="str">
        <f>IF(ISBLANK(Data!B19),"",Data!B19)</f>
        <v/>
      </c>
      <c r="C19" s="1">
        <f>IF(ISBLANK(Data!C19),"",Data!C19)</f>
        <v>300</v>
      </c>
      <c r="D19" s="1" t="str">
        <f>IF(ISBLANK(Data!D19),"",Data!D19)</f>
        <v/>
      </c>
      <c r="E19" s="1" t="str">
        <f>IF(ISBLANK(Data!E19),"",Data!E19)</f>
        <v/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A5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64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64</v>
      </c>
      <c r="N19" s="1" t="str">
        <f>IF(ISBLANK(Data!$F19),"",IF(Data!$F19&gt;=8,TEXT(Data!N19,"00"),""))</f>
        <v>70</v>
      </c>
    </row>
    <row r="20" ht="14.25">
      <c r="A20" s="1">
        <f>IF(ISBLANK(Data!A20),"",Data!A20)</f>
        <v>0.46821499999999999</v>
      </c>
      <c r="B20" s="1" t="str">
        <f>IF(ISBLANK(Data!B20),"",Data!B20)</f>
        <v/>
      </c>
      <c r="C20" s="1">
        <f>IF(ISBLANK(Data!C20),"",Data!C20)</f>
        <v>301</v>
      </c>
      <c r="D20" s="1" t="str">
        <f>IF(ISBLANK(Data!D20),"",Data!D20)</f>
        <v/>
      </c>
      <c r="E20" s="1" t="str">
        <f>IF(ISBLANK(Data!E20),"",Data!E20)</f>
        <v/>
      </c>
      <c r="F20" s="1">
        <f>IF(ISBLANK(Data!F20),"",Data!F20)</f>
        <v>3</v>
      </c>
      <c r="G20" s="1" t="str">
        <f>IF(ISBLANK(Data!$F20),"",IF(Data!$F20&gt;=1,TEXT(Data!G20,"00"),""))</f>
        <v>E2</v>
      </c>
      <c r="H20" s="1" t="str">
        <f>IF(ISBLANK(Data!$F20),"",IF(Data!$F20&gt;=2,TEXT(Data!H20,"00"),""))</f>
        <v>00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0.51774600000000004</v>
      </c>
      <c r="B21" s="1" t="str">
        <f>IF(ISBLANK(Data!B21),"",Data!B21)</f>
        <v/>
      </c>
      <c r="C21" s="1">
        <f>IF(ISBLANK(Data!C21),"",Data!C21)</f>
        <v>300</v>
      </c>
      <c r="D21" s="1" t="str">
        <f>IF(ISBLANK(Data!D21),"",Data!D21)</f>
        <v/>
      </c>
      <c r="E21" s="1" t="str">
        <f>IF(ISBLANK(Data!E21),"",Data!E21)</f>
        <v/>
      </c>
      <c r="F21" s="1">
        <f>IF(ISBLANK(Data!F21),"",Data!F21)</f>
        <v>8</v>
      </c>
      <c r="G21" s="1" t="str">
        <f>IF(ISBLANK(Data!$F21),"",IF(Data!$F21&gt;=1,TEXT(Data!G21,"00"),""))</f>
        <v>03</v>
      </c>
      <c r="H21" s="1" t="str">
        <f>IF(ISBLANK(Data!$F21),"",IF(Data!$F21&gt;=2,TEXT(Data!H21,"00"),""))</f>
        <v>A5</v>
      </c>
      <c r="I21" s="1" t="str">
        <f>IF(ISBLANK(Data!$F21),"",IF(Data!$F21&gt;=3,TEXT(Data!I21,"00"),""))</f>
        <v>64</v>
      </c>
      <c r="J21" s="1" t="str">
        <f>IF(ISBLANK(Data!$F21),"",IF(Data!$F21&gt;=4,TEXT(Data!J21,"00"),""))</f>
        <v>5A</v>
      </c>
      <c r="K21" s="1" t="str">
        <f>IF(ISBLANK(Data!$F21),"",IF(Data!$F21&gt;=5,TEXT(Data!K21,"00"),""))</f>
        <v>64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64</v>
      </c>
      <c r="N21" s="1" t="str">
        <f>IF(ISBLANK(Data!$F21),"",IF(Data!$F21&gt;=8,TEXT(Data!N21,"00"),""))</f>
        <v>61</v>
      </c>
    </row>
    <row r="22" ht="14.25">
      <c r="A22" s="1">
        <f>IF(ISBLANK(Data!A22),"",Data!A22)</f>
        <v>0.51820999999999995</v>
      </c>
      <c r="B22" s="1" t="str">
        <f>IF(ISBLANK(Data!B22),"",Data!B22)</f>
        <v/>
      </c>
      <c r="C22" s="1">
        <f>IF(ISBLANK(Data!C22),"",Data!C22)</f>
        <v>301</v>
      </c>
      <c r="D22" s="1" t="str">
        <f>IF(ISBLANK(Data!D22),"",Data!D22)</f>
        <v/>
      </c>
      <c r="E22" s="1" t="str">
        <f>IF(ISBLANK(Data!E22),"",Data!E22)</f>
        <v/>
      </c>
      <c r="F22" s="1">
        <f>IF(ISBLANK(Data!F22),"",Data!F22)</f>
        <v>3</v>
      </c>
      <c r="G22" s="1" t="str">
        <f>IF(ISBLANK(Data!$F22),"",IF(Data!$F22&gt;=1,TEXT(Data!G22,"00"),""))</f>
        <v>B3</v>
      </c>
      <c r="H22" s="1" t="str">
        <f>IF(ISBLANK(Data!$F22),"",IF(Data!$F22&gt;=2,TEXT(Data!H22,"00"),""))</f>
        <v>01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/>
      </c>
      <c r="K22" s="1" t="str">
        <f>IF(ISBLANK(Data!$F22),"",IF(Data!$F22&gt;=5,TEXT(Data!K22,"00"),""))</f>
        <v/>
      </c>
      <c r="L22" s="1" t="str">
        <f>IF(ISBLANK(Data!$F22),"",IF(Data!$F22&gt;=6,TEXT(Data!L22,"00"),""))</f>
        <v/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0.56775299999999995</v>
      </c>
      <c r="B23" s="1" t="str">
        <f>IF(ISBLANK(Data!B23),"",Data!B23)</f>
        <v/>
      </c>
      <c r="C23" s="1">
        <f>IF(ISBLANK(Data!C23),"",Data!C23)</f>
        <v>300</v>
      </c>
      <c r="D23" s="1" t="str">
        <f>IF(ISBLANK(Data!D23),"",Data!D23)</f>
        <v/>
      </c>
      <c r="E23" s="1" t="str">
        <f>IF(ISBLANK(Data!E23),"",Data!E23)</f>
        <v/>
      </c>
      <c r="F23" s="1">
        <f>IF(ISBLANK(Data!F23),"",Data!F23)</f>
        <v>8</v>
      </c>
      <c r="G23" s="1" t="str">
        <f>IF(ISBLANK(Data!$F23),"",IF(Data!$F23&gt;=1,TEXT(Data!G23,"00"),""))</f>
        <v>03</v>
      </c>
      <c r="H23" s="1" t="str">
        <f>IF(ISBLANK(Data!$F23),"",IF(Data!$F23&gt;=2,TEXT(Data!H23,"00"),""))</f>
        <v>A5</v>
      </c>
      <c r="I23" s="1" t="str">
        <f>IF(ISBLANK(Data!$F23),"",IF(Data!$F23&gt;=3,TEXT(Data!I23,"00"),""))</f>
        <v>64</v>
      </c>
      <c r="J23" s="1" t="str">
        <f>IF(ISBLANK(Data!$F23),"",IF(Data!$F23&gt;=4,TEXT(Data!J23,"00"),""))</f>
        <v>5A</v>
      </c>
      <c r="K23" s="1" t="str">
        <f>IF(ISBLANK(Data!$F23),"",IF(Data!$F23&gt;=5,TEXT(Data!K23,"00"),""))</f>
        <v>64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64</v>
      </c>
      <c r="N23" s="1" t="str">
        <f>IF(ISBLANK(Data!$F23),"",IF(Data!$F23&gt;=8,TEXT(Data!N23,"00"),""))</f>
        <v>72</v>
      </c>
    </row>
    <row r="24" ht="14.25">
      <c r="A24" s="1">
        <f>IF(ISBLANK(Data!A24),"",Data!A24)</f>
        <v>0.56821699999999997</v>
      </c>
      <c r="B24" s="1" t="str">
        <f>IF(ISBLANK(Data!B24),"",Data!B24)</f>
        <v/>
      </c>
      <c r="C24" s="1">
        <f>IF(ISBLANK(Data!C24),"",Data!C24)</f>
        <v>301</v>
      </c>
      <c r="D24" s="1" t="str">
        <f>IF(ISBLANK(Data!D24),"",Data!D24)</f>
        <v/>
      </c>
      <c r="E24" s="1" t="str">
        <f>IF(ISBLANK(Data!E24),"",Data!E24)</f>
        <v/>
      </c>
      <c r="F24" s="1">
        <f>IF(ISBLANK(Data!F24),"",Data!F24)</f>
        <v>3</v>
      </c>
      <c r="G24" s="1" t="str">
        <f>IF(ISBLANK(Data!$F24),"",IF(Data!$F24&gt;=1,TEXT(Data!G24,"00"),""))</f>
        <v>6B</v>
      </c>
      <c r="H24" s="1" t="str">
        <f>IF(ISBLANK(Data!$F24),"",IF(Data!$F24&gt;=2,TEXT(Data!H24,"00"),""))</f>
        <v>02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/>
      </c>
      <c r="K24" s="1" t="str">
        <f>IF(ISBLANK(Data!$F24),"",IF(Data!$F24&gt;=5,TEXT(Data!K24,"00"),""))</f>
        <v/>
      </c>
      <c r="L24" s="1" t="str">
        <f>IF(ISBLANK(Data!$F24),"",IF(Data!$F24&gt;=6,TEXT(Data!L24,"00"),""))</f>
        <v/>
      </c>
      <c r="M24" s="1" t="str">
        <f>IF(ISBLANK(Data!$F24),"",IF(Data!$F24&gt;=7,TEXT(Data!M24,"00"),""))</f>
        <v/>
      </c>
      <c r="N24" s="1" t="str">
        <f>IF(ISBLANK(Data!$F24),"",IF(Data!$F24&gt;=8,TEXT(Data!N24,"00"),""))</f>
        <v/>
      </c>
    </row>
    <row r="25" ht="14.25">
      <c r="A25" s="1">
        <f>IF(ISBLANK(Data!A25),"",Data!A25)</f>
        <v>0.617757</v>
      </c>
      <c r="B25" s="1" t="str">
        <f>IF(ISBLANK(Data!B25),"",Data!B25)</f>
        <v/>
      </c>
      <c r="C25" s="1">
        <f>IF(ISBLANK(Data!C25),"",Data!C25)</f>
        <v>300</v>
      </c>
      <c r="D25" s="1" t="str">
        <f>IF(ISBLANK(Data!D25),"",Data!D25)</f>
        <v/>
      </c>
      <c r="E25" s="1" t="str">
        <f>IF(ISBLANK(Data!E25),"",Data!E25)</f>
        <v/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A5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63</v>
      </c>
    </row>
    <row r="26" ht="14.25">
      <c r="A26" s="1">
        <f>IF(ISBLANK(Data!A26),"",Data!A26)</f>
        <v>0.61822100000000002</v>
      </c>
      <c r="B26" s="1" t="str">
        <f>IF(ISBLANK(Data!B26),"",Data!B26)</f>
        <v/>
      </c>
      <c r="C26" s="1">
        <f>IF(ISBLANK(Data!C26),"",Data!C26)</f>
        <v>301</v>
      </c>
      <c r="D26" s="1" t="str">
        <f>IF(ISBLANK(Data!D26),"",Data!D26)</f>
        <v/>
      </c>
      <c r="E26" s="1" t="str">
        <f>IF(ISBLANK(Data!E26),"",Data!E26)</f>
        <v/>
      </c>
      <c r="F26" s="1">
        <f>IF(ISBLANK(Data!F26),"",Data!F26)</f>
        <v>3</v>
      </c>
      <c r="G26" s="1" t="str">
        <f>IF(ISBLANK(Data!$F26),"",IF(Data!$F26&gt;=1,TEXT(Data!G26,"00"),""))</f>
        <v>96</v>
      </c>
      <c r="H26" s="1" t="str">
        <f>IF(ISBLANK(Data!$F26),"",IF(Data!$F26&gt;=2,TEXT(Data!H26,"00"),""))</f>
        <v>03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0.667763</v>
      </c>
      <c r="B27" s="1" t="str">
        <f>IF(ISBLANK(Data!B27),"",Data!B27)</f>
        <v/>
      </c>
      <c r="C27" s="1">
        <f>IF(ISBLANK(Data!C27),"",Data!C27)</f>
        <v>300</v>
      </c>
      <c r="D27" s="1" t="str">
        <f>IF(ISBLANK(Data!D27),"",Data!D27)</f>
        <v/>
      </c>
      <c r="E27" s="1" t="str">
        <f>IF(ISBLANK(Data!E27),"",Data!E27)</f>
        <v/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A5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64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64</v>
      </c>
      <c r="N27" s="1" t="str">
        <f>IF(ISBLANK(Data!$F27),"",IF(Data!$F27&gt;=8,TEXT(Data!N27,"00"),""))</f>
        <v>74</v>
      </c>
    </row>
    <row r="28" ht="14.25">
      <c r="A28" s="1">
        <f>IF(ISBLANK(Data!A28),"",Data!A28)</f>
        <v>0.66822700000000002</v>
      </c>
      <c r="B28" s="1" t="str">
        <f>IF(ISBLANK(Data!B28),"",Data!B28)</f>
        <v/>
      </c>
      <c r="C28" s="1">
        <f>IF(ISBLANK(Data!C28),"",Data!C28)</f>
        <v>301</v>
      </c>
      <c r="D28" s="1" t="str">
        <f>IF(ISBLANK(Data!D28),"",Data!D28)</f>
        <v/>
      </c>
      <c r="E28" s="1" t="str">
        <f>IF(ISBLANK(Data!E28),"",Data!E28)</f>
        <v/>
      </c>
      <c r="F28" s="1">
        <f>IF(ISBLANK(Data!F28),"",Data!F28)</f>
        <v>3</v>
      </c>
      <c r="G28" s="1" t="str">
        <f>IF(ISBLANK(Data!$F28),"",IF(Data!$F28&gt;=1,TEXT(Data!G28,"00"),""))</f>
        <v>03</v>
      </c>
      <c r="H28" s="1" t="str">
        <f>IF(ISBLANK(Data!$F28),"",IF(Data!$F28&gt;=2,TEXT(Data!H28,"00"),""))</f>
        <v>04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0.71776700000000004</v>
      </c>
      <c r="B29" s="1" t="str">
        <f>IF(ISBLANK(Data!B29),"",Data!B29)</f>
        <v/>
      </c>
      <c r="C29" s="1">
        <f>IF(ISBLANK(Data!C29),"",Data!C29)</f>
        <v>300</v>
      </c>
      <c r="D29" s="1" t="str">
        <f>IF(ISBLANK(Data!D29),"",Data!D29)</f>
        <v/>
      </c>
      <c r="E29" s="1" t="str">
        <f>IF(ISBLANK(Data!E29),"",Data!E29)</f>
        <v/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A5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65</v>
      </c>
    </row>
    <row r="30" ht="14.25">
      <c r="A30" s="1">
        <f>IF(ISBLANK(Data!A30),"",Data!A30)</f>
        <v>0.71823099999999995</v>
      </c>
      <c r="B30" s="1" t="str">
        <f>IF(ISBLANK(Data!B30),"",Data!B30)</f>
        <v/>
      </c>
      <c r="C30" s="1">
        <f>IF(ISBLANK(Data!C30),"",Data!C30)</f>
        <v>301</v>
      </c>
      <c r="D30" s="1" t="str">
        <f>IF(ISBLANK(Data!D30),"",Data!D30)</f>
        <v/>
      </c>
      <c r="E30" s="1" t="str">
        <f>IF(ISBLANK(Data!E30),"",Data!E30)</f>
        <v/>
      </c>
      <c r="F30" s="1">
        <f>IF(ISBLANK(Data!F30),"",Data!F30)</f>
        <v>3</v>
      </c>
      <c r="G30" s="1" t="str">
        <f>IF(ISBLANK(Data!$F30),"",IF(Data!$F30&gt;=1,TEXT(Data!G30,"00"),""))</f>
        <v>54</v>
      </c>
      <c r="H30" s="1" t="str">
        <f>IF(ISBLANK(Data!$F30),"",IF(Data!$F30&gt;=2,TEXT(Data!H30,"00"),""))</f>
        <v>05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0.76777300000000004</v>
      </c>
      <c r="B31" s="1" t="str">
        <f>IF(ISBLANK(Data!B31),"",Data!B31)</f>
        <v/>
      </c>
      <c r="C31" s="1">
        <f>IF(ISBLANK(Data!C31),"",Data!C31)</f>
        <v>300</v>
      </c>
      <c r="D31" s="1" t="str">
        <f>IF(ISBLANK(Data!D31),"",Data!D31)</f>
        <v/>
      </c>
      <c r="E31" s="1" t="str">
        <f>IF(ISBLANK(Data!E31),"",Data!E31)</f>
        <v/>
      </c>
      <c r="F31" s="1">
        <f>IF(ISBLANK(Data!F31),"",Data!F31)</f>
        <v>8</v>
      </c>
      <c r="G31" s="1" t="str">
        <f>IF(ISBLANK(Data!$F31),"",IF(Data!$F31&gt;=1,TEXT(Data!G31,"00"),""))</f>
        <v>03</v>
      </c>
      <c r="H31" s="1" t="str">
        <f>IF(ISBLANK(Data!$F31),"",IF(Data!$F31&gt;=2,TEXT(Data!H31,"00"),""))</f>
        <v>A5</v>
      </c>
      <c r="I31" s="1" t="str">
        <f>IF(ISBLANK(Data!$F31),"",IF(Data!$F31&gt;=3,TEXT(Data!I31,"00"),""))</f>
        <v>64</v>
      </c>
      <c r="J31" s="1" t="str">
        <f>IF(ISBLANK(Data!$F31),"",IF(Data!$F31&gt;=4,TEXT(Data!J31,"00"),""))</f>
        <v>5A</v>
      </c>
      <c r="K31" s="1" t="str">
        <f>IF(ISBLANK(Data!$F31),"",IF(Data!$F31&gt;=5,TEXT(Data!K31,"00"),""))</f>
        <v>64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64</v>
      </c>
      <c r="N31" s="1" t="str">
        <f>IF(ISBLANK(Data!$F31),"",IF(Data!$F31&gt;=8,TEXT(Data!N31,"00"),""))</f>
        <v>76</v>
      </c>
    </row>
    <row r="32" ht="14.25">
      <c r="A32" s="1">
        <f>IF(ISBLANK(Data!A32),"",Data!A32)</f>
        <v>0.76824499999999996</v>
      </c>
      <c r="B32" s="1" t="str">
        <f>IF(ISBLANK(Data!B32),"",Data!B32)</f>
        <v/>
      </c>
      <c r="C32" s="1">
        <f>IF(ISBLANK(Data!C32),"",Data!C32)</f>
        <v>301</v>
      </c>
      <c r="D32" s="1" t="str">
        <f>IF(ISBLANK(Data!D32),"",Data!D32)</f>
        <v/>
      </c>
      <c r="E32" s="1" t="str">
        <f>IF(ISBLANK(Data!E32),"",Data!E32)</f>
        <v/>
      </c>
      <c r="F32" s="1">
        <f>IF(ISBLANK(Data!F32),"",Data!F32)</f>
        <v>3</v>
      </c>
      <c r="G32" s="1" t="str">
        <f>IF(ISBLANK(Data!$F32),"",IF(Data!$F32&gt;=1,TEXT(Data!G32,"00"),""))</f>
        <v>F5</v>
      </c>
      <c r="H32" s="1" t="str">
        <f>IF(ISBLANK(Data!$F32),"",IF(Data!$F32&gt;=2,TEXT(Data!H32,"00"),""))</f>
        <v>06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/>
      </c>
      <c r="K32" s="1" t="str">
        <f>IF(ISBLANK(Data!$F32),"",IF(Data!$F32&gt;=5,TEXT(Data!K32,"00"),""))</f>
        <v/>
      </c>
      <c r="L32" s="1" t="str">
        <f>IF(ISBLANK(Data!$F32),"",IF(Data!$F32&gt;=6,TEXT(Data!L32,"00"),""))</f>
        <v/>
      </c>
      <c r="M32" s="1" t="str">
        <f>IF(ISBLANK(Data!$F32),"",IF(Data!$F32&gt;=7,TEXT(Data!M32,"00"),""))</f>
        <v/>
      </c>
      <c r="N32" s="1" t="str">
        <f>IF(ISBLANK(Data!$F32),"",IF(Data!$F32&gt;=8,TEXT(Data!N32,"00"),""))</f>
        <v/>
      </c>
    </row>
    <row r="33" ht="14.25">
      <c r="A33" s="1">
        <f>IF(ISBLANK(Data!A33),"",Data!A33)</f>
        <v>0.81777900000000003</v>
      </c>
      <c r="B33" s="1" t="str">
        <f>IF(ISBLANK(Data!B33),"",Data!B33)</f>
        <v/>
      </c>
      <c r="C33" s="1">
        <f>IF(ISBLANK(Data!C33),"",Data!C33)</f>
        <v>300</v>
      </c>
      <c r="D33" s="1" t="str">
        <f>IF(ISBLANK(Data!D33),"",Data!D33)</f>
        <v/>
      </c>
      <c r="E33" s="1" t="str">
        <f>IF(ISBLANK(Data!E33),"",Data!E33)</f>
        <v/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A5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67</v>
      </c>
    </row>
    <row r="34" ht="14.25">
      <c r="A34" s="1">
        <f>IF(ISBLANK(Data!A34),"",Data!A34)</f>
        <v>0.81824699999999995</v>
      </c>
      <c r="B34" s="1" t="str">
        <f>IF(ISBLANK(Data!B34),"",Data!B34)</f>
        <v/>
      </c>
      <c r="C34" s="1">
        <f>IF(ISBLANK(Data!C34),"",Data!C34)</f>
        <v>301</v>
      </c>
      <c r="D34" s="1" t="str">
        <f>IF(ISBLANK(Data!D34),"",Data!D34)</f>
        <v/>
      </c>
      <c r="E34" s="1" t="str">
        <f>IF(ISBLANK(Data!E34),"",Data!E34)</f>
        <v/>
      </c>
      <c r="F34" s="1">
        <f>IF(ISBLANK(Data!F34),"",Data!F34)</f>
        <v>3</v>
      </c>
      <c r="G34" s="1" t="str">
        <f>IF(ISBLANK(Data!$F34),"",IF(Data!$F34&gt;=1,TEXT(Data!G34,"00"),""))</f>
        <v>B8</v>
      </c>
      <c r="H34" s="1" t="str">
        <f>IF(ISBLANK(Data!$F34),"",IF(Data!$F34&gt;=2,TEXT(Data!H34,"00"),""))</f>
        <v>07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0.86778299999999997</v>
      </c>
      <c r="B35" s="1" t="str">
        <f>IF(ISBLANK(Data!B35),"",Data!B35)</f>
        <v/>
      </c>
      <c r="C35" s="1">
        <f>IF(ISBLANK(Data!C35),"",Data!C35)</f>
        <v>300</v>
      </c>
      <c r="D35" s="1" t="str">
        <f>IF(ISBLANK(Data!D35),"",Data!D35)</f>
        <v/>
      </c>
      <c r="E35" s="1" t="str">
        <f>IF(ISBLANK(Data!E35),"",Data!E35)</f>
        <v/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A5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64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64</v>
      </c>
      <c r="N35" s="1" t="str">
        <f>IF(ISBLANK(Data!$F35),"",IF(Data!$F35&gt;=8,TEXT(Data!N35,"00"),""))</f>
        <v>F8</v>
      </c>
    </row>
    <row r="36" ht="14.25">
      <c r="A36" s="1">
        <f>IF(ISBLANK(Data!A36),"",Data!A36)</f>
        <v>0.868251</v>
      </c>
      <c r="B36" s="1" t="str">
        <f>IF(ISBLANK(Data!B36),"",Data!B36)</f>
        <v/>
      </c>
      <c r="C36" s="1">
        <f>IF(ISBLANK(Data!C36),"",Data!C36)</f>
        <v>301</v>
      </c>
      <c r="D36" s="1" t="str">
        <f>IF(ISBLANK(Data!D36),"",Data!D36)</f>
        <v/>
      </c>
      <c r="E36" s="1" t="str">
        <f>IF(ISBLANK(Data!E36),"",Data!E36)</f>
        <v/>
      </c>
      <c r="F36" s="1">
        <f>IF(ISBLANK(Data!F36),"",Data!F36)</f>
        <v>3</v>
      </c>
      <c r="G36" s="1" t="str">
        <f>IF(ISBLANK(Data!$F36),"",IF(Data!$F36&gt;=1,TEXT(Data!G36,"00"),""))</f>
        <v>80</v>
      </c>
      <c r="H36" s="1" t="str">
        <f>IF(ISBLANK(Data!$F36),"",IF(Data!$F36&gt;=2,TEXT(Data!H36,"00"),""))</f>
        <v>08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0.91778700000000002</v>
      </c>
      <c r="B37" s="1" t="str">
        <f>IF(ISBLANK(Data!B37),"",Data!B37)</f>
        <v/>
      </c>
      <c r="C37" s="1">
        <f>IF(ISBLANK(Data!C37),"",Data!C37)</f>
        <v>300</v>
      </c>
      <c r="D37" s="1" t="str">
        <f>IF(ISBLANK(Data!D37),"",Data!D37)</f>
        <v/>
      </c>
      <c r="E37" s="1" t="str">
        <f>IF(ISBLANK(Data!E37),"",Data!E37)</f>
        <v/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A5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E9</v>
      </c>
    </row>
    <row r="38" ht="14.25">
      <c r="A38" s="1">
        <f>IF(ISBLANK(Data!A38),"",Data!A38)</f>
        <v>0.91825500000000004</v>
      </c>
      <c r="B38" s="1" t="str">
        <f>IF(ISBLANK(Data!B38),"",Data!B38)</f>
        <v/>
      </c>
      <c r="C38" s="1">
        <f>IF(ISBLANK(Data!C38),"",Data!C38)</f>
        <v>301</v>
      </c>
      <c r="D38" s="1" t="str">
        <f>IF(ISBLANK(Data!D38),"",Data!D38)</f>
        <v/>
      </c>
      <c r="E38" s="1" t="str">
        <f>IF(ISBLANK(Data!E38),"",Data!E38)</f>
        <v/>
      </c>
      <c r="F38" s="1">
        <f>IF(ISBLANK(Data!F38),"",Data!F38)</f>
        <v>3</v>
      </c>
      <c r="G38" s="1" t="str">
        <f>IF(ISBLANK(Data!$F38),"",IF(Data!$F38&gt;=1,TEXT(Data!G38,"00"),""))</f>
        <v>88</v>
      </c>
      <c r="H38" s="1" t="str">
        <f>IF(ISBLANK(Data!$F38),"",IF(Data!$F38&gt;=2,TEXT(Data!H38,"00"),""))</f>
        <v>09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0.96779499999999996</v>
      </c>
      <c r="B39" s="1" t="str">
        <f>IF(ISBLANK(Data!B39),"",Data!B39)</f>
        <v/>
      </c>
      <c r="C39" s="1">
        <f>IF(ISBLANK(Data!C39),"",Data!C39)</f>
        <v>300</v>
      </c>
      <c r="D39" s="1" t="str">
        <f>IF(ISBLANK(Data!D39),"",Data!D39)</f>
        <v/>
      </c>
      <c r="E39" s="1" t="str">
        <f>IF(ISBLANK(Data!E39),"",Data!E39)</f>
        <v/>
      </c>
      <c r="F39" s="1">
        <f>IF(ISBLANK(Data!F39),"",Data!F39)</f>
        <v>8</v>
      </c>
      <c r="G39" s="1" t="str">
        <f>IF(ISBLANK(Data!$F39),"",IF(Data!$F39&gt;=1,TEXT(Data!G39,"00"),""))</f>
        <v>03</v>
      </c>
      <c r="H39" s="1" t="str">
        <f>IF(ISBLANK(Data!$F39),"",IF(Data!$F39&gt;=2,TEXT(Data!H39,"00"),""))</f>
        <v>A5</v>
      </c>
      <c r="I39" s="1" t="str">
        <f>IF(ISBLANK(Data!$F39),"",IF(Data!$F39&gt;=3,TEXT(Data!I39,"00"),""))</f>
        <v>64</v>
      </c>
      <c r="J39" s="1" t="str">
        <f>IF(ISBLANK(Data!$F39),"",IF(Data!$F39&gt;=4,TEXT(Data!J39,"00"),""))</f>
        <v>5A</v>
      </c>
      <c r="K39" s="1" t="str">
        <f>IF(ISBLANK(Data!$F39),"",IF(Data!$F39&gt;=5,TEXT(Data!K39,"00"),""))</f>
        <v>64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64</v>
      </c>
      <c r="N39" s="1" t="str">
        <f>IF(ISBLANK(Data!$F39),"",IF(Data!$F39&gt;=8,TEXT(Data!N39,"00"),""))</f>
        <v>FA</v>
      </c>
    </row>
    <row r="40" ht="14.25">
      <c r="A40" s="1">
        <f>IF(ISBLANK(Data!A40),"",Data!A40)</f>
        <v>0.96826299999999998</v>
      </c>
      <c r="B40" s="1" t="str">
        <f>IF(ISBLANK(Data!B40),"",Data!B40)</f>
        <v/>
      </c>
      <c r="C40" s="1">
        <f>IF(ISBLANK(Data!C40),"",Data!C40)</f>
        <v>301</v>
      </c>
      <c r="D40" s="1" t="str">
        <f>IF(ISBLANK(Data!D40),"",Data!D40)</f>
        <v/>
      </c>
      <c r="E40" s="1" t="str">
        <f>IF(ISBLANK(Data!E40),"",Data!E40)</f>
        <v/>
      </c>
      <c r="F40" s="1">
        <f>IF(ISBLANK(Data!F40),"",Data!F40)</f>
        <v>3</v>
      </c>
      <c r="G40" s="1" t="str">
        <f>IF(ISBLANK(Data!$F40),"",IF(Data!$F40&gt;=1,TEXT(Data!G40,"00"),""))</f>
        <v>C6</v>
      </c>
      <c r="H40" s="1" t="str">
        <f>IF(ISBLANK(Data!$F40),"",IF(Data!$F40&gt;=2,TEXT(Data!H40,"00"),""))</f>
        <v>0A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/>
      </c>
      <c r="K40" s="1" t="str">
        <f>IF(ISBLANK(Data!$F40),"",IF(Data!$F40&gt;=5,TEXT(Data!K40,"00"),""))</f>
        <v/>
      </c>
      <c r="L40" s="1" t="str">
        <f>IF(ISBLANK(Data!$F40),"",IF(Data!$F40&gt;=6,TEXT(Data!L40,"00"),""))</f>
        <v/>
      </c>
      <c r="M40" s="1" t="str">
        <f>IF(ISBLANK(Data!$F40),"",IF(Data!$F40&gt;=7,TEXT(Data!M40,"00"),""))</f>
        <v/>
      </c>
      <c r="N40" s="1" t="str">
        <f>IF(ISBLANK(Data!$F40),"",IF(Data!$F40&gt;=8,TEXT(Data!N40,"00"),""))</f>
        <v/>
      </c>
    </row>
    <row r="41" ht="14.25">
      <c r="A41" s="1">
        <f>IF(ISBLANK(Data!A41),"",Data!A41)</f>
        <v>1.0137940000000001</v>
      </c>
      <c r="B41" s="1" t="str">
        <f>IF(ISBLANK(Data!B41),"",Data!B41)</f>
        <v/>
      </c>
      <c r="C41" s="1">
        <f>IF(ISBLANK(Data!C41),"",Data!C41)</f>
        <v>404</v>
      </c>
      <c r="D41" s="1" t="str">
        <f>IF(ISBLANK(Data!D41),"",Data!D41)</f>
        <v/>
      </c>
      <c r="E41" s="1" t="str">
        <f>IF(ISBLANK(Data!E41),"",Data!E41)</f>
        <v/>
      </c>
      <c r="F41" s="1">
        <f>IF(ISBLANK(Data!F41),"",Data!F41)</f>
        <v>2</v>
      </c>
      <c r="G41" s="1" t="str">
        <f>IF(ISBLANK(Data!$F41),"",IF(Data!$F41&gt;=1,TEXT(Data!G41,"00"),""))</f>
        <v>4A</v>
      </c>
      <c r="H41" s="1" t="str">
        <f>IF(ISBLANK(Data!$F41),"",IF(Data!$F41&gt;=2,TEXT(Data!H41,"00"),""))</f>
        <v>00</v>
      </c>
      <c r="I41" s="1" t="str">
        <f>IF(ISBLANK(Data!$F41),"",IF(Data!$F41&gt;=3,TEXT(Data!I41,"00"),""))</f>
        <v/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1.0185759999999999</v>
      </c>
      <c r="B42" s="1" t="str">
        <f>IF(ISBLANK(Data!B42),"",Data!B42)</f>
        <v/>
      </c>
      <c r="C42" s="1">
        <f>IF(ISBLANK(Data!C42),"",Data!C42)</f>
        <v>300</v>
      </c>
      <c r="D42" s="1" t="str">
        <f>IF(ISBLANK(Data!D42),"",Data!D42)</f>
        <v/>
      </c>
      <c r="E42" s="1" t="str">
        <f>IF(ISBLANK(Data!E42),"",Data!E42)</f>
        <v/>
      </c>
      <c r="F42" s="1">
        <f>IF(ISBLANK(Data!F42),"",Data!F42)</f>
        <v>8</v>
      </c>
      <c r="G42" s="1" t="str">
        <f>IF(ISBLANK(Data!$F42),"",IF(Data!$F42&gt;=1,TEXT(Data!G42,"00"),""))</f>
        <v>03</v>
      </c>
      <c r="H42" s="1" t="str">
        <f>IF(ISBLANK(Data!$F42),"",IF(Data!$F42&gt;=2,TEXT(Data!H42,"00"),""))</f>
        <v>A5</v>
      </c>
      <c r="I42" s="1" t="str">
        <f>IF(ISBLANK(Data!$F42),"",IF(Data!$F42&gt;=3,TEXT(Data!I42,"00"),""))</f>
        <v>64</v>
      </c>
      <c r="J42" s="1" t="str">
        <f>IF(ISBLANK(Data!$F42),"",IF(Data!$F42&gt;=4,TEXT(Data!J42,"00"),""))</f>
        <v>5A</v>
      </c>
      <c r="K42" s="1" t="str">
        <f>IF(ISBLANK(Data!$F42),"",IF(Data!$F42&gt;=5,TEXT(Data!K42,"00"),""))</f>
        <v>64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>64</v>
      </c>
      <c r="N42" s="1" t="str">
        <f>IF(ISBLANK(Data!$F42),"",IF(Data!$F42&gt;=8,TEXT(Data!N42,"00"),""))</f>
        <v>EB</v>
      </c>
    </row>
    <row r="43" ht="14.25">
      <c r="A43" s="1">
        <f>IF(ISBLANK(Data!A43),"",Data!A43)</f>
        <v>1.0190399999999999</v>
      </c>
      <c r="B43" s="1" t="str">
        <f>IF(ISBLANK(Data!B43),"",Data!B43)</f>
        <v/>
      </c>
      <c r="C43" s="1">
        <f>IF(ISBLANK(Data!C43),"",Data!C43)</f>
        <v>301</v>
      </c>
      <c r="D43" s="1" t="str">
        <f>IF(ISBLANK(Data!D43),"",Data!D43)</f>
        <v/>
      </c>
      <c r="E43" s="1" t="str">
        <f>IF(ISBLANK(Data!E43),"",Data!E43)</f>
        <v/>
      </c>
      <c r="F43" s="1">
        <f>IF(ISBLANK(Data!F43),"",Data!F43)</f>
        <v>3</v>
      </c>
      <c r="G43" s="1" t="str">
        <f>IF(ISBLANK(Data!$F43),"",IF(Data!$F43&gt;=1,TEXT(Data!G43,"00"),""))</f>
        <v>43</v>
      </c>
      <c r="H43" s="1" t="str">
        <f>IF(ISBLANK(Data!$F43),"",IF(Data!$F43&gt;=2,TEXT(Data!H43,"00"),""))</f>
        <v>0B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/>
      </c>
      <c r="K43" s="1" t="str">
        <f>IF(ISBLANK(Data!$F43),"",IF(Data!$F43&gt;=5,TEXT(Data!K43,"00"),""))</f>
        <v/>
      </c>
      <c r="L43" s="1" t="str">
        <f>IF(ISBLANK(Data!$F43),"",IF(Data!$F43&gt;=6,TEXT(Data!L43,"00"),""))</f>
        <v/>
      </c>
      <c r="M43" s="1" t="str">
        <f>IF(ISBLANK(Data!$F43),"",IF(Data!$F43&gt;=7,TEXT(Data!M43,"00"),""))</f>
        <v/>
      </c>
      <c r="N43" s="1" t="str">
        <f>IF(ISBLANK(Data!$F43),"",IF(Data!$F43&gt;=8,TEXT(Data!N43,"00"),""))</f>
        <v/>
      </c>
    </row>
    <row r="44" ht="14.25">
      <c r="A44" s="1">
        <f>IF(ISBLANK(Data!A44),"",Data!A44)</f>
        <v>1.0437719999999999</v>
      </c>
      <c r="B44" s="1" t="str">
        <f>IF(ISBLANK(Data!B44),"",Data!B44)</f>
        <v/>
      </c>
      <c r="C44" s="1">
        <f>IF(ISBLANK(Data!C44),"",Data!C44)</f>
        <v>404</v>
      </c>
      <c r="D44" s="1" t="str">
        <f>IF(ISBLANK(Data!D44),"",Data!D44)</f>
        <v/>
      </c>
      <c r="E44" s="1" t="str">
        <f>IF(ISBLANK(Data!E44),"",Data!E44)</f>
        <v/>
      </c>
      <c r="F44" s="1">
        <f>IF(ISBLANK(Data!F44),"",Data!F44)</f>
        <v>2</v>
      </c>
      <c r="G44" s="1" t="str">
        <f>IF(ISBLANK(Data!$F44),"",IF(Data!$F44&gt;=1,TEXT(Data!G44,"00"),""))</f>
        <v>02</v>
      </c>
      <c r="H44" s="1" t="str">
        <f>IF(ISBLANK(Data!$F44),"",IF(Data!$F44&gt;=2,TEXT(Data!H44,"00"),""))</f>
        <v>30</v>
      </c>
      <c r="I44" s="1" t="str">
        <f>IF(ISBLANK(Data!$F44),"",IF(Data!$F44&gt;=3,TEXT(Data!I44,"00"),""))</f>
        <v/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1.067806</v>
      </c>
      <c r="B45" s="1" t="str">
        <f>IF(ISBLANK(Data!B45),"",Data!B45)</f>
        <v/>
      </c>
      <c r="C45" s="1">
        <f>IF(ISBLANK(Data!C45),"",Data!C45)</f>
        <v>300</v>
      </c>
      <c r="D45" s="1" t="str">
        <f>IF(ISBLANK(Data!D45),"",Data!D45)</f>
        <v/>
      </c>
      <c r="E45" s="1" t="str">
        <f>IF(ISBLANK(Data!E45),"",Data!E45)</f>
        <v/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A5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FC</v>
      </c>
    </row>
    <row r="46" ht="14.25">
      <c r="A46" s="1">
        <f>IF(ISBLANK(Data!A46),"",Data!A46)</f>
        <v>1.0682780000000001</v>
      </c>
      <c r="B46" s="1" t="str">
        <f>IF(ISBLANK(Data!B46),"",Data!B46)</f>
        <v/>
      </c>
      <c r="C46" s="1">
        <f>IF(ISBLANK(Data!C46),"",Data!C46)</f>
        <v>301</v>
      </c>
      <c r="D46" s="1" t="str">
        <f>IF(ISBLANK(Data!D46),"",Data!D46)</f>
        <v/>
      </c>
      <c r="E46" s="1" t="str">
        <f>IF(ISBLANK(Data!E46),"",Data!E46)</f>
        <v/>
      </c>
      <c r="F46" s="1">
        <f>IF(ISBLANK(Data!F46),"",Data!F46)</f>
        <v>3</v>
      </c>
      <c r="G46" s="1" t="str">
        <f>IF(ISBLANK(Data!$F46),"",IF(Data!$F46&gt;=1,TEXT(Data!G46,"00"),""))</f>
        <v>B5</v>
      </c>
      <c r="H46" s="1" t="str">
        <f>IF(ISBLANK(Data!$F46),"",IF(Data!$F46&gt;=2,TEXT(Data!H46,"00"),""))</f>
        <v>0C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1.0750230000000001</v>
      </c>
      <c r="B47" s="1" t="str">
        <f>IF(ISBLANK(Data!B47),"",Data!B47)</f>
        <v/>
      </c>
      <c r="C47" s="1">
        <f>IF(ISBLANK(Data!C47),"",Data!C47)</f>
        <v>404</v>
      </c>
      <c r="D47" s="1" t="str">
        <f>IF(ISBLANK(Data!D47),"",Data!D47)</f>
        <v/>
      </c>
      <c r="E47" s="1" t="str">
        <f>IF(ISBLANK(Data!E47),"",Data!E47)</f>
        <v/>
      </c>
      <c r="F47" s="1">
        <f>IF(ISBLANK(Data!F47),"",Data!F47)</f>
        <v>2</v>
      </c>
      <c r="G47" s="1" t="str">
        <f>IF(ISBLANK(Data!$F47),"",IF(Data!$F47&gt;=1,TEXT(Data!G47,"00"),""))</f>
        <v>44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/>
      </c>
      <c r="J47" s="1" t="str">
        <f>IF(ISBLANK(Data!$F47),"",IF(Data!$F47&gt;=4,TEXT(Data!J47,"00"),""))</f>
        <v/>
      </c>
      <c r="K47" s="1" t="str">
        <f>IF(ISBLANK(Data!$F47),"",IF(Data!$F47&gt;=5,TEXT(Data!K47,"00"),""))</f>
        <v/>
      </c>
      <c r="L47" s="1" t="str">
        <f>IF(ISBLANK(Data!$F47),"",IF(Data!$F47&gt;=6,TEXT(Data!L47,"00"),""))</f>
        <v/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1.1120159999999999</v>
      </c>
      <c r="B48" s="1" t="str">
        <f>IF(ISBLANK(Data!B48),"",Data!B48)</f>
        <v/>
      </c>
      <c r="C48" s="1">
        <f>IF(ISBLANK(Data!C48),"",Data!C48)</f>
        <v>404</v>
      </c>
      <c r="D48" s="1" t="str">
        <f>IF(ISBLANK(Data!D48),"",Data!D48)</f>
        <v/>
      </c>
      <c r="E48" s="1" t="str">
        <f>IF(ISBLANK(Data!E48),"",Data!E48)</f>
        <v/>
      </c>
      <c r="F48" s="1">
        <f>IF(ISBLANK(Data!F48),"",Data!F48)</f>
        <v>2</v>
      </c>
      <c r="G48" s="1" t="str">
        <f>IF(ISBLANK(Data!$F48),"",IF(Data!$F48&gt;=1,TEXT(Data!G48,"00"),""))</f>
        <v>01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/>
      </c>
      <c r="J48" s="1" t="str">
        <f>IF(ISBLANK(Data!$F48),"",IF(Data!$F48&gt;=4,TEXT(Data!J48,"00"),""))</f>
        <v/>
      </c>
      <c r="K48" s="1" t="str">
        <f>IF(ISBLANK(Data!$F48),"",IF(Data!$F48&gt;=5,TEXT(Data!K48,"00"),""))</f>
        <v/>
      </c>
      <c r="L48" s="1" t="str">
        <f>IF(ISBLANK(Data!$F48),"",IF(Data!$F48&gt;=6,TEXT(Data!L48,"00"),""))</f>
        <v/>
      </c>
      <c r="M48" s="1" t="str">
        <f>IF(ISBLANK(Data!$F48),"",IF(Data!$F48&gt;=7,TEXT(Data!M48,"00"),""))</f>
        <v/>
      </c>
      <c r="N48" s="1" t="str">
        <f>IF(ISBLANK(Data!$F48),"",IF(Data!$F48&gt;=8,TEXT(Data!N48,"00"),""))</f>
        <v/>
      </c>
    </row>
    <row r="49" ht="14.25">
      <c r="A49" s="1">
        <f>IF(ISBLANK(Data!A49),"",Data!A49)</f>
        <v>1.11781</v>
      </c>
      <c r="B49" s="1" t="str">
        <f>IF(ISBLANK(Data!B49),"",Data!B49)</f>
        <v/>
      </c>
      <c r="C49" s="1">
        <f>IF(ISBLANK(Data!C49),"",Data!C49)</f>
        <v>300</v>
      </c>
      <c r="D49" s="1" t="str">
        <f>IF(ISBLANK(Data!D49),"",Data!D49)</f>
        <v/>
      </c>
      <c r="E49" s="1" t="str">
        <f>IF(ISBLANK(Data!E49),"",Data!E49)</f>
        <v/>
      </c>
      <c r="F49" s="1">
        <f>IF(ISBLANK(Data!F49),"",Data!F49)</f>
        <v>8</v>
      </c>
      <c r="G49" s="1" t="str">
        <f>IF(ISBLANK(Data!$F49),"",IF(Data!$F49&gt;=1,TEXT(Data!G49,"00"),""))</f>
        <v>03</v>
      </c>
      <c r="H49" s="1" t="str">
        <f>IF(ISBLANK(Data!$F49),"",IF(Data!$F49&gt;=2,TEXT(Data!H49,"00"),""))</f>
        <v>A5</v>
      </c>
      <c r="I49" s="1" t="str">
        <f>IF(ISBLANK(Data!$F49),"",IF(Data!$F49&gt;=3,TEXT(Data!I49,"00"),""))</f>
        <v>64</v>
      </c>
      <c r="J49" s="1" t="str">
        <f>IF(ISBLANK(Data!$F49),"",IF(Data!$F49&gt;=4,TEXT(Data!J49,"00"),""))</f>
        <v>5A</v>
      </c>
      <c r="K49" s="1" t="str">
        <f>IF(ISBLANK(Data!$F49),"",IF(Data!$F49&gt;=5,TEXT(Data!K49,"00"),""))</f>
        <v>64</v>
      </c>
      <c r="L49" s="1" t="str">
        <f>IF(ISBLANK(Data!$F49),"",IF(Data!$F49&gt;=6,TEXT(Data!L49,"00"),""))</f>
        <v>00</v>
      </c>
      <c r="M49" s="1" t="str">
        <f>IF(ISBLANK(Data!$F49),"",IF(Data!$F49&gt;=7,TEXT(Data!M49,"00"),""))</f>
        <v>64</v>
      </c>
      <c r="N49" s="1" t="str">
        <f>IF(ISBLANK(Data!$F49),"",IF(Data!$F49&gt;=8,TEXT(Data!N49,"00"),""))</f>
        <v>ED</v>
      </c>
    </row>
    <row r="50" ht="14.25">
      <c r="A50" s="1">
        <f>IF(ISBLANK(Data!A50),"",Data!A50)</f>
        <v>1.118274</v>
      </c>
      <c r="B50" s="1" t="str">
        <f>IF(ISBLANK(Data!B50),"",Data!B50)</f>
        <v/>
      </c>
      <c r="C50" s="1">
        <f>IF(ISBLANK(Data!C50),"",Data!C50)</f>
        <v>301</v>
      </c>
      <c r="D50" s="1" t="str">
        <f>IF(ISBLANK(Data!D50),"",Data!D50)</f>
        <v/>
      </c>
      <c r="E50" s="1" t="str">
        <f>IF(ISBLANK(Data!E50),"",Data!E50)</f>
        <v/>
      </c>
      <c r="F50" s="1">
        <f>IF(ISBLANK(Data!F50),"",Data!F50)</f>
        <v>3</v>
      </c>
      <c r="G50" s="1" t="str">
        <f>IF(ISBLANK(Data!$F50),"",IF(Data!$F50&gt;=1,TEXT(Data!G50,"00"),""))</f>
        <v>4E</v>
      </c>
      <c r="H50" s="1" t="str">
        <f>IF(ISBLANK(Data!$F50),"",IF(Data!$F50&gt;=2,TEXT(Data!H50,"00"),""))</f>
        <v>0D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/>
      </c>
      <c r="K50" s="1" t="str">
        <f>IF(ISBLANK(Data!$F50),"",IF(Data!$F50&gt;=5,TEXT(Data!K50,"00"),""))</f>
        <v/>
      </c>
      <c r="L50" s="1" t="str">
        <f>IF(ISBLANK(Data!$F50),"",IF(Data!$F50&gt;=6,TEXT(Data!L50,"00"),""))</f>
        <v/>
      </c>
      <c r="M50" s="1" t="str">
        <f>IF(ISBLANK(Data!$F50),"",IF(Data!$F50&gt;=7,TEXT(Data!M50,"00"),""))</f>
        <v/>
      </c>
      <c r="N50" s="1" t="str">
        <f>IF(ISBLANK(Data!$F50),"",IF(Data!$F50&gt;=8,TEXT(Data!N50,"00"),""))</f>
        <v/>
      </c>
    </row>
    <row r="51" ht="14.25">
      <c r="A51" s="1">
        <f>IF(ISBLANK(Data!A51),"",Data!A51)</f>
        <v>1.137524</v>
      </c>
      <c r="B51" s="1" t="str">
        <f>IF(ISBLANK(Data!B51),"",Data!B51)</f>
        <v/>
      </c>
      <c r="C51" s="1">
        <f>IF(ISBLANK(Data!C51),"",Data!C51)</f>
        <v>404</v>
      </c>
      <c r="D51" s="1" t="str">
        <f>IF(ISBLANK(Data!D51),"",Data!D51)</f>
        <v/>
      </c>
      <c r="E51" s="1" t="str">
        <f>IF(ISBLANK(Data!E51),"",Data!E51)</f>
        <v/>
      </c>
      <c r="F51" s="1">
        <f>IF(ISBLANK(Data!F51),"",Data!F51)</f>
        <v>2</v>
      </c>
      <c r="G51" s="1" t="str">
        <f>IF(ISBLANK(Data!$F51),"",IF(Data!$F51&gt;=1,TEXT(Data!G51,"00"),""))</f>
        <v>A3</v>
      </c>
      <c r="H51" s="1" t="str">
        <f>IF(ISBLANK(Data!$F51),"",IF(Data!$F51&gt;=2,TEXT(Data!H51,"00"),""))</f>
        <v>01</v>
      </c>
      <c r="I51" s="1" t="str">
        <f>IF(ISBLANK(Data!$F51),"",IF(Data!$F51&gt;=3,TEXT(Data!I51,"00"),""))</f>
        <v/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1.167815</v>
      </c>
      <c r="B52" s="1" t="str">
        <f>IF(ISBLANK(Data!B52),"",Data!B52)</f>
        <v/>
      </c>
      <c r="C52" s="1">
        <f>IF(ISBLANK(Data!C52),"",Data!C52)</f>
        <v>300</v>
      </c>
      <c r="D52" s="1" t="str">
        <f>IF(ISBLANK(Data!D52),"",Data!D52)</f>
        <v/>
      </c>
      <c r="E52" s="1" t="str">
        <f>IF(ISBLANK(Data!E52),"",Data!E52)</f>
        <v/>
      </c>
      <c r="F52" s="1">
        <f>IF(ISBLANK(Data!F52),"",Data!F52)</f>
        <v>8</v>
      </c>
      <c r="G52" s="1" t="str">
        <f>IF(ISBLANK(Data!$F52),"",IF(Data!$F52&gt;=1,TEXT(Data!G52,"00"),""))</f>
        <v>03</v>
      </c>
      <c r="H52" s="1" t="str">
        <f>IF(ISBLANK(Data!$F52),"",IF(Data!$F52&gt;=2,TEXT(Data!H52,"00"),""))</f>
        <v>A5</v>
      </c>
      <c r="I52" s="1" t="str">
        <f>IF(ISBLANK(Data!$F52),"",IF(Data!$F52&gt;=3,TEXT(Data!I52,"00"),""))</f>
        <v>64</v>
      </c>
      <c r="J52" s="1" t="str">
        <f>IF(ISBLANK(Data!$F52),"",IF(Data!$F52&gt;=4,TEXT(Data!J52,"00"),""))</f>
        <v>5A</v>
      </c>
      <c r="K52" s="1" t="str">
        <f>IF(ISBLANK(Data!$F52),"",IF(Data!$F52&gt;=5,TEXT(Data!K52,"00"),""))</f>
        <v>64</v>
      </c>
      <c r="L52" s="1" t="str">
        <f>IF(ISBLANK(Data!$F52),"",IF(Data!$F52&gt;=6,TEXT(Data!L52,"00"),""))</f>
        <v>00</v>
      </c>
      <c r="M52" s="1" t="str">
        <f>IF(ISBLANK(Data!$F52),"",IF(Data!$F52&gt;=7,TEXT(Data!M52,"00"),""))</f>
        <v>64</v>
      </c>
      <c r="N52" s="1" t="str">
        <f>IF(ISBLANK(Data!$F52),"",IF(Data!$F52&gt;=8,TEXT(Data!N52,"00"),""))</f>
        <v>FE</v>
      </c>
    </row>
    <row r="53" ht="14.25">
      <c r="A53" s="1">
        <f>IF(ISBLANK(Data!A53),"",Data!A53)</f>
        <v>1.168291</v>
      </c>
      <c r="B53" s="1" t="str">
        <f>IF(ISBLANK(Data!B53),"",Data!B53)</f>
        <v/>
      </c>
      <c r="C53" s="1">
        <f>IF(ISBLANK(Data!C53),"",Data!C53)</f>
        <v>301</v>
      </c>
      <c r="D53" s="1" t="str">
        <f>IF(ISBLANK(Data!D53),"",Data!D53)</f>
        <v/>
      </c>
      <c r="E53" s="1" t="str">
        <f>IF(ISBLANK(Data!E53),"",Data!E53)</f>
        <v/>
      </c>
      <c r="F53" s="1">
        <f>IF(ISBLANK(Data!F53),"",Data!F53)</f>
        <v>3</v>
      </c>
      <c r="G53" s="1" t="str">
        <f>IF(ISBLANK(Data!$F53),"",IF(Data!$F53&gt;=1,TEXT(Data!G53,"00"),""))</f>
        <v>1D</v>
      </c>
      <c r="H53" s="1" t="str">
        <f>IF(ISBLANK(Data!$F53),"",IF(Data!$F53&gt;=2,TEXT(Data!H53,"00"),""))</f>
        <v>0E</v>
      </c>
      <c r="I53" s="1" t="str">
        <f>IF(ISBLANK(Data!$F53),"",IF(Data!$F53&gt;=3,TEXT(Data!I53,"00"),""))</f>
        <v>00</v>
      </c>
      <c r="J53" s="1" t="str">
        <f>IF(ISBLANK(Data!$F53),"",IF(Data!$F53&gt;=4,TEXT(Data!J53,"00"),""))</f>
        <v/>
      </c>
      <c r="K53" s="1" t="str">
        <f>IF(ISBLANK(Data!$F53),"",IF(Data!$F53&gt;=5,TEXT(Data!K53,"00"),""))</f>
        <v/>
      </c>
      <c r="L53" s="1" t="str">
        <f>IF(ISBLANK(Data!$F53),"",IF(Data!$F53&gt;=6,TEXT(Data!L53,"00"),""))</f>
        <v/>
      </c>
      <c r="M53" s="1" t="str">
        <f>IF(ISBLANK(Data!$F53),"",IF(Data!$F53&gt;=7,TEXT(Data!M53,"00"),""))</f>
        <v/>
      </c>
      <c r="N53" s="1" t="str">
        <f>IF(ISBLANK(Data!$F53),"",IF(Data!$F53&gt;=8,TEXT(Data!N53,"00"),""))</f>
        <v/>
      </c>
    </row>
    <row r="54" ht="14.25">
      <c r="A54" s="1">
        <f>IF(ISBLANK(Data!A54),"",Data!A54)</f>
        <v>1.1687749999999999</v>
      </c>
      <c r="B54" s="1" t="str">
        <f>IF(ISBLANK(Data!B54),"",Data!B54)</f>
        <v/>
      </c>
      <c r="C54" s="1">
        <f>IF(ISBLANK(Data!C54),"",Data!C54)</f>
        <v>404</v>
      </c>
      <c r="D54" s="1" t="str">
        <f>IF(ISBLANK(Data!D54),"",Data!D54)</f>
        <v/>
      </c>
      <c r="E54" s="1" t="str">
        <f>IF(ISBLANK(Data!E54),"",Data!E54)</f>
        <v/>
      </c>
      <c r="F54" s="1">
        <f>IF(ISBLANK(Data!F54),"",Data!F54)</f>
        <v>2</v>
      </c>
      <c r="G54" s="1" t="str">
        <f>IF(ISBLANK(Data!$F54),"",IF(Data!$F54&gt;=1,TEXT(Data!G54,"00"),""))</f>
        <v>20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/>
      </c>
      <c r="J54" s="1" t="str">
        <f>IF(ISBLANK(Data!$F54),"",IF(Data!$F54&gt;=4,TEXT(Data!J54,"00"),""))</f>
        <v/>
      </c>
      <c r="K54" s="1" t="str">
        <f>IF(ISBLANK(Data!$F54),"",IF(Data!$F54&gt;=5,TEXT(Data!K54,"00"),""))</f>
        <v/>
      </c>
      <c r="L54" s="1" t="str">
        <f>IF(ISBLANK(Data!$F54),"",IF(Data!$F54&gt;=6,TEXT(Data!L54,"00"),""))</f>
        <v/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1.200026</v>
      </c>
      <c r="B55" s="1" t="str">
        <f>IF(ISBLANK(Data!B55),"",Data!B55)</f>
        <v/>
      </c>
      <c r="C55" s="1">
        <f>IF(ISBLANK(Data!C55),"",Data!C55)</f>
        <v>404</v>
      </c>
      <c r="D55" s="1" t="str">
        <f>IF(ISBLANK(Data!D55),"",Data!D55)</f>
        <v/>
      </c>
      <c r="E55" s="1" t="str">
        <f>IF(ISBLANK(Data!E55),"",Data!E55)</f>
        <v/>
      </c>
      <c r="F55" s="1">
        <f>IF(ISBLANK(Data!F55),"",Data!F55)</f>
        <v>2</v>
      </c>
      <c r="G55" s="1" t="str">
        <f>IF(ISBLANK(Data!$F55),"",IF(Data!$F55&gt;=1,TEXT(Data!G55,"00"),""))</f>
        <v>21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/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1.217819</v>
      </c>
      <c r="B56" s="1" t="str">
        <f>IF(ISBLANK(Data!B56),"",Data!B56)</f>
        <v/>
      </c>
      <c r="C56" s="1">
        <f>IF(ISBLANK(Data!C56),"",Data!C56)</f>
        <v>300</v>
      </c>
      <c r="D56" s="1" t="str">
        <f>IF(ISBLANK(Data!D56),"",Data!D56)</f>
        <v/>
      </c>
      <c r="E56" s="1" t="str">
        <f>IF(ISBLANK(Data!E56),"",Data!E56)</f>
        <v/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A5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64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64</v>
      </c>
      <c r="N56" s="1" t="str">
        <f>IF(ISBLANK(Data!$F56),"",IF(Data!$F56&gt;=8,TEXT(Data!N56,"00"),""))</f>
        <v>EF</v>
      </c>
    </row>
    <row r="57" ht="14.25">
      <c r="A57" s="1">
        <f>IF(ISBLANK(Data!A57),"",Data!A57)</f>
        <v>1.2182869999999999</v>
      </c>
      <c r="B57" s="1" t="str">
        <f>IF(ISBLANK(Data!B57),"",Data!B57)</f>
        <v/>
      </c>
      <c r="C57" s="1">
        <f>IF(ISBLANK(Data!C57),"",Data!C57)</f>
        <v>301</v>
      </c>
      <c r="D57" s="1" t="str">
        <f>IF(ISBLANK(Data!D57),"",Data!D57)</f>
        <v/>
      </c>
      <c r="E57" s="1" t="str">
        <f>IF(ISBLANK(Data!E57),"",Data!E57)</f>
        <v/>
      </c>
      <c r="F57" s="1">
        <f>IF(ISBLANK(Data!F57),"",Data!F57)</f>
        <v>3</v>
      </c>
      <c r="G57" s="1" t="str">
        <f>IF(ISBLANK(Data!$F57),"",IF(Data!$F57&gt;=1,TEXT(Data!G57,"00"),""))</f>
        <v>E8</v>
      </c>
      <c r="H57" s="1" t="str">
        <f>IF(ISBLANK(Data!$F57),"",IF(Data!$F57&gt;=2,TEXT(Data!H57,"00"),""))</f>
        <v>0F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1.2311000000000001</v>
      </c>
      <c r="B58" s="1" t="str">
        <f>IF(ISBLANK(Data!B58),"",Data!B58)</f>
        <v/>
      </c>
      <c r="C58" s="1">
        <f>IF(ISBLANK(Data!C58),"",Data!C58)</f>
        <v>404</v>
      </c>
      <c r="D58" s="1" t="str">
        <f>IF(ISBLANK(Data!D58),"",Data!D58)</f>
        <v/>
      </c>
      <c r="E58" s="1" t="str">
        <f>IF(ISBLANK(Data!E58),"",Data!E58)</f>
        <v/>
      </c>
      <c r="F58" s="1">
        <f>IF(ISBLANK(Data!F58),"",Data!F58)</f>
        <v>2</v>
      </c>
      <c r="G58" s="1" t="str">
        <f>IF(ISBLANK(Data!$F58),"",IF(Data!$F58&gt;=1,TEXT(Data!G58,"00"),""))</f>
        <v>22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/>
      </c>
      <c r="J58" s="1" t="str">
        <f>IF(ISBLANK(Data!$F58),"",IF(Data!$F58&gt;=4,TEXT(Data!J58,"00"),""))</f>
        <v/>
      </c>
      <c r="K58" s="1" t="str">
        <f>IF(ISBLANK(Data!$F58),"",IF(Data!$F58&gt;=5,TEXT(Data!K58,"00"),""))</f>
        <v/>
      </c>
      <c r="L58" s="1" t="str">
        <f>IF(ISBLANK(Data!$F58),"",IF(Data!$F58&gt;=6,TEXT(Data!L58,"00"),""))</f>
        <v/>
      </c>
      <c r="M58" s="1" t="str">
        <f>IF(ISBLANK(Data!$F58),"",IF(Data!$F58&gt;=7,TEXT(Data!M58,"00"),""))</f>
        <v/>
      </c>
      <c r="N58" s="1" t="str">
        <f>IF(ISBLANK(Data!$F58),"",IF(Data!$F58&gt;=8,TEXT(Data!N58,"00"),""))</f>
        <v/>
      </c>
    </row>
    <row r="59" ht="14.25">
      <c r="A59" s="1">
        <f>IF(ISBLANK(Data!A59),"",Data!A59)</f>
        <v>1.267334</v>
      </c>
      <c r="B59" s="1" t="str">
        <f>IF(ISBLANK(Data!B59),"",Data!B59)</f>
        <v/>
      </c>
      <c r="C59" s="1">
        <f>IF(ISBLANK(Data!C59),"",Data!C59)</f>
        <v>404</v>
      </c>
      <c r="D59" s="1" t="str">
        <f>IF(ISBLANK(Data!D59),"",Data!D59)</f>
        <v/>
      </c>
      <c r="E59" s="1" t="str">
        <f>IF(ISBLANK(Data!E59),"",Data!E59)</f>
        <v/>
      </c>
      <c r="F59" s="1">
        <f>IF(ISBLANK(Data!F59),"",Data!F59)</f>
        <v>2</v>
      </c>
      <c r="G59" s="1" t="str">
        <f>IF(ISBLANK(Data!$F59),"",IF(Data!$F59&gt;=1,TEXT(Data!G59,"00"),""))</f>
        <v>23</v>
      </c>
      <c r="H59" s="1" t="str">
        <f>IF(ISBLANK(Data!$F59),"",IF(Data!$F59&gt;=2,TEXT(Data!H59,"00"),""))</f>
        <v>00</v>
      </c>
      <c r="I59" s="1" t="str">
        <f>IF(ISBLANK(Data!$F59),"",IF(Data!$F59&gt;=3,TEXT(Data!I59,"00"),""))</f>
        <v/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1.2681480000000001</v>
      </c>
      <c r="B60" s="1" t="str">
        <f>IF(ISBLANK(Data!B60),"",Data!B60)</f>
        <v/>
      </c>
      <c r="C60" s="1">
        <f>IF(ISBLANK(Data!C60),"",Data!C60)</f>
        <v>300</v>
      </c>
      <c r="D60" s="1" t="str">
        <f>IF(ISBLANK(Data!D60),"",Data!D60)</f>
        <v/>
      </c>
      <c r="E60" s="1" t="str">
        <f>IF(ISBLANK(Data!E60),"",Data!E60)</f>
        <v/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A5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64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64</v>
      </c>
      <c r="N60" s="1" t="str">
        <f>IF(ISBLANK(Data!$F60),"",IF(Data!$F60&gt;=8,TEXT(Data!N60,"00"),""))</f>
        <v>70</v>
      </c>
    </row>
    <row r="61" ht="14.25">
      <c r="A61" s="1">
        <f>IF(ISBLANK(Data!A61),"",Data!A61)</f>
        <v>1.2686200000000001</v>
      </c>
      <c r="B61" s="1" t="str">
        <f>IF(ISBLANK(Data!B61),"",Data!B61)</f>
        <v/>
      </c>
      <c r="C61" s="1">
        <f>IF(ISBLANK(Data!C61),"",Data!C61)</f>
        <v>301</v>
      </c>
      <c r="D61" s="1" t="str">
        <f>IF(ISBLANK(Data!D61),"",Data!D61)</f>
        <v/>
      </c>
      <c r="E61" s="1" t="str">
        <f>IF(ISBLANK(Data!E61),"",Data!E61)</f>
        <v/>
      </c>
      <c r="F61" s="1">
        <f>IF(ISBLANK(Data!F61),"",Data!F61)</f>
        <v>3</v>
      </c>
      <c r="G61" s="1" t="str">
        <f>IF(ISBLANK(Data!$F61),"",IF(Data!$F61&gt;=1,TEXT(Data!G61,"00"),""))</f>
        <v>E2</v>
      </c>
      <c r="H61" s="1" t="str">
        <f>IF(ISBLANK(Data!$F61),"",IF(Data!$F61&gt;=2,TEXT(Data!H61,"00"),""))</f>
        <v>00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1.293593</v>
      </c>
      <c r="B62" s="1" t="str">
        <f>IF(ISBLANK(Data!B62),"",Data!B62)</f>
        <v/>
      </c>
      <c r="C62" s="1">
        <f>IF(ISBLANK(Data!C62),"",Data!C62)</f>
        <v>404</v>
      </c>
      <c r="D62" s="1" t="str">
        <f>IF(ISBLANK(Data!D62),"",Data!D62)</f>
        <v/>
      </c>
      <c r="E62" s="1" t="str">
        <f>IF(ISBLANK(Data!E62),"",Data!E62)</f>
        <v/>
      </c>
      <c r="F62" s="1">
        <f>IF(ISBLANK(Data!F62),"",Data!F62)</f>
        <v>2</v>
      </c>
      <c r="G62" s="1" t="str">
        <f>IF(ISBLANK(Data!$F62),"",IF(Data!$F62&gt;=1,TEXT(Data!G62,"00"),""))</f>
        <v>24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/>
      </c>
      <c r="J62" s="1" t="str">
        <f>IF(ISBLANK(Data!$F62),"",IF(Data!$F62&gt;=4,TEXT(Data!J62,"00"),""))</f>
        <v/>
      </c>
      <c r="K62" s="1" t="str">
        <f>IF(ISBLANK(Data!$F62),"",IF(Data!$F62&gt;=5,TEXT(Data!K62,"00"),""))</f>
        <v/>
      </c>
      <c r="L62" s="1" t="str">
        <f>IF(ISBLANK(Data!$F62),"",IF(Data!$F62&gt;=6,TEXT(Data!L62,"00"),""))</f>
        <v/>
      </c>
      <c r="M62" s="1" t="str">
        <f>IF(ISBLANK(Data!$F62),"",IF(Data!$F62&gt;=7,TEXT(Data!M62,"00"),""))</f>
        <v/>
      </c>
      <c r="N62" s="1" t="str">
        <f>IF(ISBLANK(Data!$F62),"",IF(Data!$F62&gt;=8,TEXT(Data!N62,"00"),""))</f>
        <v/>
      </c>
    </row>
    <row r="63" ht="14.25">
      <c r="A63" s="1">
        <f>IF(ISBLANK(Data!A63),"",Data!A63)</f>
        <v>1.3178289999999999</v>
      </c>
      <c r="B63" s="1" t="str">
        <f>IF(ISBLANK(Data!B63),"",Data!B63)</f>
        <v/>
      </c>
      <c r="C63" s="1">
        <f>IF(ISBLANK(Data!C63),"",Data!C63)</f>
        <v>300</v>
      </c>
      <c r="D63" s="1" t="str">
        <f>IF(ISBLANK(Data!D63),"",Data!D63)</f>
        <v/>
      </c>
      <c r="E63" s="1" t="str">
        <f>IF(ISBLANK(Data!E63),"",Data!E63)</f>
        <v/>
      </c>
      <c r="F63" s="1">
        <f>IF(ISBLANK(Data!F63),"",Data!F63)</f>
        <v>8</v>
      </c>
      <c r="G63" s="1" t="str">
        <f>IF(ISBLANK(Data!$F63),"",IF(Data!$F63&gt;=1,TEXT(Data!G63,"00"),""))</f>
        <v>03</v>
      </c>
      <c r="H63" s="1" t="str">
        <f>IF(ISBLANK(Data!$F63),"",IF(Data!$F63&gt;=2,TEXT(Data!H63,"00"),""))</f>
        <v>A5</v>
      </c>
      <c r="I63" s="1" t="str">
        <f>IF(ISBLANK(Data!$F63),"",IF(Data!$F63&gt;=3,TEXT(Data!I63,"00"),""))</f>
        <v>64</v>
      </c>
      <c r="J63" s="1" t="str">
        <f>IF(ISBLANK(Data!$F63),"",IF(Data!$F63&gt;=4,TEXT(Data!J63,"00"),""))</f>
        <v>5A</v>
      </c>
      <c r="K63" s="1" t="str">
        <f>IF(ISBLANK(Data!$F63),"",IF(Data!$F63&gt;=5,TEXT(Data!K63,"00"),""))</f>
        <v>64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>64</v>
      </c>
      <c r="N63" s="1" t="str">
        <f>IF(ISBLANK(Data!$F63),"",IF(Data!$F63&gt;=8,TEXT(Data!N63,"00"),""))</f>
        <v>61</v>
      </c>
    </row>
    <row r="64" ht="14.25">
      <c r="A64" s="1">
        <f>IF(ISBLANK(Data!A64),"",Data!A64)</f>
        <v>1.3182929999999999</v>
      </c>
      <c r="B64" s="1" t="str">
        <f>IF(ISBLANK(Data!B64),"",Data!B64)</f>
        <v/>
      </c>
      <c r="C64" s="1">
        <f>IF(ISBLANK(Data!C64),"",Data!C64)</f>
        <v>301</v>
      </c>
      <c r="D64" s="1" t="str">
        <f>IF(ISBLANK(Data!D64),"",Data!D64)</f>
        <v/>
      </c>
      <c r="E64" s="1" t="str">
        <f>IF(ISBLANK(Data!E64),"",Data!E64)</f>
        <v/>
      </c>
      <c r="F64" s="1">
        <f>IF(ISBLANK(Data!F64),"",Data!F64)</f>
        <v>3</v>
      </c>
      <c r="G64" s="1" t="str">
        <f>IF(ISBLANK(Data!$F64),"",IF(Data!$F64&gt;=1,TEXT(Data!G64,"00"),""))</f>
        <v>B3</v>
      </c>
      <c r="H64" s="1" t="str">
        <f>IF(ISBLANK(Data!$F64),"",IF(Data!$F64&gt;=2,TEXT(Data!H64,"00"),""))</f>
        <v>01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/>
      </c>
      <c r="K64" s="1" t="str">
        <f>IF(ISBLANK(Data!$F64),"",IF(Data!$F64&gt;=5,TEXT(Data!K64,"00"),""))</f>
        <v/>
      </c>
      <c r="L64" s="1" t="str">
        <f>IF(ISBLANK(Data!$F64),"",IF(Data!$F64&gt;=6,TEXT(Data!L64,"00"),""))</f>
        <v/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>
        <f>IF(ISBLANK(Data!A65),"",Data!A65)</f>
        <v>1.3248260000000001</v>
      </c>
      <c r="B65" s="1" t="str">
        <f>IF(ISBLANK(Data!B65),"",Data!B65)</f>
        <v/>
      </c>
      <c r="C65" s="1">
        <f>IF(ISBLANK(Data!C65),"",Data!C65)</f>
        <v>404</v>
      </c>
      <c r="D65" s="1" t="str">
        <f>IF(ISBLANK(Data!D65),"",Data!D65)</f>
        <v/>
      </c>
      <c r="E65" s="1" t="str">
        <f>IF(ISBLANK(Data!E65),"",Data!E65)</f>
        <v/>
      </c>
      <c r="F65" s="1">
        <f>IF(ISBLANK(Data!F65),"",Data!F65)</f>
        <v>2</v>
      </c>
      <c r="G65" s="1" t="str">
        <f>IF(ISBLANK(Data!$F65),"",IF(Data!$F65&gt;=1,TEXT(Data!G65,"00"),""))</f>
        <v>25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/>
      </c>
      <c r="J65" s="1" t="str">
        <f>IF(ISBLANK(Data!$F65),"",IF(Data!$F65&gt;=4,TEXT(Data!J65,"00"),""))</f>
        <v/>
      </c>
      <c r="K65" s="1" t="str">
        <f>IF(ISBLANK(Data!$F65),"",IF(Data!$F65&gt;=5,TEXT(Data!K65,"00"),""))</f>
        <v/>
      </c>
      <c r="L65" s="1" t="str">
        <f>IF(ISBLANK(Data!$F65),"",IF(Data!$F65&gt;=6,TEXT(Data!L65,"00"),""))</f>
        <v/>
      </c>
      <c r="M65" s="1" t="str">
        <f>IF(ISBLANK(Data!$F65),"",IF(Data!$F65&gt;=7,TEXT(Data!M65,"00"),""))</f>
        <v/>
      </c>
      <c r="N65" s="1" t="str">
        <f>IF(ISBLANK(Data!$F65),"",IF(Data!$F65&gt;=8,TEXT(Data!N65,"00"),""))</f>
        <v/>
      </c>
    </row>
    <row r="66" ht="14.25">
      <c r="A66" s="1">
        <f>IF(ISBLANK(Data!A66),"",Data!A66)</f>
        <v>1.3560840000000001</v>
      </c>
      <c r="B66" s="1" t="str">
        <f>IF(ISBLANK(Data!B66),"",Data!B66)</f>
        <v/>
      </c>
      <c r="C66" s="1">
        <f>IF(ISBLANK(Data!C66),"",Data!C66)</f>
        <v>404</v>
      </c>
      <c r="D66" s="1" t="str">
        <f>IF(ISBLANK(Data!D66),"",Data!D66)</f>
        <v/>
      </c>
      <c r="E66" s="1" t="str">
        <f>IF(ISBLANK(Data!E66),"",Data!E66)</f>
        <v/>
      </c>
      <c r="F66" s="1">
        <f>IF(ISBLANK(Data!F66),"",Data!F66)</f>
        <v>2</v>
      </c>
      <c r="G66" s="1" t="str">
        <f>IF(ISBLANK(Data!$F66),"",IF(Data!$F66&gt;=1,TEXT(Data!G66,"00"),""))</f>
        <v>26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/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1.367834</v>
      </c>
      <c r="B67" s="1" t="str">
        <f>IF(ISBLANK(Data!B67),"",Data!B67)</f>
        <v/>
      </c>
      <c r="C67" s="1">
        <f>IF(ISBLANK(Data!C67),"",Data!C67)</f>
        <v>300</v>
      </c>
      <c r="D67" s="1" t="str">
        <f>IF(ISBLANK(Data!D67),"",Data!D67)</f>
        <v/>
      </c>
      <c r="E67" s="1" t="str">
        <f>IF(ISBLANK(Data!E67),"",Data!E67)</f>
        <v/>
      </c>
      <c r="F67" s="1">
        <f>IF(ISBLANK(Data!F67),"",Data!F67)</f>
        <v>8</v>
      </c>
      <c r="G67" s="1" t="str">
        <f>IF(ISBLANK(Data!$F67),"",IF(Data!$F67&gt;=1,TEXT(Data!G67,"00"),""))</f>
        <v>03</v>
      </c>
      <c r="H67" s="1" t="str">
        <f>IF(ISBLANK(Data!$F67),"",IF(Data!$F67&gt;=2,TEXT(Data!H67,"00"),""))</f>
        <v>A5</v>
      </c>
      <c r="I67" s="1" t="str">
        <f>IF(ISBLANK(Data!$F67),"",IF(Data!$F67&gt;=3,TEXT(Data!I67,"00"),""))</f>
        <v>64</v>
      </c>
      <c r="J67" s="1" t="str">
        <f>IF(ISBLANK(Data!$F67),"",IF(Data!$F67&gt;=4,TEXT(Data!J67,"00"),""))</f>
        <v>5A</v>
      </c>
      <c r="K67" s="1" t="str">
        <f>IF(ISBLANK(Data!$F67),"",IF(Data!$F67&gt;=5,TEXT(Data!K67,"00"),""))</f>
        <v>64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64</v>
      </c>
      <c r="N67" s="1" t="str">
        <f>IF(ISBLANK(Data!$F67),"",IF(Data!$F67&gt;=8,TEXT(Data!N67,"00"),""))</f>
        <v>72</v>
      </c>
    </row>
    <row r="68" ht="14.25">
      <c r="A68" s="1">
        <f>IF(ISBLANK(Data!A68),"",Data!A68)</f>
        <v>1.368298</v>
      </c>
      <c r="B68" s="1" t="str">
        <f>IF(ISBLANK(Data!B68),"",Data!B68)</f>
        <v/>
      </c>
      <c r="C68" s="1">
        <f>IF(ISBLANK(Data!C68),"",Data!C68)</f>
        <v>301</v>
      </c>
      <c r="D68" s="1" t="str">
        <f>IF(ISBLANK(Data!D68),"",Data!D68)</f>
        <v/>
      </c>
      <c r="E68" s="1" t="str">
        <f>IF(ISBLANK(Data!E68),"",Data!E68)</f>
        <v/>
      </c>
      <c r="F68" s="1">
        <f>IF(ISBLANK(Data!F68),"",Data!F68)</f>
        <v>3</v>
      </c>
      <c r="G68" s="1" t="str">
        <f>IF(ISBLANK(Data!$F68),"",IF(Data!$F68&gt;=1,TEXT(Data!G68,"00"),""))</f>
        <v>6B</v>
      </c>
      <c r="H68" s="1" t="str">
        <f>IF(ISBLANK(Data!$F68),"",IF(Data!$F68&gt;=2,TEXT(Data!H68,"00"),""))</f>
        <v>02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/>
      </c>
      <c r="K68" s="1" t="str">
        <f>IF(ISBLANK(Data!$F68),"",IF(Data!$F68&gt;=5,TEXT(Data!K68,"00"),""))</f>
        <v/>
      </c>
      <c r="L68" s="1" t="str">
        <f>IF(ISBLANK(Data!$F68),"",IF(Data!$F68&gt;=6,TEXT(Data!L68,"00"),""))</f>
        <v/>
      </c>
      <c r="M68" s="1" t="str">
        <f>IF(ISBLANK(Data!$F68),"",IF(Data!$F68&gt;=7,TEXT(Data!M68,"00"),""))</f>
        <v/>
      </c>
      <c r="N68" s="1" t="str">
        <f>IF(ISBLANK(Data!$F68),"",IF(Data!$F68&gt;=8,TEXT(Data!N68,"00"),""))</f>
        <v/>
      </c>
    </row>
    <row r="69" ht="14.25">
      <c r="A69" s="1">
        <f>IF(ISBLANK(Data!A69),"",Data!A69)</f>
        <v>1.387332</v>
      </c>
      <c r="B69" s="1" t="str">
        <f>IF(ISBLANK(Data!B69),"",Data!B69)</f>
        <v/>
      </c>
      <c r="C69" s="1">
        <f>IF(ISBLANK(Data!C69),"",Data!C69)</f>
        <v>404</v>
      </c>
      <c r="D69" s="1" t="str">
        <f>IF(ISBLANK(Data!D69),"",Data!D69)</f>
        <v/>
      </c>
      <c r="E69" s="1" t="str">
        <f>IF(ISBLANK(Data!E69),"",Data!E69)</f>
        <v/>
      </c>
      <c r="F69" s="1">
        <f>IF(ISBLANK(Data!F69),"",Data!F69)</f>
        <v>2</v>
      </c>
      <c r="G69" s="1" t="str">
        <f>IF(ISBLANK(Data!$F69),"",IF(Data!$F69&gt;=1,TEXT(Data!G69,"00"),""))</f>
        <v>27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/>
      </c>
      <c r="J69" s="1" t="str">
        <f>IF(ISBLANK(Data!$F69),"",IF(Data!$F69&gt;=4,TEXT(Data!J69,"00"),""))</f>
        <v/>
      </c>
      <c r="K69" s="1" t="str">
        <f>IF(ISBLANK(Data!$F69),"",IF(Data!$F69&gt;=5,TEXT(Data!K69,"00"),""))</f>
        <v/>
      </c>
      <c r="L69" s="1" t="str">
        <f>IF(ISBLANK(Data!$F69),"",IF(Data!$F69&gt;=6,TEXT(Data!L69,"00"),""))</f>
        <v/>
      </c>
      <c r="M69" s="1" t="str">
        <f>IF(ISBLANK(Data!$F69),"",IF(Data!$F69&gt;=7,TEXT(Data!M69,"00"),""))</f>
        <v/>
      </c>
      <c r="N69" s="1" t="str">
        <f>IF(ISBLANK(Data!$F69),"",IF(Data!$F69&gt;=8,TEXT(Data!N69,"00"),""))</f>
        <v/>
      </c>
    </row>
    <row r="70" ht="14.25">
      <c r="A70" s="1">
        <f>IF(ISBLANK(Data!A70),"",Data!A70)</f>
        <v>1.4178409999999999</v>
      </c>
      <c r="B70" s="1" t="str">
        <f>IF(ISBLANK(Data!B70),"",Data!B70)</f>
        <v/>
      </c>
      <c r="C70" s="1">
        <f>IF(ISBLANK(Data!C70),"",Data!C70)</f>
        <v>300</v>
      </c>
      <c r="D70" s="1" t="str">
        <f>IF(ISBLANK(Data!D70),"",Data!D70)</f>
        <v/>
      </c>
      <c r="E70" s="1" t="str">
        <f>IF(ISBLANK(Data!E70),"",Data!E70)</f>
        <v/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A5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64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64</v>
      </c>
      <c r="N70" s="1" t="str">
        <f>IF(ISBLANK(Data!$F70),"",IF(Data!$F70&gt;=8,TEXT(Data!N70,"00"),""))</f>
        <v>63</v>
      </c>
    </row>
    <row r="71" ht="14.25">
      <c r="A71" s="1">
        <f>IF(ISBLANK(Data!A71),"",Data!A71)</f>
        <v>1.4183049999999999</v>
      </c>
      <c r="B71" s="1" t="str">
        <f>IF(ISBLANK(Data!B71),"",Data!B71)</f>
        <v/>
      </c>
      <c r="C71" s="1">
        <f>IF(ISBLANK(Data!C71),"",Data!C71)</f>
        <v>301</v>
      </c>
      <c r="D71" s="1" t="str">
        <f>IF(ISBLANK(Data!D71),"",Data!D71)</f>
        <v/>
      </c>
      <c r="E71" s="1" t="str">
        <f>IF(ISBLANK(Data!E71),"",Data!E71)</f>
        <v/>
      </c>
      <c r="F71" s="1">
        <f>IF(ISBLANK(Data!F71),"",Data!F71)</f>
        <v>3</v>
      </c>
      <c r="G71" s="1" t="str">
        <f>IF(ISBLANK(Data!$F71),"",IF(Data!$F71&gt;=1,TEXT(Data!G71,"00"),""))</f>
        <v>96</v>
      </c>
      <c r="H71" s="1" t="str">
        <f>IF(ISBLANK(Data!$F71),"",IF(Data!$F71&gt;=2,TEXT(Data!H71,"00"),""))</f>
        <v>03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1.4238379999999999</v>
      </c>
      <c r="B72" s="1" t="str">
        <f>IF(ISBLANK(Data!B72),"",Data!B72)</f>
        <v/>
      </c>
      <c r="C72" s="1">
        <f>IF(ISBLANK(Data!C72),"",Data!C72)</f>
        <v>404</v>
      </c>
      <c r="D72" s="1" t="str">
        <f>IF(ISBLANK(Data!D72),"",Data!D72)</f>
        <v/>
      </c>
      <c r="E72" s="1" t="str">
        <f>IF(ISBLANK(Data!E72),"",Data!E72)</f>
        <v/>
      </c>
      <c r="F72" s="1">
        <f>IF(ISBLANK(Data!F72),"",Data!F72)</f>
        <v>2</v>
      </c>
      <c r="G72" s="1" t="str">
        <f>IF(ISBLANK(Data!$F72),"",IF(Data!$F72&gt;=1,TEXT(Data!G72,"00"),""))</f>
        <v>4C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/>
      </c>
      <c r="J72" s="1" t="str">
        <f>IF(ISBLANK(Data!$F72),"",IF(Data!$F72&gt;=4,TEXT(Data!J72,"00"),""))</f>
        <v/>
      </c>
      <c r="K72" s="1" t="str">
        <f>IF(ISBLANK(Data!$F72),"",IF(Data!$F72&gt;=5,TEXT(Data!K72,"00"),""))</f>
        <v/>
      </c>
      <c r="L72" s="1" t="str">
        <f>IF(ISBLANK(Data!$F72),"",IF(Data!$F72&gt;=6,TEXT(Data!L72,"00"),""))</f>
        <v/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1.4498329999999999</v>
      </c>
      <c r="B73" s="1" t="str">
        <f>IF(ISBLANK(Data!B73),"",Data!B73)</f>
        <v/>
      </c>
      <c r="C73" s="1">
        <f>IF(ISBLANK(Data!C73),"",Data!C73)</f>
        <v>404</v>
      </c>
      <c r="D73" s="1" t="str">
        <f>IF(ISBLANK(Data!D73),"",Data!D73)</f>
        <v/>
      </c>
      <c r="E73" s="1" t="str">
        <f>IF(ISBLANK(Data!E73),"",Data!E73)</f>
        <v/>
      </c>
      <c r="F73" s="1">
        <f>IF(ISBLANK(Data!F73),"",Data!F73)</f>
        <v>2</v>
      </c>
      <c r="G73" s="1" t="str">
        <f>IF(ISBLANK(Data!$F73),"",IF(Data!$F73&gt;=1,TEXT(Data!G73,"00"),""))</f>
        <v>46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/>
      </c>
      <c r="J73" s="1" t="str">
        <f>IF(ISBLANK(Data!$F73),"",IF(Data!$F73&gt;=4,TEXT(Data!J73,"00"),""))</f>
        <v/>
      </c>
      <c r="K73" s="1" t="str">
        <f>IF(ISBLANK(Data!$F73),"",IF(Data!$F73&gt;=5,TEXT(Data!K73,"00"),""))</f>
        <v/>
      </c>
      <c r="L73" s="1" t="str">
        <f>IF(ISBLANK(Data!$F73),"",IF(Data!$F73&gt;=6,TEXT(Data!L73,"00"),""))</f>
        <v/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1.467848</v>
      </c>
      <c r="B74" s="1" t="str">
        <f>IF(ISBLANK(Data!B74),"",Data!B74)</f>
        <v/>
      </c>
      <c r="C74" s="1">
        <f>IF(ISBLANK(Data!C74),"",Data!C74)</f>
        <v>300</v>
      </c>
      <c r="D74" s="1" t="str">
        <f>IF(ISBLANK(Data!D74),"",Data!D74)</f>
        <v/>
      </c>
      <c r="E74" s="1" t="str">
        <f>IF(ISBLANK(Data!E74),"",Data!E74)</f>
        <v/>
      </c>
      <c r="F74" s="1">
        <f>IF(ISBLANK(Data!F74),"",Data!F74)</f>
        <v>8</v>
      </c>
      <c r="G74" s="1" t="str">
        <f>IF(ISBLANK(Data!$F74),"",IF(Data!$F74&gt;=1,TEXT(Data!G74,"00"),""))</f>
        <v>03</v>
      </c>
      <c r="H74" s="1" t="str">
        <f>IF(ISBLANK(Data!$F74),"",IF(Data!$F74&gt;=2,TEXT(Data!H74,"00"),""))</f>
        <v>A5</v>
      </c>
      <c r="I74" s="1" t="str">
        <f>IF(ISBLANK(Data!$F74),"",IF(Data!$F74&gt;=3,TEXT(Data!I74,"00"),""))</f>
        <v>64</v>
      </c>
      <c r="J74" s="1" t="str">
        <f>IF(ISBLANK(Data!$F74),"",IF(Data!$F74&gt;=4,TEXT(Data!J74,"00"),""))</f>
        <v>5A</v>
      </c>
      <c r="K74" s="1" t="str">
        <f>IF(ISBLANK(Data!$F74),"",IF(Data!$F74&gt;=5,TEXT(Data!K74,"00"),""))</f>
        <v>64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64</v>
      </c>
      <c r="N74" s="1" t="str">
        <f>IF(ISBLANK(Data!$F74),"",IF(Data!$F74&gt;=8,TEXT(Data!N74,"00"),""))</f>
        <v>74</v>
      </c>
    </row>
    <row r="75" ht="14.25">
      <c r="A75" s="1">
        <f>IF(ISBLANK(Data!A75),"",Data!A75)</f>
        <v>1.4683120000000001</v>
      </c>
      <c r="B75" s="1" t="str">
        <f>IF(ISBLANK(Data!B75),"",Data!B75)</f>
        <v/>
      </c>
      <c r="C75" s="1">
        <f>IF(ISBLANK(Data!C75),"",Data!C75)</f>
        <v>301</v>
      </c>
      <c r="D75" s="1" t="str">
        <f>IF(ISBLANK(Data!D75),"",Data!D75)</f>
        <v/>
      </c>
      <c r="E75" s="1" t="str">
        <f>IF(ISBLANK(Data!E75),"",Data!E75)</f>
        <v/>
      </c>
      <c r="F75" s="1">
        <f>IF(ISBLANK(Data!F75),"",Data!F75)</f>
        <v>3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04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/>
      </c>
      <c r="K75" s="1" t="str">
        <f>IF(ISBLANK(Data!$F75),"",IF(Data!$F75&gt;=5,TEXT(Data!K75,"00"),""))</f>
        <v/>
      </c>
      <c r="L75" s="1" t="str">
        <f>IF(ISBLANK(Data!$F75),"",IF(Data!$F75&gt;=6,TEXT(Data!L75,"00"),""))</f>
        <v/>
      </c>
      <c r="M75" s="1" t="str">
        <f>IF(ISBLANK(Data!$F75),"",IF(Data!$F75&gt;=7,TEXT(Data!M75,"00"),""))</f>
        <v/>
      </c>
      <c r="N75" s="1" t="str">
        <f>IF(ISBLANK(Data!$F75),"",IF(Data!$F75&gt;=8,TEXT(Data!N75,"00"),""))</f>
        <v/>
      </c>
    </row>
    <row r="76" ht="14.25">
      <c r="A76" s="1">
        <f>IF(ISBLANK(Data!A76),"",Data!A76)</f>
        <v>1.4810970000000001</v>
      </c>
      <c r="B76" s="1" t="str">
        <f>IF(ISBLANK(Data!B76),"",Data!B76)</f>
        <v/>
      </c>
      <c r="C76" s="1">
        <f>IF(ISBLANK(Data!C76),"",Data!C76)</f>
        <v>404</v>
      </c>
      <c r="D76" s="1" t="str">
        <f>IF(ISBLANK(Data!D76),"",Data!D76)</f>
        <v/>
      </c>
      <c r="E76" s="1" t="str">
        <f>IF(ISBLANK(Data!E76),"",Data!E76)</f>
        <v/>
      </c>
      <c r="F76" s="1">
        <f>IF(ISBLANK(Data!F76),"",Data!F76)</f>
        <v>2</v>
      </c>
      <c r="G76" s="1" t="str">
        <f>IF(ISBLANK(Data!$F76),"",IF(Data!$F76&gt;=1,TEXT(Data!G76,"00"),""))</f>
        <v>4D</v>
      </c>
      <c r="H76" s="1" t="str">
        <f>IF(ISBLANK(Data!$F76),"",IF(Data!$F76&gt;=2,TEXT(Data!H76,"00"),""))</f>
        <v>00</v>
      </c>
      <c r="I76" s="1" t="str">
        <f>IF(ISBLANK(Data!$F76),"",IF(Data!$F76&gt;=3,TEXT(Data!I76,"00"),""))</f>
        <v/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1.5123359999999999</v>
      </c>
      <c r="B77" s="1" t="str">
        <f>IF(ISBLANK(Data!B77),"",Data!B77)</f>
        <v/>
      </c>
      <c r="C77" s="1">
        <f>IF(ISBLANK(Data!C77),"",Data!C77)</f>
        <v>404</v>
      </c>
      <c r="D77" s="1" t="str">
        <f>IF(ISBLANK(Data!D77),"",Data!D77)</f>
        <v/>
      </c>
      <c r="E77" s="1" t="str">
        <f>IF(ISBLANK(Data!E77),"",Data!E77)</f>
        <v/>
      </c>
      <c r="F77" s="1">
        <f>IF(ISBLANK(Data!F77),"",Data!F77)</f>
        <v>2</v>
      </c>
      <c r="G77" s="1" t="str">
        <f>IF(ISBLANK(Data!$F77),"",IF(Data!$F77&gt;=1,TEXT(Data!G77,"00"),""))</f>
        <v>50</v>
      </c>
      <c r="H77" s="1" t="str">
        <f>IF(ISBLANK(Data!$F77),"",IF(Data!$F77&gt;=2,TEXT(Data!H77,"00"),""))</f>
        <v>00</v>
      </c>
      <c r="I77" s="1" t="str">
        <f>IF(ISBLANK(Data!$F77),"",IF(Data!$F77&gt;=3,TEXT(Data!I77,"00"),""))</f>
        <v/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1.5178499999999999</v>
      </c>
      <c r="B78" s="1" t="str">
        <f>IF(ISBLANK(Data!B78),"",Data!B78)</f>
        <v/>
      </c>
      <c r="C78" s="1">
        <f>IF(ISBLANK(Data!C78),"",Data!C78)</f>
        <v>300</v>
      </c>
      <c r="D78" s="1" t="str">
        <f>IF(ISBLANK(Data!D78),"",Data!D78)</f>
        <v/>
      </c>
      <c r="E78" s="1" t="str">
        <f>IF(ISBLANK(Data!E78),"",Data!E78)</f>
        <v/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A5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64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64</v>
      </c>
      <c r="N78" s="1" t="str">
        <f>IF(ISBLANK(Data!$F78),"",IF(Data!$F78&gt;=8,TEXT(Data!N78,"00"),""))</f>
        <v>65</v>
      </c>
    </row>
    <row r="79" ht="14.25">
      <c r="A79" s="1">
        <f>IF(ISBLANK(Data!A79),"",Data!A79)</f>
        <v>1.5183139999999999</v>
      </c>
      <c r="B79" s="1" t="str">
        <f>IF(ISBLANK(Data!B79),"",Data!B79)</f>
        <v/>
      </c>
      <c r="C79" s="1">
        <f>IF(ISBLANK(Data!C79),"",Data!C79)</f>
        <v>301</v>
      </c>
      <c r="D79" s="1" t="str">
        <f>IF(ISBLANK(Data!D79),"",Data!D79)</f>
        <v/>
      </c>
      <c r="E79" s="1" t="str">
        <f>IF(ISBLANK(Data!E79),"",Data!E79)</f>
        <v/>
      </c>
      <c r="F79" s="1">
        <f>IF(ISBLANK(Data!F79),"",Data!F79)</f>
        <v>3</v>
      </c>
      <c r="G79" s="1" t="str">
        <f>IF(ISBLANK(Data!$F79),"",IF(Data!$F79&gt;=1,TEXT(Data!G79,"00"),""))</f>
        <v>54</v>
      </c>
      <c r="H79" s="1" t="str">
        <f>IF(ISBLANK(Data!$F79),"",IF(Data!$F79&gt;=2,TEXT(Data!H79,"00"),""))</f>
        <v>05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1.5435909999999999</v>
      </c>
      <c r="B80" s="1" t="str">
        <f>IF(ISBLANK(Data!B80),"",Data!B80)</f>
        <v/>
      </c>
      <c r="C80" s="1">
        <f>IF(ISBLANK(Data!C80),"",Data!C80)</f>
        <v>404</v>
      </c>
      <c r="D80" s="1" t="str">
        <f>IF(ISBLANK(Data!D80),"",Data!D80)</f>
        <v/>
      </c>
      <c r="E80" s="1" t="str">
        <f>IF(ISBLANK(Data!E80),"",Data!E80)</f>
        <v/>
      </c>
      <c r="F80" s="1">
        <f>IF(ISBLANK(Data!F80),"",Data!F80)</f>
        <v>2</v>
      </c>
      <c r="G80" s="1" t="str">
        <f>IF(ISBLANK(Data!$F80),"",IF(Data!$F80&gt;=1,TEXT(Data!G80,"00"),""))</f>
        <v>02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/>
      </c>
      <c r="J80" s="1" t="str">
        <f>IF(ISBLANK(Data!$F80),"",IF(Data!$F80&gt;=4,TEXT(Data!J80,"00"),""))</f>
        <v/>
      </c>
      <c r="K80" s="1" t="str">
        <f>IF(ISBLANK(Data!$F80),"",IF(Data!$F80&gt;=5,TEXT(Data!K80,"00"),""))</f>
        <v/>
      </c>
      <c r="L80" s="1" t="str">
        <f>IF(ISBLANK(Data!$F80),"",IF(Data!$F80&gt;=6,TEXT(Data!L80,"00"),""))</f>
        <v/>
      </c>
      <c r="M80" s="1" t="str">
        <f>IF(ISBLANK(Data!$F80),"",IF(Data!$F80&gt;=7,TEXT(Data!M80,"00"),""))</f>
        <v/>
      </c>
      <c r="N80" s="1" t="str">
        <f>IF(ISBLANK(Data!$F80),"",IF(Data!$F80&gt;=8,TEXT(Data!N80,"00"),""))</f>
        <v/>
      </c>
    </row>
    <row r="81" ht="14.25">
      <c r="A81" s="1">
        <f>IF(ISBLANK(Data!A81),"",Data!A81)</f>
        <v>1.5678589999999999</v>
      </c>
      <c r="B81" s="1" t="str">
        <f>IF(ISBLANK(Data!B81),"",Data!B81)</f>
        <v/>
      </c>
      <c r="C81" s="1">
        <f>IF(ISBLANK(Data!C81),"",Data!C81)</f>
        <v>300</v>
      </c>
      <c r="D81" s="1" t="str">
        <f>IF(ISBLANK(Data!D81),"",Data!D81)</f>
        <v/>
      </c>
      <c r="E81" s="1" t="str">
        <f>IF(ISBLANK(Data!E81),"",Data!E81)</f>
        <v/>
      </c>
      <c r="F81" s="1">
        <f>IF(ISBLANK(Data!F81),"",Data!F81)</f>
        <v>8</v>
      </c>
      <c r="G81" s="1" t="str">
        <f>IF(ISBLANK(Data!$F81),"",IF(Data!$F81&gt;=1,TEXT(Data!G81,"00"),""))</f>
        <v>03</v>
      </c>
      <c r="H81" s="1" t="str">
        <f>IF(ISBLANK(Data!$F81),"",IF(Data!$F81&gt;=2,TEXT(Data!H81,"00"),""))</f>
        <v>A5</v>
      </c>
      <c r="I81" s="1" t="str">
        <f>IF(ISBLANK(Data!$F81),"",IF(Data!$F81&gt;=3,TEXT(Data!I81,"00"),""))</f>
        <v>64</v>
      </c>
      <c r="J81" s="1" t="str">
        <f>IF(ISBLANK(Data!$F81),"",IF(Data!$F81&gt;=4,TEXT(Data!J81,"00"),""))</f>
        <v>5A</v>
      </c>
      <c r="K81" s="1" t="str">
        <f>IF(ISBLANK(Data!$F81),"",IF(Data!$F81&gt;=5,TEXT(Data!K81,"00"),""))</f>
        <v>64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64</v>
      </c>
      <c r="N81" s="1" t="str">
        <f>IF(ISBLANK(Data!$F81),"",IF(Data!$F81&gt;=8,TEXT(Data!N81,"00"),""))</f>
        <v>76</v>
      </c>
    </row>
    <row r="82" ht="14.25">
      <c r="A82" s="1">
        <f>IF(ISBLANK(Data!A82),"",Data!A82)</f>
        <v>1.5683309999999999</v>
      </c>
      <c r="B82" s="1" t="str">
        <f>IF(ISBLANK(Data!B82),"",Data!B82)</f>
        <v/>
      </c>
      <c r="C82" s="1">
        <f>IF(ISBLANK(Data!C82),"",Data!C82)</f>
        <v>301</v>
      </c>
      <c r="D82" s="1" t="str">
        <f>IF(ISBLANK(Data!D82),"",Data!D82)</f>
        <v/>
      </c>
      <c r="E82" s="1" t="str">
        <f>IF(ISBLANK(Data!E82),"",Data!E82)</f>
        <v/>
      </c>
      <c r="F82" s="1">
        <f>IF(ISBLANK(Data!F82),"",Data!F82)</f>
        <v>3</v>
      </c>
      <c r="G82" s="1" t="str">
        <f>IF(ISBLANK(Data!$F82),"",IF(Data!$F82&gt;=1,TEXT(Data!G82,"00"),""))</f>
        <v>F5</v>
      </c>
      <c r="H82" s="1" t="str">
        <f>IF(ISBLANK(Data!$F82),"",IF(Data!$F82&gt;=2,TEXT(Data!H82,"00"),""))</f>
        <v>06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/>
      </c>
      <c r="K82" s="1" t="str">
        <f>IF(ISBLANK(Data!$F82),"",IF(Data!$F82&gt;=5,TEXT(Data!K82,"00"),""))</f>
        <v/>
      </c>
      <c r="L82" s="1" t="str">
        <f>IF(ISBLANK(Data!$F82),"",IF(Data!$F82&gt;=6,TEXT(Data!L82,"00"),""))</f>
        <v/>
      </c>
      <c r="M82" s="1" t="str">
        <f>IF(ISBLANK(Data!$F82),"",IF(Data!$F82&gt;=7,TEXT(Data!M82,"00"),""))</f>
        <v/>
      </c>
      <c r="N82" s="1" t="str">
        <f>IF(ISBLANK(Data!$F82),"",IF(Data!$F82&gt;=8,TEXT(Data!N82,"00"),""))</f>
        <v/>
      </c>
    </row>
    <row r="83" ht="14.25">
      <c r="A83" s="1">
        <f>IF(ISBLANK(Data!A83),"",Data!A83)</f>
        <v>1.5799160000000001</v>
      </c>
      <c r="B83" s="1" t="str">
        <f>IF(ISBLANK(Data!B83),"",Data!B83)</f>
        <v/>
      </c>
      <c r="C83" s="1">
        <f>IF(ISBLANK(Data!C83),"",Data!C83)</f>
        <v>404</v>
      </c>
      <c r="D83" s="1" t="str">
        <f>IF(ISBLANK(Data!D83),"",Data!D83)</f>
        <v/>
      </c>
      <c r="E83" s="1" t="str">
        <f>IF(ISBLANK(Data!E83),"",Data!E83)</f>
        <v/>
      </c>
      <c r="F83" s="1">
        <f>IF(ISBLANK(Data!F83),"",Data!F83)</f>
        <v>2</v>
      </c>
      <c r="G83" s="1" t="str">
        <f>IF(ISBLANK(Data!$F83),"",IF(Data!$F83&gt;=1,TEXT(Data!G83,"00"),""))</f>
        <v>0A</v>
      </c>
      <c r="H83" s="1" t="str">
        <f>IF(ISBLANK(Data!$F83),"",IF(Data!$F83&gt;=2,TEXT(Data!H83,"00"),""))</f>
        <v>00</v>
      </c>
      <c r="I83" s="1" t="str">
        <f>IF(ISBLANK(Data!$F83),"",IF(Data!$F83&gt;=3,TEXT(Data!I83,"00"),""))</f>
        <v/>
      </c>
      <c r="J83" s="1" t="str">
        <f>IF(ISBLANK(Data!$F83),"",IF(Data!$F83&gt;=4,TEXT(Data!J83,"00"),""))</f>
        <v/>
      </c>
      <c r="K83" s="1" t="str">
        <f>IF(ISBLANK(Data!$F83),"",IF(Data!$F83&gt;=5,TEXT(Data!K83,"00"),""))</f>
        <v/>
      </c>
      <c r="L83" s="1" t="str">
        <f>IF(ISBLANK(Data!$F83),"",IF(Data!$F83&gt;=6,TEXT(Data!L83,"00"),""))</f>
        <v/>
      </c>
      <c r="M83" s="1" t="str">
        <f>IF(ISBLANK(Data!$F83),"",IF(Data!$F83&gt;=7,TEXT(Data!M83,"00"),""))</f>
        <v/>
      </c>
      <c r="N83" s="1" t="str">
        <f>IF(ISBLANK(Data!$F83),"",IF(Data!$F83&gt;=8,TEXT(Data!N83,"00"),""))</f>
        <v/>
      </c>
    </row>
    <row r="84" ht="14.25">
      <c r="A84" s="1">
        <f>IF(ISBLANK(Data!A84),"",Data!A84)</f>
        <v>1.6061430000000001</v>
      </c>
      <c r="B84" s="1" t="str">
        <f>IF(ISBLANK(Data!B84),"",Data!B84)</f>
        <v/>
      </c>
      <c r="C84" s="1">
        <f>IF(ISBLANK(Data!C84),"",Data!C84)</f>
        <v>404</v>
      </c>
      <c r="D84" s="1" t="str">
        <f>IF(ISBLANK(Data!D84),"",Data!D84)</f>
        <v/>
      </c>
      <c r="E84" s="1" t="str">
        <f>IF(ISBLANK(Data!E84),"",Data!E84)</f>
        <v/>
      </c>
      <c r="F84" s="1">
        <f>IF(ISBLANK(Data!F84),"",Data!F84)</f>
        <v>2</v>
      </c>
      <c r="G84" s="1" t="str">
        <f>IF(ISBLANK(Data!$F84),"",IF(Data!$F84&gt;=1,TEXT(Data!G84,"00"),""))</f>
        <v>04</v>
      </c>
      <c r="H84" s="1" t="str">
        <f>IF(ISBLANK(Data!$F84),"",IF(Data!$F84&gt;=2,TEXT(Data!H84,"00"),""))</f>
        <v>00</v>
      </c>
      <c r="I84" s="1" t="str">
        <f>IF(ISBLANK(Data!$F84),"",IF(Data!$F84&gt;=3,TEXT(Data!I84,"00"),""))</f>
        <v/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1.617861</v>
      </c>
      <c r="B85" s="1" t="str">
        <f>IF(ISBLANK(Data!B85),"",Data!B85)</f>
        <v/>
      </c>
      <c r="C85" s="1">
        <f>IF(ISBLANK(Data!C85),"",Data!C85)</f>
        <v>300</v>
      </c>
      <c r="D85" s="1" t="str">
        <f>IF(ISBLANK(Data!D85),"",Data!D85)</f>
        <v/>
      </c>
      <c r="E85" s="1" t="str">
        <f>IF(ISBLANK(Data!E85),"",Data!E85)</f>
        <v/>
      </c>
      <c r="F85" s="1">
        <f>IF(ISBLANK(Data!F85),"",Data!F85)</f>
        <v>8</v>
      </c>
      <c r="G85" s="1" t="str">
        <f>IF(ISBLANK(Data!$F85),"",IF(Data!$F85&gt;=1,TEXT(Data!G85,"00"),""))</f>
        <v>03</v>
      </c>
      <c r="H85" s="1" t="str">
        <f>IF(ISBLANK(Data!$F85),"",IF(Data!$F85&gt;=2,TEXT(Data!H85,"00"),""))</f>
        <v>A5</v>
      </c>
      <c r="I85" s="1" t="str">
        <f>IF(ISBLANK(Data!$F85),"",IF(Data!$F85&gt;=3,TEXT(Data!I85,"00"),""))</f>
        <v>64</v>
      </c>
      <c r="J85" s="1" t="str">
        <f>IF(ISBLANK(Data!$F85),"",IF(Data!$F85&gt;=4,TEXT(Data!J85,"00"),""))</f>
        <v>5A</v>
      </c>
      <c r="K85" s="1" t="str">
        <f>IF(ISBLANK(Data!$F85),"",IF(Data!$F85&gt;=5,TEXT(Data!K85,"00"),""))</f>
        <v>64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64</v>
      </c>
      <c r="N85" s="1" t="str">
        <f>IF(ISBLANK(Data!$F85),"",IF(Data!$F85&gt;=8,TEXT(Data!N85,"00"),""))</f>
        <v>67</v>
      </c>
    </row>
    <row r="86" ht="14.25">
      <c r="A86" s="1">
        <f>IF(ISBLANK(Data!A86),"",Data!A86)</f>
        <v>1.61833</v>
      </c>
      <c r="B86" s="1" t="str">
        <f>IF(ISBLANK(Data!B86),"",Data!B86)</f>
        <v/>
      </c>
      <c r="C86" s="1">
        <f>IF(ISBLANK(Data!C86),"",Data!C86)</f>
        <v>301</v>
      </c>
      <c r="D86" s="1" t="str">
        <f>IF(ISBLANK(Data!D86),"",Data!D86)</f>
        <v/>
      </c>
      <c r="E86" s="1" t="str">
        <f>IF(ISBLANK(Data!E86),"",Data!E86)</f>
        <v/>
      </c>
      <c r="F86" s="1">
        <f>IF(ISBLANK(Data!F86),"",Data!F86)</f>
        <v>3</v>
      </c>
      <c r="G86" s="1" t="str">
        <f>IF(ISBLANK(Data!$F86),"",IF(Data!$F86&gt;=1,TEXT(Data!G86,"00"),""))</f>
        <v>B8</v>
      </c>
      <c r="H86" s="1" t="str">
        <f>IF(ISBLANK(Data!$F86),"",IF(Data!$F86&gt;=2,TEXT(Data!H86,"00"),""))</f>
        <v>07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/>
      </c>
      <c r="K86" s="1" t="str">
        <f>IF(ISBLANK(Data!$F86),"",IF(Data!$F86&gt;=5,TEXT(Data!K86,"00"),""))</f>
        <v/>
      </c>
      <c r="L86" s="1" t="str">
        <f>IF(ISBLANK(Data!$F86),"",IF(Data!$F86&gt;=6,TEXT(Data!L86,"00"),""))</f>
        <v/>
      </c>
      <c r="M86" s="1" t="str">
        <f>IF(ISBLANK(Data!$F86),"",IF(Data!$F86&gt;=7,TEXT(Data!M86,"00"),""))</f>
        <v/>
      </c>
      <c r="N86" s="1" t="str">
        <f>IF(ISBLANK(Data!$F86),"",IF(Data!$F86&gt;=8,TEXT(Data!N86,"00"),""))</f>
        <v/>
      </c>
    </row>
    <row r="87" ht="14.25">
      <c r="A87" s="1">
        <f>IF(ISBLANK(Data!A87),"",Data!A87)</f>
        <v>1.637346</v>
      </c>
      <c r="B87" s="1" t="str">
        <f>IF(ISBLANK(Data!B87),"",Data!B87)</f>
        <v/>
      </c>
      <c r="C87" s="1">
        <f>IF(ISBLANK(Data!C87),"",Data!C87)</f>
        <v>404</v>
      </c>
      <c r="D87" s="1" t="str">
        <f>IF(ISBLANK(Data!D87),"",Data!D87)</f>
        <v/>
      </c>
      <c r="E87" s="1" t="str">
        <f>IF(ISBLANK(Data!E87),"",Data!E87)</f>
        <v/>
      </c>
      <c r="F87" s="1">
        <f>IF(ISBLANK(Data!F87),"",Data!F87)</f>
        <v>2</v>
      </c>
      <c r="G87" s="1" t="str">
        <f>IF(ISBLANK(Data!$F87),"",IF(Data!$F87&gt;=1,TEXT(Data!G87,"00"),""))</f>
        <v>B0</v>
      </c>
      <c r="H87" s="1" t="str">
        <f>IF(ISBLANK(Data!$F87),"",IF(Data!$F87&gt;=2,TEXT(Data!H87,"00"),""))</f>
        <v>01</v>
      </c>
      <c r="I87" s="1" t="str">
        <f>IF(ISBLANK(Data!$F87),"",IF(Data!$F87&gt;=3,TEXT(Data!I87,"00"),""))</f>
        <v/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1.667869</v>
      </c>
      <c r="B88" s="1" t="str">
        <f>IF(ISBLANK(Data!B88),"",Data!B88)</f>
        <v/>
      </c>
      <c r="C88" s="1">
        <f>IF(ISBLANK(Data!C88),"",Data!C88)</f>
        <v>300</v>
      </c>
      <c r="D88" s="1" t="str">
        <f>IF(ISBLANK(Data!D88),"",Data!D88)</f>
        <v/>
      </c>
      <c r="E88" s="1" t="str">
        <f>IF(ISBLANK(Data!E88),"",Data!E88)</f>
        <v/>
      </c>
      <c r="F88" s="1">
        <f>IF(ISBLANK(Data!F88),"",Data!F88)</f>
        <v>8</v>
      </c>
      <c r="G88" s="1" t="str">
        <f>IF(ISBLANK(Data!$F88),"",IF(Data!$F88&gt;=1,TEXT(Data!G88,"00"),""))</f>
        <v>03</v>
      </c>
      <c r="H88" s="1" t="str">
        <f>IF(ISBLANK(Data!$F88),"",IF(Data!$F88&gt;=2,TEXT(Data!H88,"00"),""))</f>
        <v>A5</v>
      </c>
      <c r="I88" s="1" t="str">
        <f>IF(ISBLANK(Data!$F88),"",IF(Data!$F88&gt;=3,TEXT(Data!I88,"00"),""))</f>
        <v>64</v>
      </c>
      <c r="J88" s="1" t="str">
        <f>IF(ISBLANK(Data!$F88),"",IF(Data!$F88&gt;=4,TEXT(Data!J88,"00"),""))</f>
        <v>5A</v>
      </c>
      <c r="K88" s="1" t="str">
        <f>IF(ISBLANK(Data!$F88),"",IF(Data!$F88&gt;=5,TEXT(Data!K88,"00"),""))</f>
        <v>64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64</v>
      </c>
      <c r="N88" s="1" t="str">
        <f>IF(ISBLANK(Data!$F88),"",IF(Data!$F88&gt;=8,TEXT(Data!N88,"00"),""))</f>
        <v>F8</v>
      </c>
    </row>
    <row r="89" ht="14.25">
      <c r="A89" s="1">
        <f>IF(ISBLANK(Data!A89),"",Data!A89)</f>
        <v>1.668337</v>
      </c>
      <c r="B89" s="1" t="str">
        <f>IF(ISBLANK(Data!B89),"",Data!B89)</f>
        <v/>
      </c>
      <c r="C89" s="1">
        <f>IF(ISBLANK(Data!C89),"",Data!C89)</f>
        <v>301</v>
      </c>
      <c r="D89" s="1" t="str">
        <f>IF(ISBLANK(Data!D89),"",Data!D89)</f>
        <v/>
      </c>
      <c r="E89" s="1" t="str">
        <f>IF(ISBLANK(Data!E89),"",Data!E89)</f>
        <v/>
      </c>
      <c r="F89" s="1">
        <f>IF(ISBLANK(Data!F89),"",Data!F89)</f>
        <v>3</v>
      </c>
      <c r="G89" s="1" t="str">
        <f>IF(ISBLANK(Data!$F89),"",IF(Data!$F89&gt;=1,TEXT(Data!G89,"00"),""))</f>
        <v>80</v>
      </c>
      <c r="H89" s="1" t="str">
        <f>IF(ISBLANK(Data!$F89),"",IF(Data!$F89&gt;=2,TEXT(Data!H89,"00"),""))</f>
        <v>08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/>
      </c>
      <c r="K89" s="1" t="str">
        <f>IF(ISBLANK(Data!$F89),"",IF(Data!$F89&gt;=5,TEXT(Data!K89,"00"),""))</f>
        <v/>
      </c>
      <c r="L89" s="1" t="str">
        <f>IF(ISBLANK(Data!$F89),"",IF(Data!$F89&gt;=6,TEXT(Data!L89,"00"),""))</f>
        <v/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1.6686449999999999</v>
      </c>
      <c r="B90" s="1" t="str">
        <f>IF(ISBLANK(Data!B90),"",Data!B90)</f>
        <v/>
      </c>
      <c r="C90" s="1">
        <f>IF(ISBLANK(Data!C90),"",Data!C90)</f>
        <v>404</v>
      </c>
      <c r="D90" s="1" t="str">
        <f>IF(ISBLANK(Data!D90),"",Data!D90)</f>
        <v/>
      </c>
      <c r="E90" s="1" t="str">
        <f>IF(ISBLANK(Data!E90),"",Data!E90)</f>
        <v/>
      </c>
      <c r="F90" s="1">
        <f>IF(ISBLANK(Data!F90),"",Data!F90)</f>
        <v>2</v>
      </c>
      <c r="G90" s="1" t="str">
        <f>IF(ISBLANK(Data!$F90),"",IF(Data!$F90&gt;=1,TEXT(Data!G90,"00"),""))</f>
        <v>B1</v>
      </c>
      <c r="H90" s="1" t="str">
        <f>IF(ISBLANK(Data!$F90),"",IF(Data!$F90&gt;=2,TEXT(Data!H90,"00"),""))</f>
        <v>01</v>
      </c>
      <c r="I90" s="1" t="str">
        <f>IF(ISBLANK(Data!$F90),"",IF(Data!$F90&gt;=3,TEXT(Data!I90,"00"),""))</f>
        <v/>
      </c>
      <c r="J90" s="1" t="str">
        <f>IF(ISBLANK(Data!$F90),"",IF(Data!$F90&gt;=4,TEXT(Data!J90,"00"),""))</f>
        <v/>
      </c>
      <c r="K90" s="1" t="str">
        <f>IF(ISBLANK(Data!$F90),"",IF(Data!$F90&gt;=5,TEXT(Data!K90,"00"),""))</f>
        <v/>
      </c>
      <c r="L90" s="1" t="str">
        <f>IF(ISBLANK(Data!$F90),"",IF(Data!$F90&gt;=6,TEXT(Data!L90,"00"),""))</f>
        <v/>
      </c>
      <c r="M90" s="1" t="str">
        <f>IF(ISBLANK(Data!$F90),"",IF(Data!$F90&gt;=7,TEXT(Data!M90,"00"),""))</f>
        <v/>
      </c>
      <c r="N90" s="1" t="str">
        <f>IF(ISBLANK(Data!$F90),"",IF(Data!$F90&gt;=8,TEXT(Data!N90,"00"),""))</f>
        <v/>
      </c>
    </row>
    <row r="91" ht="14.25">
      <c r="A91" s="1">
        <f>IF(ISBLANK(Data!A91),"",Data!A91)</f>
        <v>1.7178739999999999</v>
      </c>
      <c r="B91" s="1" t="str">
        <f>IF(ISBLANK(Data!B91),"",Data!B91)</f>
        <v/>
      </c>
      <c r="C91" s="1">
        <f>IF(ISBLANK(Data!C91),"",Data!C91)</f>
        <v>300</v>
      </c>
      <c r="D91" s="1" t="str">
        <f>IF(ISBLANK(Data!D91),"",Data!D91)</f>
        <v/>
      </c>
      <c r="E91" s="1" t="str">
        <f>IF(ISBLANK(Data!E91),"",Data!E91)</f>
        <v/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A5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E9</v>
      </c>
    </row>
    <row r="92" ht="14.25">
      <c r="A92" s="1">
        <f>IF(ISBLANK(Data!A92),"",Data!A92)</f>
        <v>1.718342</v>
      </c>
      <c r="B92" s="1" t="str">
        <f>IF(ISBLANK(Data!B92),"",Data!B92)</f>
        <v/>
      </c>
      <c r="C92" s="1">
        <f>IF(ISBLANK(Data!C92),"",Data!C92)</f>
        <v>301</v>
      </c>
      <c r="D92" s="1" t="str">
        <f>IF(ISBLANK(Data!D92),"",Data!D92)</f>
        <v/>
      </c>
      <c r="E92" s="1" t="str">
        <f>IF(ISBLANK(Data!E92),"",Data!E92)</f>
        <v/>
      </c>
      <c r="F92" s="1">
        <f>IF(ISBLANK(Data!F92),"",Data!F92)</f>
        <v>3</v>
      </c>
      <c r="G92" s="1" t="str">
        <f>IF(ISBLANK(Data!$F92),"",IF(Data!$F92&gt;=1,TEXT(Data!G92,"00"),""))</f>
        <v>88</v>
      </c>
      <c r="H92" s="1" t="str">
        <f>IF(ISBLANK(Data!$F92),"",IF(Data!$F92&gt;=2,TEXT(Data!H92,"00"),""))</f>
        <v>09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1.7678769999999999</v>
      </c>
      <c r="B93" s="1" t="str">
        <f>IF(ISBLANK(Data!B93),"",Data!B93)</f>
        <v/>
      </c>
      <c r="C93" s="1">
        <f>IF(ISBLANK(Data!C93),"",Data!C93)</f>
        <v>300</v>
      </c>
      <c r="D93" s="1" t="str">
        <f>IF(ISBLANK(Data!D93),"",Data!D93)</f>
        <v/>
      </c>
      <c r="E93" s="1" t="str">
        <f>IF(ISBLANK(Data!E93),"",Data!E93)</f>
        <v/>
      </c>
      <c r="F93" s="1">
        <f>IF(ISBLANK(Data!F93),"",Data!F93)</f>
        <v>8</v>
      </c>
      <c r="G93" s="1" t="str">
        <f>IF(ISBLANK(Data!$F93),"",IF(Data!$F93&gt;=1,TEXT(Data!G93,"00"),""))</f>
        <v>03</v>
      </c>
      <c r="H93" s="1" t="str">
        <f>IF(ISBLANK(Data!$F93),"",IF(Data!$F93&gt;=2,TEXT(Data!H93,"00"),""))</f>
        <v>A5</v>
      </c>
      <c r="I93" s="1" t="str">
        <f>IF(ISBLANK(Data!$F93),"",IF(Data!$F93&gt;=3,TEXT(Data!I93,"00"),""))</f>
        <v>64</v>
      </c>
      <c r="J93" s="1" t="str">
        <f>IF(ISBLANK(Data!$F93),"",IF(Data!$F93&gt;=4,TEXT(Data!J93,"00"),""))</f>
        <v>5A</v>
      </c>
      <c r="K93" s="1" t="str">
        <f>IF(ISBLANK(Data!$F93),"",IF(Data!$F93&gt;=5,TEXT(Data!K93,"00"),""))</f>
        <v>64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64</v>
      </c>
      <c r="N93" s="1" t="str">
        <f>IF(ISBLANK(Data!$F93),"",IF(Data!$F93&gt;=8,TEXT(Data!N93,"00"),""))</f>
        <v>FA</v>
      </c>
    </row>
    <row r="94" ht="14.25">
      <c r="A94" s="1">
        <f>IF(ISBLANK(Data!A94),"",Data!A94)</f>
        <v>1.7683450000000001</v>
      </c>
      <c r="B94" s="1" t="str">
        <f>IF(ISBLANK(Data!B94),"",Data!B94)</f>
        <v/>
      </c>
      <c r="C94" s="1">
        <f>IF(ISBLANK(Data!C94),"",Data!C94)</f>
        <v>301</v>
      </c>
      <c r="D94" s="1" t="str">
        <f>IF(ISBLANK(Data!D94),"",Data!D94)</f>
        <v/>
      </c>
      <c r="E94" s="1" t="str">
        <f>IF(ISBLANK(Data!E94),"",Data!E94)</f>
        <v/>
      </c>
      <c r="F94" s="1">
        <f>IF(ISBLANK(Data!F94),"",Data!F94)</f>
        <v>3</v>
      </c>
      <c r="G94" s="1" t="str">
        <f>IF(ISBLANK(Data!$F94),"",IF(Data!$F94&gt;=1,TEXT(Data!G94,"00"),""))</f>
        <v>C6</v>
      </c>
      <c r="H94" s="1" t="str">
        <f>IF(ISBLANK(Data!$F94),"",IF(Data!$F94&gt;=2,TEXT(Data!H94,"00"),""))</f>
        <v>0A</v>
      </c>
      <c r="I94" s="1" t="str">
        <f>IF(ISBLANK(Data!$F94),"",IF(Data!$F94&gt;=3,TEXT(Data!I94,"00"),""))</f>
        <v>00</v>
      </c>
      <c r="J94" s="1" t="str">
        <f>IF(ISBLANK(Data!$F94),"",IF(Data!$F94&gt;=4,TEXT(Data!J94,"00"),""))</f>
        <v/>
      </c>
      <c r="K94" s="1" t="str">
        <f>IF(ISBLANK(Data!$F94),"",IF(Data!$F94&gt;=5,TEXT(Data!K94,"00"),""))</f>
        <v/>
      </c>
      <c r="L94" s="1" t="str">
        <f>IF(ISBLANK(Data!$F94),"",IF(Data!$F94&gt;=6,TEXT(Data!L94,"00"),""))</f>
        <v/>
      </c>
      <c r="M94" s="1" t="str">
        <f>IF(ISBLANK(Data!$F94),"",IF(Data!$F94&gt;=7,TEXT(Data!M94,"00"),""))</f>
        <v/>
      </c>
      <c r="N94" s="1" t="str">
        <f>IF(ISBLANK(Data!$F94),"",IF(Data!$F94&gt;=8,TEXT(Data!N94,"00"),""))</f>
        <v/>
      </c>
    </row>
    <row r="95" ht="14.25">
      <c r="A95" s="1">
        <f>IF(ISBLANK(Data!A95),"",Data!A95)</f>
        <v>1.8178840000000001</v>
      </c>
      <c r="B95" s="1" t="str">
        <f>IF(ISBLANK(Data!B95),"",Data!B95)</f>
        <v/>
      </c>
      <c r="C95" s="1">
        <f>IF(ISBLANK(Data!C95),"",Data!C95)</f>
        <v>300</v>
      </c>
      <c r="D95" s="1" t="str">
        <f>IF(ISBLANK(Data!D95),"",Data!D95)</f>
        <v/>
      </c>
      <c r="E95" s="1" t="str">
        <f>IF(ISBLANK(Data!E95),"",Data!E95)</f>
        <v/>
      </c>
      <c r="F95" s="1">
        <f>IF(ISBLANK(Data!F95),"",Data!F95)</f>
        <v>8</v>
      </c>
      <c r="G95" s="1" t="str">
        <f>IF(ISBLANK(Data!$F95),"",IF(Data!$F95&gt;=1,TEXT(Data!G95,"00"),""))</f>
        <v>03</v>
      </c>
      <c r="H95" s="1" t="str">
        <f>IF(ISBLANK(Data!$F95),"",IF(Data!$F95&gt;=2,TEXT(Data!H95,"00"),""))</f>
        <v>A5</v>
      </c>
      <c r="I95" s="1" t="str">
        <f>IF(ISBLANK(Data!$F95),"",IF(Data!$F95&gt;=3,TEXT(Data!I95,"00"),""))</f>
        <v>64</v>
      </c>
      <c r="J95" s="1" t="str">
        <f>IF(ISBLANK(Data!$F95),"",IF(Data!$F95&gt;=4,TEXT(Data!J95,"00"),""))</f>
        <v>5A</v>
      </c>
      <c r="K95" s="1" t="str">
        <f>IF(ISBLANK(Data!$F95),"",IF(Data!$F95&gt;=5,TEXT(Data!K95,"00"),""))</f>
        <v>64</v>
      </c>
      <c r="L95" s="1" t="str">
        <f>IF(ISBLANK(Data!$F95),"",IF(Data!$F95&gt;=6,TEXT(Data!L95,"00"),""))</f>
        <v>00</v>
      </c>
      <c r="M95" s="1" t="str">
        <f>IF(ISBLANK(Data!$F95),"",IF(Data!$F95&gt;=7,TEXT(Data!M95,"00"),""))</f>
        <v>64</v>
      </c>
      <c r="N95" s="1" t="str">
        <f>IF(ISBLANK(Data!$F95),"",IF(Data!$F95&gt;=8,TEXT(Data!N95,"00"),""))</f>
        <v>EB</v>
      </c>
    </row>
    <row r="96" ht="14.25">
      <c r="A96" s="1">
        <f>IF(ISBLANK(Data!A96),"",Data!A96)</f>
        <v>1.8183480000000001</v>
      </c>
      <c r="B96" s="1" t="str">
        <f>IF(ISBLANK(Data!B96),"",Data!B96)</f>
        <v/>
      </c>
      <c r="C96" s="1">
        <f>IF(ISBLANK(Data!C96),"",Data!C96)</f>
        <v>301</v>
      </c>
      <c r="D96" s="1" t="str">
        <f>IF(ISBLANK(Data!D96),"",Data!D96)</f>
        <v/>
      </c>
      <c r="E96" s="1" t="str">
        <f>IF(ISBLANK(Data!E96),"",Data!E96)</f>
        <v/>
      </c>
      <c r="F96" s="1">
        <f>IF(ISBLANK(Data!F96),"",Data!F96)</f>
        <v>3</v>
      </c>
      <c r="G96" s="1" t="str">
        <f>IF(ISBLANK(Data!$F96),"",IF(Data!$F96&gt;=1,TEXT(Data!G96,"00"),""))</f>
        <v>43</v>
      </c>
      <c r="H96" s="1" t="str">
        <f>IF(ISBLANK(Data!$F96),"",IF(Data!$F96&gt;=2,TEXT(Data!H96,"00"),""))</f>
        <v>0B</v>
      </c>
      <c r="I96" s="1" t="str">
        <f>IF(ISBLANK(Data!$F96),"",IF(Data!$F96&gt;=3,TEXT(Data!I96,"00"),""))</f>
        <v>00</v>
      </c>
      <c r="J96" s="1" t="str">
        <f>IF(ISBLANK(Data!$F96),"",IF(Data!$F96&gt;=4,TEXT(Data!J96,"00"),""))</f>
        <v/>
      </c>
      <c r="K96" s="1" t="str">
        <f>IF(ISBLANK(Data!$F96),"",IF(Data!$F96&gt;=5,TEXT(Data!K96,"00"),""))</f>
        <v/>
      </c>
      <c r="L96" s="1" t="str">
        <f>IF(ISBLANK(Data!$F96),"",IF(Data!$F96&gt;=6,TEXT(Data!L96,"00"),""))</f>
        <v/>
      </c>
      <c r="M96" s="1" t="str">
        <f>IF(ISBLANK(Data!$F96),"",IF(Data!$F96&gt;=7,TEXT(Data!M96,"00"),""))</f>
        <v/>
      </c>
      <c r="N96" s="1" t="str">
        <f>IF(ISBLANK(Data!$F96),"",IF(Data!$F96&gt;=8,TEXT(Data!N96,"00"),""))</f>
        <v/>
      </c>
    </row>
    <row r="97" ht="14.25">
      <c r="A97" s="1">
        <f>IF(ISBLANK(Data!A97),"",Data!A97)</f>
        <v>1.8678900000000001</v>
      </c>
      <c r="B97" s="1" t="str">
        <f>IF(ISBLANK(Data!B97),"",Data!B97)</f>
        <v/>
      </c>
      <c r="C97" s="1">
        <f>IF(ISBLANK(Data!C97),"",Data!C97)</f>
        <v>300</v>
      </c>
      <c r="D97" s="1" t="str">
        <f>IF(ISBLANK(Data!D97),"",Data!D97)</f>
        <v/>
      </c>
      <c r="E97" s="1" t="str">
        <f>IF(ISBLANK(Data!E97),"",Data!E97)</f>
        <v/>
      </c>
      <c r="F97" s="1">
        <f>IF(ISBLANK(Data!F97),"",Data!F97)</f>
        <v>8</v>
      </c>
      <c r="G97" s="1" t="str">
        <f>IF(ISBLANK(Data!$F97),"",IF(Data!$F97&gt;=1,TEXT(Data!G97,"00"),""))</f>
        <v>03</v>
      </c>
      <c r="H97" s="1" t="str">
        <f>IF(ISBLANK(Data!$F97),"",IF(Data!$F97&gt;=2,TEXT(Data!H97,"00"),""))</f>
        <v>A5</v>
      </c>
      <c r="I97" s="1" t="str">
        <f>IF(ISBLANK(Data!$F97),"",IF(Data!$F97&gt;=3,TEXT(Data!I97,"00"),""))</f>
        <v>64</v>
      </c>
      <c r="J97" s="1" t="str">
        <f>IF(ISBLANK(Data!$F97),"",IF(Data!$F97&gt;=4,TEXT(Data!J97,"00"),""))</f>
        <v>5A</v>
      </c>
      <c r="K97" s="1" t="str">
        <f>IF(ISBLANK(Data!$F97),"",IF(Data!$F97&gt;=5,TEXT(Data!K97,"00"),""))</f>
        <v>64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>64</v>
      </c>
      <c r="N97" s="1" t="str">
        <f>IF(ISBLANK(Data!$F97),"",IF(Data!$F97&gt;=8,TEXT(Data!N97,"00"),""))</f>
        <v>FC</v>
      </c>
    </row>
    <row r="98" ht="14.25">
      <c r="A98" s="1">
        <f>IF(ISBLANK(Data!A98),"",Data!A98)</f>
        <v>1.8683620000000001</v>
      </c>
      <c r="B98" s="1" t="str">
        <f>IF(ISBLANK(Data!B98),"",Data!B98)</f>
        <v/>
      </c>
      <c r="C98" s="1">
        <f>IF(ISBLANK(Data!C98),"",Data!C98)</f>
        <v>301</v>
      </c>
      <c r="D98" s="1" t="str">
        <f>IF(ISBLANK(Data!D98),"",Data!D98)</f>
        <v/>
      </c>
      <c r="E98" s="1" t="str">
        <f>IF(ISBLANK(Data!E98),"",Data!E98)</f>
        <v/>
      </c>
      <c r="F98" s="1">
        <f>IF(ISBLANK(Data!F98),"",Data!F98)</f>
        <v>3</v>
      </c>
      <c r="G98" s="1" t="str">
        <f>IF(ISBLANK(Data!$F98),"",IF(Data!$F98&gt;=1,TEXT(Data!G98,"00"),""))</f>
        <v>B5</v>
      </c>
      <c r="H98" s="1" t="str">
        <f>IF(ISBLANK(Data!$F98),"",IF(Data!$F98&gt;=2,TEXT(Data!H98,"00"),""))</f>
        <v>0C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/>
      </c>
      <c r="K98" s="1" t="str">
        <f>IF(ISBLANK(Data!$F98),"",IF(Data!$F98&gt;=5,TEXT(Data!K98,"00"),""))</f>
        <v/>
      </c>
      <c r="L98" s="1" t="str">
        <f>IF(ISBLANK(Data!$F98),"",IF(Data!$F98&gt;=6,TEXT(Data!L98,"00"),""))</f>
        <v/>
      </c>
      <c r="M98" s="1" t="str">
        <f>IF(ISBLANK(Data!$F98),"",IF(Data!$F98&gt;=7,TEXT(Data!M98,"00"),""))</f>
        <v/>
      </c>
      <c r="N98" s="1" t="str">
        <f>IF(ISBLANK(Data!$F98),"",IF(Data!$F98&gt;=8,TEXT(Data!N98,"00"),""))</f>
        <v/>
      </c>
    </row>
    <row r="99" ht="14.25">
      <c r="A99" s="1">
        <f>IF(ISBLANK(Data!A99),"",Data!A99)</f>
        <v>1.9178930000000001</v>
      </c>
      <c r="B99" s="1" t="str">
        <f>IF(ISBLANK(Data!B99),"",Data!B99)</f>
        <v/>
      </c>
      <c r="C99" s="1">
        <f>IF(ISBLANK(Data!C99),"",Data!C99)</f>
        <v>300</v>
      </c>
      <c r="D99" s="1" t="str">
        <f>IF(ISBLANK(Data!D99),"",Data!D99)</f>
        <v/>
      </c>
      <c r="E99" s="1" t="str">
        <f>IF(ISBLANK(Data!E99),"",Data!E99)</f>
        <v/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A5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64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64</v>
      </c>
      <c r="N99" s="1" t="str">
        <f>IF(ISBLANK(Data!$F99),"",IF(Data!$F99&gt;=8,TEXT(Data!N99,"00"),""))</f>
        <v>ED</v>
      </c>
    </row>
    <row r="100" ht="14.25">
      <c r="A100" s="1">
        <f>IF(ISBLANK(Data!A100),"",Data!A100)</f>
        <v>1.9183570000000001</v>
      </c>
      <c r="B100" s="1" t="str">
        <f>IF(ISBLANK(Data!B100),"",Data!B100)</f>
        <v/>
      </c>
      <c r="C100" s="1">
        <f>IF(ISBLANK(Data!C100),"",Data!C100)</f>
        <v>301</v>
      </c>
      <c r="D100" s="1" t="str">
        <f>IF(ISBLANK(Data!D100),"",Data!D100)</f>
        <v/>
      </c>
      <c r="E100" s="1" t="str">
        <f>IF(ISBLANK(Data!E100),"",Data!E100)</f>
        <v/>
      </c>
      <c r="F100" s="1">
        <f>IF(ISBLANK(Data!F100),"",Data!F100)</f>
        <v>3</v>
      </c>
      <c r="G100" s="1" t="str">
        <f>IF(ISBLANK(Data!$F100),"",IF(Data!$F100&gt;=1,TEXT(Data!G100,"00"),""))</f>
        <v>4E</v>
      </c>
      <c r="H100" s="1" t="str">
        <f>IF(ISBLANK(Data!$F100),"",IF(Data!$F100&gt;=2,TEXT(Data!H100,"00"),""))</f>
        <v>0D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1.9679</v>
      </c>
      <c r="B101" s="1" t="str">
        <f>IF(ISBLANK(Data!B101),"",Data!B101)</f>
        <v/>
      </c>
      <c r="C101" s="1">
        <f>IF(ISBLANK(Data!C101),"",Data!C101)</f>
        <v>300</v>
      </c>
      <c r="D101" s="1" t="str">
        <f>IF(ISBLANK(Data!D101),"",Data!D101)</f>
        <v/>
      </c>
      <c r="E101" s="1" t="str">
        <f>IF(ISBLANK(Data!E101),"",Data!E101)</f>
        <v/>
      </c>
      <c r="F101" s="1">
        <f>IF(ISBLANK(Data!F101),"",Data!F101)</f>
        <v>8</v>
      </c>
      <c r="G101" s="1" t="str">
        <f>IF(ISBLANK(Data!$F101),"",IF(Data!$F101&gt;=1,TEXT(Data!G101,"00"),""))</f>
        <v>03</v>
      </c>
      <c r="H101" s="1" t="str">
        <f>IF(ISBLANK(Data!$F101),"",IF(Data!$F101&gt;=2,TEXT(Data!H101,"00"),""))</f>
        <v>A5</v>
      </c>
      <c r="I101" s="1" t="str">
        <f>IF(ISBLANK(Data!$F101),"",IF(Data!$F101&gt;=3,TEXT(Data!I101,"00"),""))</f>
        <v>64</v>
      </c>
      <c r="J101" s="1" t="str">
        <f>IF(ISBLANK(Data!$F101),"",IF(Data!$F101&gt;=4,TEXT(Data!J101,"00"),""))</f>
        <v>5A</v>
      </c>
      <c r="K101" s="1" t="str">
        <f>IF(ISBLANK(Data!$F101),"",IF(Data!$F101&gt;=5,TEXT(Data!K101,"00"),""))</f>
        <v>64</v>
      </c>
      <c r="L101" s="1" t="str">
        <f>IF(ISBLANK(Data!$F101),"",IF(Data!$F101&gt;=6,TEXT(Data!L101,"00"),""))</f>
        <v>00</v>
      </c>
      <c r="M101" s="1" t="str">
        <f>IF(ISBLANK(Data!$F101),"",IF(Data!$F101&gt;=7,TEXT(Data!M101,"00"),""))</f>
        <v>64</v>
      </c>
      <c r="N101" s="1" t="str">
        <f>IF(ISBLANK(Data!$F101),"",IF(Data!$F101&gt;=8,TEXT(Data!N101,"00"),""))</f>
        <v>FE</v>
      </c>
    </row>
    <row r="102" ht="14.25">
      <c r="A102" s="1">
        <f>IF(ISBLANK(Data!A102),"",Data!A102)</f>
        <v>1.9683759999999999</v>
      </c>
      <c r="B102" s="1" t="str">
        <f>IF(ISBLANK(Data!B102),"",Data!B102)</f>
        <v/>
      </c>
      <c r="C102" s="1">
        <f>IF(ISBLANK(Data!C102),"",Data!C102)</f>
        <v>301</v>
      </c>
      <c r="D102" s="1" t="str">
        <f>IF(ISBLANK(Data!D102),"",Data!D102)</f>
        <v/>
      </c>
      <c r="E102" s="1" t="str">
        <f>IF(ISBLANK(Data!E102),"",Data!E102)</f>
        <v/>
      </c>
      <c r="F102" s="1">
        <f>IF(ISBLANK(Data!F102),"",Data!F102)</f>
        <v>3</v>
      </c>
      <c r="G102" s="1" t="str">
        <f>IF(ISBLANK(Data!$F102),"",IF(Data!$F102&gt;=1,TEXT(Data!G102,"00"),""))</f>
        <v>1D</v>
      </c>
      <c r="H102" s="1" t="str">
        <f>IF(ISBLANK(Data!$F102),"",IF(Data!$F102&gt;=2,TEXT(Data!H102,"00"),""))</f>
        <v>0E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/>
      </c>
      <c r="K102" s="1" t="str">
        <f>IF(ISBLANK(Data!$F102),"",IF(Data!$F102&gt;=5,TEXT(Data!K102,"00"),""))</f>
        <v/>
      </c>
      <c r="L102" s="1" t="str">
        <f>IF(ISBLANK(Data!$F102),"",IF(Data!$F102&gt;=6,TEXT(Data!L102,"00"),""))</f>
        <v/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2.0186799999999998</v>
      </c>
      <c r="B103" s="1" t="str">
        <f>IF(ISBLANK(Data!B103),"",Data!B103)</f>
        <v/>
      </c>
      <c r="C103" s="1">
        <f>IF(ISBLANK(Data!C103),"",Data!C103)</f>
        <v>300</v>
      </c>
      <c r="D103" s="1" t="str">
        <f>IF(ISBLANK(Data!D103),"",Data!D103)</f>
        <v/>
      </c>
      <c r="E103" s="1" t="str">
        <f>IF(ISBLANK(Data!E103),"",Data!E103)</f>
        <v/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A5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64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64</v>
      </c>
      <c r="N103" s="1" t="str">
        <f>IF(ISBLANK(Data!$F103),"",IF(Data!$F103&gt;=8,TEXT(Data!N103,"00"),""))</f>
        <v>EF</v>
      </c>
    </row>
    <row r="104" ht="14.25">
      <c r="A104" s="1">
        <f>IF(ISBLANK(Data!A104),"",Data!A104)</f>
        <v>2.0191479999999999</v>
      </c>
      <c r="B104" s="1" t="str">
        <f>IF(ISBLANK(Data!B104),"",Data!B104)</f>
        <v/>
      </c>
      <c r="C104" s="1">
        <f>IF(ISBLANK(Data!C104),"",Data!C104)</f>
        <v>301</v>
      </c>
      <c r="D104" s="1" t="str">
        <f>IF(ISBLANK(Data!D104),"",Data!D104)</f>
        <v/>
      </c>
      <c r="E104" s="1" t="str">
        <f>IF(ISBLANK(Data!E104),"",Data!E104)</f>
        <v/>
      </c>
      <c r="F104" s="1">
        <f>IF(ISBLANK(Data!F104),"",Data!F104)</f>
        <v>3</v>
      </c>
      <c r="G104" s="1" t="str">
        <f>IF(ISBLANK(Data!$F104),"",IF(Data!$F104&gt;=1,TEXT(Data!G104,"00"),""))</f>
        <v>E8</v>
      </c>
      <c r="H104" s="1" t="str">
        <f>IF(ISBLANK(Data!$F104),"",IF(Data!$F104&gt;=2,TEXT(Data!H104,"00"),""))</f>
        <v>0F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2.0679120000000002</v>
      </c>
      <c r="B105" s="1" t="str">
        <f>IF(ISBLANK(Data!B105),"",Data!B105)</f>
        <v/>
      </c>
      <c r="C105" s="1">
        <f>IF(ISBLANK(Data!C105),"",Data!C105)</f>
        <v>300</v>
      </c>
      <c r="D105" s="1" t="str">
        <f>IF(ISBLANK(Data!D105),"",Data!D105)</f>
        <v/>
      </c>
      <c r="E105" s="1" t="str">
        <f>IF(ISBLANK(Data!E105),"",Data!E105)</f>
        <v/>
      </c>
      <c r="F105" s="1">
        <f>IF(ISBLANK(Data!F105),"",Data!F105)</f>
        <v>8</v>
      </c>
      <c r="G105" s="1" t="str">
        <f>IF(ISBLANK(Data!$F105),"",IF(Data!$F105&gt;=1,TEXT(Data!G105,"00"),""))</f>
        <v>03</v>
      </c>
      <c r="H105" s="1" t="str">
        <f>IF(ISBLANK(Data!$F105),"",IF(Data!$F105&gt;=2,TEXT(Data!H105,"00"),""))</f>
        <v>A5</v>
      </c>
      <c r="I105" s="1" t="str">
        <f>IF(ISBLANK(Data!$F105),"",IF(Data!$F105&gt;=3,TEXT(Data!I105,"00"),""))</f>
        <v>64</v>
      </c>
      <c r="J105" s="1" t="str">
        <f>IF(ISBLANK(Data!$F105),"",IF(Data!$F105&gt;=4,TEXT(Data!J105,"00"),""))</f>
        <v>5A</v>
      </c>
      <c r="K105" s="1" t="str">
        <f>IF(ISBLANK(Data!$F105),"",IF(Data!$F105&gt;=5,TEXT(Data!K105,"00"),""))</f>
        <v>64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64</v>
      </c>
      <c r="N105" s="1" t="str">
        <f>IF(ISBLANK(Data!$F105),"",IF(Data!$F105&gt;=8,TEXT(Data!N105,"00"),""))</f>
        <v>70</v>
      </c>
    </row>
    <row r="106" ht="14.25">
      <c r="A106" s="1">
        <f>IF(ISBLANK(Data!A106),"",Data!A106)</f>
        <v>2.068384</v>
      </c>
      <c r="B106" s="1" t="str">
        <f>IF(ISBLANK(Data!B106),"",Data!B106)</f>
        <v/>
      </c>
      <c r="C106" s="1">
        <f>IF(ISBLANK(Data!C106),"",Data!C106)</f>
        <v>301</v>
      </c>
      <c r="D106" s="1" t="str">
        <f>IF(ISBLANK(Data!D106),"",Data!D106)</f>
        <v/>
      </c>
      <c r="E106" s="1" t="str">
        <f>IF(ISBLANK(Data!E106),"",Data!E106)</f>
        <v/>
      </c>
      <c r="F106" s="1">
        <f>IF(ISBLANK(Data!F106),"",Data!F106)</f>
        <v>3</v>
      </c>
      <c r="G106" s="1" t="str">
        <f>IF(ISBLANK(Data!$F106),"",IF(Data!$F106&gt;=1,TEXT(Data!G106,"00"),""))</f>
        <v>E2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/>
      </c>
      <c r="K106" s="1" t="str">
        <f>IF(ISBLANK(Data!$F106),"",IF(Data!$F106&gt;=5,TEXT(Data!K106,"00"),""))</f>
        <v/>
      </c>
      <c r="L106" s="1" t="str">
        <f>IF(ISBLANK(Data!$F106),"",IF(Data!$F106&gt;=6,TEXT(Data!L106,"00"),""))</f>
        <v/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2.117915</v>
      </c>
      <c r="B107" s="1" t="str">
        <f>IF(ISBLANK(Data!B107),"",Data!B107)</f>
        <v/>
      </c>
      <c r="C107" s="1">
        <f>IF(ISBLANK(Data!C107),"",Data!C107)</f>
        <v>300</v>
      </c>
      <c r="D107" s="1" t="str">
        <f>IF(ISBLANK(Data!D107),"",Data!D107)</f>
        <v/>
      </c>
      <c r="E107" s="1" t="str">
        <f>IF(ISBLANK(Data!E107),"",Data!E107)</f>
        <v/>
      </c>
      <c r="F107" s="1">
        <f>IF(ISBLANK(Data!F107),"",Data!F107)</f>
        <v>8</v>
      </c>
      <c r="G107" s="1" t="str">
        <f>IF(ISBLANK(Data!$F107),"",IF(Data!$F107&gt;=1,TEXT(Data!G107,"00"),""))</f>
        <v>03</v>
      </c>
      <c r="H107" s="1" t="str">
        <f>IF(ISBLANK(Data!$F107),"",IF(Data!$F107&gt;=2,TEXT(Data!H107,"00"),""))</f>
        <v>A5</v>
      </c>
      <c r="I107" s="1" t="str">
        <f>IF(ISBLANK(Data!$F107),"",IF(Data!$F107&gt;=3,TEXT(Data!I107,"00"),""))</f>
        <v>64</v>
      </c>
      <c r="J107" s="1" t="str">
        <f>IF(ISBLANK(Data!$F107),"",IF(Data!$F107&gt;=4,TEXT(Data!J107,"00"),""))</f>
        <v>5A</v>
      </c>
      <c r="K107" s="1" t="str">
        <f>IF(ISBLANK(Data!$F107),"",IF(Data!$F107&gt;=5,TEXT(Data!K107,"00"),""))</f>
        <v>64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64</v>
      </c>
      <c r="N107" s="1" t="str">
        <f>IF(ISBLANK(Data!$F107),"",IF(Data!$F107&gt;=8,TEXT(Data!N107,"00"),""))</f>
        <v>61</v>
      </c>
    </row>
    <row r="108" ht="14.25">
      <c r="A108" s="1">
        <f>IF(ISBLANK(Data!A108),"",Data!A108)</f>
        <v>2.118379</v>
      </c>
      <c r="B108" s="1" t="str">
        <f>IF(ISBLANK(Data!B108),"",Data!B108)</f>
        <v/>
      </c>
      <c r="C108" s="1">
        <f>IF(ISBLANK(Data!C108),"",Data!C108)</f>
        <v>301</v>
      </c>
      <c r="D108" s="1" t="str">
        <f>IF(ISBLANK(Data!D108),"",Data!D108)</f>
        <v/>
      </c>
      <c r="E108" s="1" t="str">
        <f>IF(ISBLANK(Data!E108),"",Data!E108)</f>
        <v/>
      </c>
      <c r="F108" s="1">
        <f>IF(ISBLANK(Data!F108),"",Data!F108)</f>
        <v>3</v>
      </c>
      <c r="G108" s="1" t="str">
        <f>IF(ISBLANK(Data!$F108),"",IF(Data!$F108&gt;=1,TEXT(Data!G108,"00"),""))</f>
        <v>B3</v>
      </c>
      <c r="H108" s="1" t="str">
        <f>IF(ISBLANK(Data!$F108),"",IF(Data!$F108&gt;=2,TEXT(Data!H108,"00"),""))</f>
        <v>01</v>
      </c>
      <c r="I108" s="1" t="str">
        <f>IF(ISBLANK(Data!$F108),"",IF(Data!$F108&gt;=3,TEXT(Data!I108,"00"),""))</f>
        <v>00</v>
      </c>
      <c r="J108" s="1" t="str">
        <f>IF(ISBLANK(Data!$F108),"",IF(Data!$F108&gt;=4,TEXT(Data!J108,"00"),""))</f>
        <v/>
      </c>
      <c r="K108" s="1" t="str">
        <f>IF(ISBLANK(Data!$F108),"",IF(Data!$F108&gt;=5,TEXT(Data!K108,"00"),""))</f>
        <v/>
      </c>
      <c r="L108" s="1" t="str">
        <f>IF(ISBLANK(Data!$F108),"",IF(Data!$F108&gt;=6,TEXT(Data!L108,"00"),""))</f>
        <v/>
      </c>
      <c r="M108" s="1" t="str">
        <f>IF(ISBLANK(Data!$F108),"",IF(Data!$F108&gt;=7,TEXT(Data!M108,"00"),""))</f>
        <v/>
      </c>
      <c r="N108" s="1" t="str">
        <f>IF(ISBLANK(Data!$F108),"",IF(Data!$F108&gt;=8,TEXT(Data!N108,"00"),""))</f>
        <v/>
      </c>
    </row>
    <row r="109" ht="14.25">
      <c r="A109" s="1">
        <f>IF(ISBLANK(Data!A109),"",Data!A109)</f>
        <v>2.1679210000000002</v>
      </c>
      <c r="B109" s="1" t="str">
        <f>IF(ISBLANK(Data!B109),"",Data!B109)</f>
        <v/>
      </c>
      <c r="C109" s="1">
        <f>IF(ISBLANK(Data!C109),"",Data!C109)</f>
        <v>300</v>
      </c>
      <c r="D109" s="1" t="str">
        <f>IF(ISBLANK(Data!D109),"",Data!D109)</f>
        <v/>
      </c>
      <c r="E109" s="1" t="str">
        <f>IF(ISBLANK(Data!E109),"",Data!E109)</f>
        <v/>
      </c>
      <c r="F109" s="1">
        <f>IF(ISBLANK(Data!F109),"",Data!F109)</f>
        <v>8</v>
      </c>
      <c r="G109" s="1" t="str">
        <f>IF(ISBLANK(Data!$F109),"",IF(Data!$F109&gt;=1,TEXT(Data!G109,"00"),""))</f>
        <v>03</v>
      </c>
      <c r="H109" s="1" t="str">
        <f>IF(ISBLANK(Data!$F109),"",IF(Data!$F109&gt;=2,TEXT(Data!H109,"00"),""))</f>
        <v>A5</v>
      </c>
      <c r="I109" s="1" t="str">
        <f>IF(ISBLANK(Data!$F109),"",IF(Data!$F109&gt;=3,TEXT(Data!I109,"00"),""))</f>
        <v>64</v>
      </c>
      <c r="J109" s="1" t="str">
        <f>IF(ISBLANK(Data!$F109),"",IF(Data!$F109&gt;=4,TEXT(Data!J109,"00"),""))</f>
        <v>5A</v>
      </c>
      <c r="K109" s="1" t="str">
        <f>IF(ISBLANK(Data!$F109),"",IF(Data!$F109&gt;=5,TEXT(Data!K109,"00"),""))</f>
        <v>64</v>
      </c>
      <c r="L109" s="1" t="str">
        <f>IF(ISBLANK(Data!$F109),"",IF(Data!$F109&gt;=6,TEXT(Data!L109,"00"),""))</f>
        <v>00</v>
      </c>
      <c r="M109" s="1" t="str">
        <f>IF(ISBLANK(Data!$F109),"",IF(Data!$F109&gt;=7,TEXT(Data!M109,"00"),""))</f>
        <v>64</v>
      </c>
      <c r="N109" s="1" t="str">
        <f>IF(ISBLANK(Data!$F109),"",IF(Data!$F109&gt;=8,TEXT(Data!N109,"00"),""))</f>
        <v>72</v>
      </c>
    </row>
    <row r="110" ht="14.25">
      <c r="A110" s="1">
        <f>IF(ISBLANK(Data!A110),"",Data!A110)</f>
        <v>2.1683849999999998</v>
      </c>
      <c r="B110" s="1" t="str">
        <f>IF(ISBLANK(Data!B110),"",Data!B110)</f>
        <v/>
      </c>
      <c r="C110" s="1">
        <f>IF(ISBLANK(Data!C110),"",Data!C110)</f>
        <v>301</v>
      </c>
      <c r="D110" s="1" t="str">
        <f>IF(ISBLANK(Data!D110),"",Data!D110)</f>
        <v/>
      </c>
      <c r="E110" s="1" t="str">
        <f>IF(ISBLANK(Data!E110),"",Data!E110)</f>
        <v/>
      </c>
      <c r="F110" s="1">
        <f>IF(ISBLANK(Data!F110),"",Data!F110)</f>
        <v>3</v>
      </c>
      <c r="G110" s="1" t="str">
        <f>IF(ISBLANK(Data!$F110),"",IF(Data!$F110&gt;=1,TEXT(Data!G110,"00"),""))</f>
        <v>6B</v>
      </c>
      <c r="H110" s="1" t="str">
        <f>IF(ISBLANK(Data!$F110),"",IF(Data!$F110&gt;=2,TEXT(Data!H110,"00"),""))</f>
        <v>02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/>
      </c>
      <c r="K110" s="1" t="str">
        <f>IF(ISBLANK(Data!$F110),"",IF(Data!$F110&gt;=5,TEXT(Data!K110,"00"),""))</f>
        <v/>
      </c>
      <c r="L110" s="1" t="str">
        <f>IF(ISBLANK(Data!$F110),"",IF(Data!$F110&gt;=6,TEXT(Data!L110,"00"),""))</f>
        <v/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2.2179250000000001</v>
      </c>
      <c r="B111" s="1" t="str">
        <f>IF(ISBLANK(Data!B111),"",Data!B111)</f>
        <v/>
      </c>
      <c r="C111" s="1">
        <f>IF(ISBLANK(Data!C111),"",Data!C111)</f>
        <v>300</v>
      </c>
      <c r="D111" s="1" t="str">
        <f>IF(ISBLANK(Data!D111),"",Data!D111)</f>
        <v/>
      </c>
      <c r="E111" s="1" t="str">
        <f>IF(ISBLANK(Data!E111),"",Data!E111)</f>
        <v/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A5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64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64</v>
      </c>
      <c r="N111" s="1" t="str">
        <f>IF(ISBLANK(Data!$F111),"",IF(Data!$F111&gt;=8,TEXT(Data!N111,"00"),""))</f>
        <v>63</v>
      </c>
    </row>
    <row r="112" ht="14.25">
      <c r="A112" s="1">
        <f>IF(ISBLANK(Data!A112),"",Data!A112)</f>
        <v>2.2183890000000002</v>
      </c>
      <c r="B112" s="1" t="str">
        <f>IF(ISBLANK(Data!B112),"",Data!B112)</f>
        <v/>
      </c>
      <c r="C112" s="1">
        <f>IF(ISBLANK(Data!C112),"",Data!C112)</f>
        <v>301</v>
      </c>
      <c r="D112" s="1" t="str">
        <f>IF(ISBLANK(Data!D112),"",Data!D112)</f>
        <v/>
      </c>
      <c r="E112" s="1" t="str">
        <f>IF(ISBLANK(Data!E112),"",Data!E112)</f>
        <v/>
      </c>
      <c r="F112" s="1">
        <f>IF(ISBLANK(Data!F112),"",Data!F112)</f>
        <v>3</v>
      </c>
      <c r="G112" s="1" t="str">
        <f>IF(ISBLANK(Data!$F112),"",IF(Data!$F112&gt;=1,TEXT(Data!G112,"00"),""))</f>
        <v>96</v>
      </c>
      <c r="H112" s="1" t="str">
        <f>IF(ISBLANK(Data!$F112),"",IF(Data!$F112&gt;=2,TEXT(Data!H112,"00"),""))</f>
        <v>03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2.2679309999999999</v>
      </c>
      <c r="B113" s="1" t="str">
        <f>IF(ISBLANK(Data!B113),"",Data!B113)</f>
        <v/>
      </c>
      <c r="C113" s="1">
        <f>IF(ISBLANK(Data!C113),"",Data!C113)</f>
        <v>300</v>
      </c>
      <c r="D113" s="1" t="str">
        <f>IF(ISBLANK(Data!D113),"",Data!D113)</f>
        <v/>
      </c>
      <c r="E113" s="1" t="str">
        <f>IF(ISBLANK(Data!E113),"",Data!E113)</f>
        <v/>
      </c>
      <c r="F113" s="1">
        <f>IF(ISBLANK(Data!F113),"",Data!F113)</f>
        <v>8</v>
      </c>
      <c r="G113" s="1" t="str">
        <f>IF(ISBLANK(Data!$F113),"",IF(Data!$F113&gt;=1,TEXT(Data!G113,"00"),""))</f>
        <v>03</v>
      </c>
      <c r="H113" s="1" t="str">
        <f>IF(ISBLANK(Data!$F113),"",IF(Data!$F113&gt;=2,TEXT(Data!H113,"00"),""))</f>
        <v>A5</v>
      </c>
      <c r="I113" s="1" t="str">
        <f>IF(ISBLANK(Data!$F113),"",IF(Data!$F113&gt;=3,TEXT(Data!I113,"00"),""))</f>
        <v>64</v>
      </c>
      <c r="J113" s="1" t="str">
        <f>IF(ISBLANK(Data!$F113),"",IF(Data!$F113&gt;=4,TEXT(Data!J113,"00"),""))</f>
        <v>5A</v>
      </c>
      <c r="K113" s="1" t="str">
        <f>IF(ISBLANK(Data!$F113),"",IF(Data!$F113&gt;=5,TEXT(Data!K113,"00"),""))</f>
        <v>64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64</v>
      </c>
      <c r="N113" s="1" t="str">
        <f>IF(ISBLANK(Data!$F113),"",IF(Data!$F113&gt;=8,TEXT(Data!N113,"00"),""))</f>
        <v>74</v>
      </c>
    </row>
    <row r="114" ht="14.25">
      <c r="A114" s="1">
        <f>IF(ISBLANK(Data!A114),"",Data!A114)</f>
        <v>2.2683949999999999</v>
      </c>
      <c r="B114" s="1" t="str">
        <f>IF(ISBLANK(Data!B114),"",Data!B114)</f>
        <v/>
      </c>
      <c r="C114" s="1">
        <f>IF(ISBLANK(Data!C114),"",Data!C114)</f>
        <v>301</v>
      </c>
      <c r="D114" s="1" t="str">
        <f>IF(ISBLANK(Data!D114),"",Data!D114)</f>
        <v/>
      </c>
      <c r="E114" s="1" t="str">
        <f>IF(ISBLANK(Data!E114),"",Data!E114)</f>
        <v/>
      </c>
      <c r="F114" s="1">
        <f>IF(ISBLANK(Data!F114),"",Data!F114)</f>
        <v>3</v>
      </c>
      <c r="G114" s="1" t="str">
        <f>IF(ISBLANK(Data!$F114),"",IF(Data!$F114&gt;=1,TEXT(Data!G114,"00"),""))</f>
        <v>03</v>
      </c>
      <c r="H114" s="1" t="str">
        <f>IF(ISBLANK(Data!$F114),"",IF(Data!$F114&gt;=2,TEXT(Data!H114,"00"),""))</f>
        <v>04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/>
      </c>
      <c r="K114" s="1" t="str">
        <f>IF(ISBLANK(Data!$F114),"",IF(Data!$F114&gt;=5,TEXT(Data!K114,"00"),""))</f>
        <v/>
      </c>
      <c r="L114" s="1" t="str">
        <f>IF(ISBLANK(Data!$F114),"",IF(Data!$F114&gt;=6,TEXT(Data!L114,"00"),""))</f>
        <v/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2.3179370000000001</v>
      </c>
      <c r="B115" s="1" t="str">
        <f>IF(ISBLANK(Data!B115),"",Data!B115)</f>
        <v/>
      </c>
      <c r="C115" s="1">
        <f>IF(ISBLANK(Data!C115),"",Data!C115)</f>
        <v>300</v>
      </c>
      <c r="D115" s="1" t="str">
        <f>IF(ISBLANK(Data!D115),"",Data!D115)</f>
        <v/>
      </c>
      <c r="E115" s="1" t="str">
        <f>IF(ISBLANK(Data!E115),"",Data!E115)</f>
        <v/>
      </c>
      <c r="F115" s="1">
        <f>IF(ISBLANK(Data!F115),"",Data!F115)</f>
        <v>8</v>
      </c>
      <c r="G115" s="1" t="str">
        <f>IF(ISBLANK(Data!$F115),"",IF(Data!$F115&gt;=1,TEXT(Data!G115,"00"),""))</f>
        <v>03</v>
      </c>
      <c r="H115" s="1" t="str">
        <f>IF(ISBLANK(Data!$F115),"",IF(Data!$F115&gt;=2,TEXT(Data!H115,"00"),""))</f>
        <v>A5</v>
      </c>
      <c r="I115" s="1" t="str">
        <f>IF(ISBLANK(Data!$F115),"",IF(Data!$F115&gt;=3,TEXT(Data!I115,"00"),""))</f>
        <v>64</v>
      </c>
      <c r="J115" s="1" t="str">
        <f>IF(ISBLANK(Data!$F115),"",IF(Data!$F115&gt;=4,TEXT(Data!J115,"00"),""))</f>
        <v>5A</v>
      </c>
      <c r="K115" s="1" t="str">
        <f>IF(ISBLANK(Data!$F115),"",IF(Data!$F115&gt;=5,TEXT(Data!K115,"00"),""))</f>
        <v>64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64</v>
      </c>
      <c r="N115" s="1" t="str">
        <f>IF(ISBLANK(Data!$F115),"",IF(Data!$F115&gt;=8,TEXT(Data!N115,"00"),""))</f>
        <v>65</v>
      </c>
    </row>
    <row r="116" ht="14.25">
      <c r="A116" s="1">
        <f>IF(ISBLANK(Data!A116),"",Data!A116)</f>
        <v>2.3184010000000002</v>
      </c>
      <c r="B116" s="1" t="str">
        <f>IF(ISBLANK(Data!B116),"",Data!B116)</f>
        <v/>
      </c>
      <c r="C116" s="1">
        <f>IF(ISBLANK(Data!C116),"",Data!C116)</f>
        <v>301</v>
      </c>
      <c r="D116" s="1" t="str">
        <f>IF(ISBLANK(Data!D116),"",Data!D116)</f>
        <v/>
      </c>
      <c r="E116" s="1" t="str">
        <f>IF(ISBLANK(Data!E116),"",Data!E116)</f>
        <v/>
      </c>
      <c r="F116" s="1">
        <f>IF(ISBLANK(Data!F116),"",Data!F116)</f>
        <v>3</v>
      </c>
      <c r="G116" s="1" t="str">
        <f>IF(ISBLANK(Data!$F116),"",IF(Data!$F116&gt;=1,TEXT(Data!G116,"00"),""))</f>
        <v>54</v>
      </c>
      <c r="H116" s="1" t="str">
        <f>IF(ISBLANK(Data!$F116),"",IF(Data!$F116&gt;=2,TEXT(Data!H116,"00"),""))</f>
        <v>05</v>
      </c>
      <c r="I116" s="1" t="str">
        <f>IF(ISBLANK(Data!$F116),"",IF(Data!$F116&gt;=3,TEXT(Data!I116,"00"),""))</f>
        <v>00</v>
      </c>
      <c r="J116" s="1" t="str">
        <f>IF(ISBLANK(Data!$F116),"",IF(Data!$F116&gt;=4,TEXT(Data!J116,"00"),""))</f>
        <v/>
      </c>
      <c r="K116" s="1" t="str">
        <f>IF(ISBLANK(Data!$F116),"",IF(Data!$F116&gt;=5,TEXT(Data!K116,"00"),""))</f>
        <v/>
      </c>
      <c r="L116" s="1" t="str">
        <f>IF(ISBLANK(Data!$F116),"",IF(Data!$F116&gt;=6,TEXT(Data!L116,"00"),""))</f>
        <v/>
      </c>
      <c r="M116" s="1" t="str">
        <f>IF(ISBLANK(Data!$F116),"",IF(Data!$F116&gt;=7,TEXT(Data!M116,"00"),""))</f>
        <v/>
      </c>
      <c r="N116" s="1" t="str">
        <f>IF(ISBLANK(Data!$F116),"",IF(Data!$F116&gt;=8,TEXT(Data!N116,"00"),""))</f>
        <v/>
      </c>
    </row>
    <row r="117" ht="14.25">
      <c r="A117" s="1">
        <f>IF(ISBLANK(Data!A117),"",Data!A117)</f>
        <v>2.3679410000000001</v>
      </c>
      <c r="B117" s="1" t="str">
        <f>IF(ISBLANK(Data!B117),"",Data!B117)</f>
        <v/>
      </c>
      <c r="C117" s="1">
        <f>IF(ISBLANK(Data!C117),"",Data!C117)</f>
        <v>300</v>
      </c>
      <c r="D117" s="1" t="str">
        <f>IF(ISBLANK(Data!D117),"",Data!D117)</f>
        <v/>
      </c>
      <c r="E117" s="1" t="str">
        <f>IF(ISBLANK(Data!E117),"",Data!E117)</f>
        <v/>
      </c>
      <c r="F117" s="1">
        <f>IF(ISBLANK(Data!F117),"",Data!F117)</f>
        <v>8</v>
      </c>
      <c r="G117" s="1" t="str">
        <f>IF(ISBLANK(Data!$F117),"",IF(Data!$F117&gt;=1,TEXT(Data!G117,"00"),""))</f>
        <v>03</v>
      </c>
      <c r="H117" s="1" t="str">
        <f>IF(ISBLANK(Data!$F117),"",IF(Data!$F117&gt;=2,TEXT(Data!H117,"00"),""))</f>
        <v>A5</v>
      </c>
      <c r="I117" s="1" t="str">
        <f>IF(ISBLANK(Data!$F117),"",IF(Data!$F117&gt;=3,TEXT(Data!I117,"00"),""))</f>
        <v>64</v>
      </c>
      <c r="J117" s="1" t="str">
        <f>IF(ISBLANK(Data!$F117),"",IF(Data!$F117&gt;=4,TEXT(Data!J117,"00"),""))</f>
        <v>5A</v>
      </c>
      <c r="K117" s="1" t="str">
        <f>IF(ISBLANK(Data!$F117),"",IF(Data!$F117&gt;=5,TEXT(Data!K117,"00"),""))</f>
        <v>64</v>
      </c>
      <c r="L117" s="1" t="str">
        <f>IF(ISBLANK(Data!$F117),"",IF(Data!$F117&gt;=6,TEXT(Data!L117,"00"),""))</f>
        <v>00</v>
      </c>
      <c r="M117" s="1" t="str">
        <f>IF(ISBLANK(Data!$F117),"",IF(Data!$F117&gt;=7,TEXT(Data!M117,"00"),""))</f>
        <v>64</v>
      </c>
      <c r="N117" s="1" t="str">
        <f>IF(ISBLANK(Data!$F117),"",IF(Data!$F117&gt;=8,TEXT(Data!N117,"00"),""))</f>
        <v>76</v>
      </c>
    </row>
    <row r="118" ht="14.25">
      <c r="A118" s="1">
        <f>IF(ISBLANK(Data!A118),"",Data!A118)</f>
        <v>2.3684129999999999</v>
      </c>
      <c r="B118" s="1" t="str">
        <f>IF(ISBLANK(Data!B118),"",Data!B118)</f>
        <v/>
      </c>
      <c r="C118" s="1">
        <f>IF(ISBLANK(Data!C118),"",Data!C118)</f>
        <v>301</v>
      </c>
      <c r="D118" s="1" t="str">
        <f>IF(ISBLANK(Data!D118),"",Data!D118)</f>
        <v/>
      </c>
      <c r="E118" s="1" t="str">
        <f>IF(ISBLANK(Data!E118),"",Data!E118)</f>
        <v/>
      </c>
      <c r="F118" s="1">
        <f>IF(ISBLANK(Data!F118),"",Data!F118)</f>
        <v>3</v>
      </c>
      <c r="G118" s="1" t="str">
        <f>IF(ISBLANK(Data!$F118),"",IF(Data!$F118&gt;=1,TEXT(Data!G118,"00"),""))</f>
        <v>F5</v>
      </c>
      <c r="H118" s="1" t="str">
        <f>IF(ISBLANK(Data!$F118),"",IF(Data!$F118&gt;=2,TEXT(Data!H118,"00"),""))</f>
        <v>06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/>
      </c>
      <c r="K118" s="1" t="str">
        <f>IF(ISBLANK(Data!$F118),"",IF(Data!$F118&gt;=5,TEXT(Data!K118,"00"),""))</f>
        <v/>
      </c>
      <c r="L118" s="1" t="str">
        <f>IF(ISBLANK(Data!$F118),"",IF(Data!$F118&gt;=6,TEXT(Data!L118,"00"),""))</f>
        <v/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2.417945</v>
      </c>
      <c r="B119" s="1" t="str">
        <f>IF(ISBLANK(Data!B119),"",Data!B119)</f>
        <v/>
      </c>
      <c r="C119" s="1">
        <f>IF(ISBLANK(Data!C119),"",Data!C119)</f>
        <v>300</v>
      </c>
      <c r="D119" s="1" t="str">
        <f>IF(ISBLANK(Data!D119),"",Data!D119)</f>
        <v/>
      </c>
      <c r="E119" s="1" t="str">
        <f>IF(ISBLANK(Data!E119),"",Data!E119)</f>
        <v/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A5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64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64</v>
      </c>
      <c r="N119" s="1" t="str">
        <f>IF(ISBLANK(Data!$F119),"",IF(Data!$F119&gt;=8,TEXT(Data!N119,"00"),""))</f>
        <v>67</v>
      </c>
    </row>
    <row r="120" ht="14.25">
      <c r="A120" s="1">
        <f>IF(ISBLANK(Data!A120),"",Data!A120)</f>
        <v>2.4184130000000001</v>
      </c>
      <c r="B120" s="1" t="str">
        <f>IF(ISBLANK(Data!B120),"",Data!B120)</f>
        <v/>
      </c>
      <c r="C120" s="1">
        <f>IF(ISBLANK(Data!C120),"",Data!C120)</f>
        <v>301</v>
      </c>
      <c r="D120" s="1" t="str">
        <f>IF(ISBLANK(Data!D120),"",Data!D120)</f>
        <v/>
      </c>
      <c r="E120" s="1" t="str">
        <f>IF(ISBLANK(Data!E120),"",Data!E120)</f>
        <v/>
      </c>
      <c r="F120" s="1">
        <f>IF(ISBLANK(Data!F120),"",Data!F120)</f>
        <v>3</v>
      </c>
      <c r="G120" s="1" t="str">
        <f>IF(ISBLANK(Data!$F120),"",IF(Data!$F120&gt;=1,TEXT(Data!G120,"00"),""))</f>
        <v>B8</v>
      </c>
      <c r="H120" s="1" t="str">
        <f>IF(ISBLANK(Data!$F120),"",IF(Data!$F120&gt;=2,TEXT(Data!H120,"00"),""))</f>
        <v>07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2.4679519999999999</v>
      </c>
      <c r="B121" s="1" t="str">
        <f>IF(ISBLANK(Data!B121),"",Data!B121)</f>
        <v/>
      </c>
      <c r="C121" s="1">
        <f>IF(ISBLANK(Data!C121),"",Data!C121)</f>
        <v>300</v>
      </c>
      <c r="D121" s="1" t="str">
        <f>IF(ISBLANK(Data!D121),"",Data!D121)</f>
        <v/>
      </c>
      <c r="E121" s="1" t="str">
        <f>IF(ISBLANK(Data!E121),"",Data!E121)</f>
        <v/>
      </c>
      <c r="F121" s="1">
        <f>IF(ISBLANK(Data!F121),"",Data!F121)</f>
        <v>8</v>
      </c>
      <c r="G121" s="1" t="str">
        <f>IF(ISBLANK(Data!$F121),"",IF(Data!$F121&gt;=1,TEXT(Data!G121,"00"),""))</f>
        <v>03</v>
      </c>
      <c r="H121" s="1" t="str">
        <f>IF(ISBLANK(Data!$F121),"",IF(Data!$F121&gt;=2,TEXT(Data!H121,"00"),""))</f>
        <v>A5</v>
      </c>
      <c r="I121" s="1" t="str">
        <f>IF(ISBLANK(Data!$F121),"",IF(Data!$F121&gt;=3,TEXT(Data!I121,"00"),""))</f>
        <v>64</v>
      </c>
      <c r="J121" s="1" t="str">
        <f>IF(ISBLANK(Data!$F121),"",IF(Data!$F121&gt;=4,TEXT(Data!J121,"00"),""))</f>
        <v>5A</v>
      </c>
      <c r="K121" s="1" t="str">
        <f>IF(ISBLANK(Data!$F121),"",IF(Data!$F121&gt;=5,TEXT(Data!K121,"00"),""))</f>
        <v>64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64</v>
      </c>
      <c r="N121" s="1" t="str">
        <f>IF(ISBLANK(Data!$F121),"",IF(Data!$F121&gt;=8,TEXT(Data!N121,"00"),""))</f>
        <v>F8</v>
      </c>
    </row>
    <row r="122" ht="14.25">
      <c r="A122" s="1">
        <f>IF(ISBLANK(Data!A122),"",Data!A122)</f>
        <v>2.4684200000000001</v>
      </c>
      <c r="B122" s="1" t="str">
        <f>IF(ISBLANK(Data!B122),"",Data!B122)</f>
        <v/>
      </c>
      <c r="C122" s="1">
        <f>IF(ISBLANK(Data!C122),"",Data!C122)</f>
        <v>301</v>
      </c>
      <c r="D122" s="1" t="str">
        <f>IF(ISBLANK(Data!D122),"",Data!D122)</f>
        <v/>
      </c>
      <c r="E122" s="1" t="str">
        <f>IF(ISBLANK(Data!E122),"",Data!E122)</f>
        <v/>
      </c>
      <c r="F122" s="1">
        <f>IF(ISBLANK(Data!F122),"",Data!F122)</f>
        <v>3</v>
      </c>
      <c r="G122" s="1" t="str">
        <f>IF(ISBLANK(Data!$F122),"",IF(Data!$F122&gt;=1,TEXT(Data!G122,"00"),""))</f>
        <v>80</v>
      </c>
      <c r="H122" s="1" t="str">
        <f>IF(ISBLANK(Data!$F122),"",IF(Data!$F122&gt;=2,TEXT(Data!H122,"00"),""))</f>
        <v>08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/>
      </c>
      <c r="K122" s="1" t="str">
        <f>IF(ISBLANK(Data!$F122),"",IF(Data!$F122&gt;=5,TEXT(Data!K122,"00"),""))</f>
        <v/>
      </c>
      <c r="L122" s="1" t="str">
        <f>IF(ISBLANK(Data!$F122),"",IF(Data!$F122&gt;=6,TEXT(Data!L122,"00"),""))</f>
        <v/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2.5179559999999999</v>
      </c>
      <c r="B123" s="1" t="str">
        <f>IF(ISBLANK(Data!B123),"",Data!B123)</f>
        <v/>
      </c>
      <c r="C123" s="1">
        <f>IF(ISBLANK(Data!C123),"",Data!C123)</f>
        <v>300</v>
      </c>
      <c r="D123" s="1" t="str">
        <f>IF(ISBLANK(Data!D123),"",Data!D123)</f>
        <v/>
      </c>
      <c r="E123" s="1" t="str">
        <f>IF(ISBLANK(Data!E123),"",Data!E123)</f>
        <v/>
      </c>
      <c r="F123" s="1">
        <f>IF(ISBLANK(Data!F123),"",Data!F123)</f>
        <v>8</v>
      </c>
      <c r="G123" s="1" t="str">
        <f>IF(ISBLANK(Data!$F123),"",IF(Data!$F123&gt;=1,TEXT(Data!G123,"00"),""))</f>
        <v>03</v>
      </c>
      <c r="H123" s="1" t="str">
        <f>IF(ISBLANK(Data!$F123),"",IF(Data!$F123&gt;=2,TEXT(Data!H123,"00"),""))</f>
        <v>A5</v>
      </c>
      <c r="I123" s="1" t="str">
        <f>IF(ISBLANK(Data!$F123),"",IF(Data!$F123&gt;=3,TEXT(Data!I123,"00"),""))</f>
        <v>64</v>
      </c>
      <c r="J123" s="1" t="str">
        <f>IF(ISBLANK(Data!$F123),"",IF(Data!$F123&gt;=4,TEXT(Data!J123,"00"),""))</f>
        <v>5A</v>
      </c>
      <c r="K123" s="1" t="str">
        <f>IF(ISBLANK(Data!$F123),"",IF(Data!$F123&gt;=5,TEXT(Data!K123,"00"),""))</f>
        <v>64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64</v>
      </c>
      <c r="N123" s="1" t="str">
        <f>IF(ISBLANK(Data!$F123),"",IF(Data!$F123&gt;=8,TEXT(Data!N123,"00"),""))</f>
        <v>E9</v>
      </c>
    </row>
    <row r="124" ht="14.25">
      <c r="A124" s="1">
        <f>IF(ISBLANK(Data!A124),"",Data!A124)</f>
        <v>2.518424</v>
      </c>
      <c r="B124" s="1" t="str">
        <f>IF(ISBLANK(Data!B124),"",Data!B124)</f>
        <v/>
      </c>
      <c r="C124" s="1">
        <f>IF(ISBLANK(Data!C124),"",Data!C124)</f>
        <v>301</v>
      </c>
      <c r="D124" s="1" t="str">
        <f>IF(ISBLANK(Data!D124),"",Data!D124)</f>
        <v/>
      </c>
      <c r="E124" s="1" t="str">
        <f>IF(ISBLANK(Data!E124),"",Data!E124)</f>
        <v/>
      </c>
      <c r="F124" s="1">
        <f>IF(ISBLANK(Data!F124),"",Data!F124)</f>
        <v>3</v>
      </c>
      <c r="G124" s="1" t="str">
        <f>IF(ISBLANK(Data!$F124),"",IF(Data!$F124&gt;=1,TEXT(Data!G124,"00"),""))</f>
        <v>88</v>
      </c>
      <c r="H124" s="1" t="str">
        <f>IF(ISBLANK(Data!$F124),"",IF(Data!$F124&gt;=2,TEXT(Data!H124,"00"),""))</f>
        <v>09</v>
      </c>
      <c r="I124" s="1" t="str">
        <f>IF(ISBLANK(Data!$F124),"",IF(Data!$F124&gt;=3,TEXT(Data!I124,"00"),""))</f>
        <v>00</v>
      </c>
      <c r="J124" s="1" t="str">
        <f>IF(ISBLANK(Data!$F124),"",IF(Data!$F124&gt;=4,TEXT(Data!J124,"00"),""))</f>
        <v/>
      </c>
      <c r="K124" s="1" t="str">
        <f>IF(ISBLANK(Data!$F124),"",IF(Data!$F124&gt;=5,TEXT(Data!K124,"00"),""))</f>
        <v/>
      </c>
      <c r="L124" s="1" t="str">
        <f>IF(ISBLANK(Data!$F124),"",IF(Data!$F124&gt;=6,TEXT(Data!L124,"00"),""))</f>
        <v/>
      </c>
      <c r="M124" s="1" t="str">
        <f>IF(ISBLANK(Data!$F124),"",IF(Data!$F124&gt;=7,TEXT(Data!M124,"00"),""))</f>
        <v/>
      </c>
      <c r="N124" s="1" t="str">
        <f>IF(ISBLANK(Data!$F124),"",IF(Data!$F124&gt;=8,TEXT(Data!N124,"00"),""))</f>
        <v/>
      </c>
    </row>
    <row r="125" ht="14.25">
      <c r="A125" s="1">
        <f>IF(ISBLANK(Data!A125),"",Data!A125)</f>
        <v>2.5679609999999999</v>
      </c>
      <c r="B125" s="1" t="str">
        <f>IF(ISBLANK(Data!B125),"",Data!B125)</f>
        <v/>
      </c>
      <c r="C125" s="1">
        <f>IF(ISBLANK(Data!C125),"",Data!C125)</f>
        <v>300</v>
      </c>
      <c r="D125" s="1" t="str">
        <f>IF(ISBLANK(Data!D125),"",Data!D125)</f>
        <v/>
      </c>
      <c r="E125" s="1" t="str">
        <f>IF(ISBLANK(Data!E125),"",Data!E125)</f>
        <v/>
      </c>
      <c r="F125" s="1">
        <f>IF(ISBLANK(Data!F125),"",Data!F125)</f>
        <v>8</v>
      </c>
      <c r="G125" s="1" t="str">
        <f>IF(ISBLANK(Data!$F125),"",IF(Data!$F125&gt;=1,TEXT(Data!G125,"00"),""))</f>
        <v>03</v>
      </c>
      <c r="H125" s="1" t="str">
        <f>IF(ISBLANK(Data!$F125),"",IF(Data!$F125&gt;=2,TEXT(Data!H125,"00"),""))</f>
        <v>A5</v>
      </c>
      <c r="I125" s="1" t="str">
        <f>IF(ISBLANK(Data!$F125),"",IF(Data!$F125&gt;=3,TEXT(Data!I125,"00"),""))</f>
        <v>64</v>
      </c>
      <c r="J125" s="1" t="str">
        <f>IF(ISBLANK(Data!$F125),"",IF(Data!$F125&gt;=4,TEXT(Data!J125,"00"),""))</f>
        <v>5A</v>
      </c>
      <c r="K125" s="1" t="str">
        <f>IF(ISBLANK(Data!$F125),"",IF(Data!$F125&gt;=5,TEXT(Data!K125,"00"),""))</f>
        <v>64</v>
      </c>
      <c r="L125" s="1" t="str">
        <f>IF(ISBLANK(Data!$F125),"",IF(Data!$F125&gt;=6,TEXT(Data!L125,"00"),""))</f>
        <v>00</v>
      </c>
      <c r="M125" s="1" t="str">
        <f>IF(ISBLANK(Data!$F125),"",IF(Data!$F125&gt;=7,TEXT(Data!M125,"00"),""))</f>
        <v>64</v>
      </c>
      <c r="N125" s="1" t="str">
        <f>IF(ISBLANK(Data!$F125),"",IF(Data!$F125&gt;=8,TEXT(Data!N125,"00"),""))</f>
        <v>FA</v>
      </c>
    </row>
    <row r="126" ht="14.25">
      <c r="A126" s="1">
        <f>IF(ISBLANK(Data!A126),"",Data!A126)</f>
        <v>2.5684290000000001</v>
      </c>
      <c r="B126" s="1" t="str">
        <f>IF(ISBLANK(Data!B126),"",Data!B126)</f>
        <v/>
      </c>
      <c r="C126" s="1">
        <f>IF(ISBLANK(Data!C126),"",Data!C126)</f>
        <v>301</v>
      </c>
      <c r="D126" s="1" t="str">
        <f>IF(ISBLANK(Data!D126),"",Data!D126)</f>
        <v/>
      </c>
      <c r="E126" s="1" t="str">
        <f>IF(ISBLANK(Data!E126),"",Data!E126)</f>
        <v/>
      </c>
      <c r="F126" s="1">
        <f>IF(ISBLANK(Data!F126),"",Data!F126)</f>
        <v>3</v>
      </c>
      <c r="G126" s="1" t="str">
        <f>IF(ISBLANK(Data!$F126),"",IF(Data!$F126&gt;=1,TEXT(Data!G126,"00"),""))</f>
        <v>C6</v>
      </c>
      <c r="H126" s="1" t="str">
        <f>IF(ISBLANK(Data!$F126),"",IF(Data!$F126&gt;=2,TEXT(Data!H126,"00"),""))</f>
        <v>0A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/>
      </c>
      <c r="K126" s="1" t="str">
        <f>IF(ISBLANK(Data!$F126),"",IF(Data!$F126&gt;=5,TEXT(Data!K126,"00"),""))</f>
        <v/>
      </c>
      <c r="L126" s="1" t="str">
        <f>IF(ISBLANK(Data!$F126),"",IF(Data!$F126&gt;=6,TEXT(Data!L126,"00"),""))</f>
        <v/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>
        <f>IF(ISBLANK(Data!A127),"",Data!A127)</f>
        <v>2.617969</v>
      </c>
      <c r="B127" s="1" t="str">
        <f>IF(ISBLANK(Data!B127),"",Data!B127)</f>
        <v/>
      </c>
      <c r="C127" s="1">
        <f>IF(ISBLANK(Data!C127),"",Data!C127)</f>
        <v>300</v>
      </c>
      <c r="D127" s="1" t="str">
        <f>IF(ISBLANK(Data!D127),"",Data!D127)</f>
        <v/>
      </c>
      <c r="E127" s="1" t="str">
        <f>IF(ISBLANK(Data!E127),"",Data!E127)</f>
        <v/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A5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64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64</v>
      </c>
      <c r="N127" s="1" t="str">
        <f>IF(ISBLANK(Data!$F127),"",IF(Data!$F127&gt;=8,TEXT(Data!N127,"00"),""))</f>
        <v>EB</v>
      </c>
    </row>
    <row r="128" ht="14.25">
      <c r="A128" s="1">
        <f>IF(ISBLANK(Data!A128),"",Data!A128)</f>
        <v>2.618433</v>
      </c>
      <c r="B128" s="1" t="str">
        <f>IF(ISBLANK(Data!B128),"",Data!B128)</f>
        <v/>
      </c>
      <c r="C128" s="1">
        <f>IF(ISBLANK(Data!C128),"",Data!C128)</f>
        <v>301</v>
      </c>
      <c r="D128" s="1" t="str">
        <f>IF(ISBLANK(Data!D128),"",Data!D128)</f>
        <v/>
      </c>
      <c r="E128" s="1" t="str">
        <f>IF(ISBLANK(Data!E128),"",Data!E128)</f>
        <v/>
      </c>
      <c r="F128" s="1">
        <f>IF(ISBLANK(Data!F128),"",Data!F128)</f>
        <v>3</v>
      </c>
      <c r="G128" s="1" t="str">
        <f>IF(ISBLANK(Data!$F128),"",IF(Data!$F128&gt;=1,TEXT(Data!G128,"00"),""))</f>
        <v>43</v>
      </c>
      <c r="H128" s="1" t="str">
        <f>IF(ISBLANK(Data!$F128),"",IF(Data!$F128&gt;=2,TEXT(Data!H128,"00"),""))</f>
        <v>0B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2.6679729999999999</v>
      </c>
      <c r="B129" s="1" t="str">
        <f>IF(ISBLANK(Data!B129),"",Data!B129)</f>
        <v/>
      </c>
      <c r="C129" s="1">
        <f>IF(ISBLANK(Data!C129),"",Data!C129)</f>
        <v>300</v>
      </c>
      <c r="D129" s="1" t="str">
        <f>IF(ISBLANK(Data!D129),"",Data!D129)</f>
        <v/>
      </c>
      <c r="E129" s="1" t="str">
        <f>IF(ISBLANK(Data!E129),"",Data!E129)</f>
        <v/>
      </c>
      <c r="F129" s="1">
        <f>IF(ISBLANK(Data!F129),"",Data!F129)</f>
        <v>8</v>
      </c>
      <c r="G129" s="1" t="str">
        <f>IF(ISBLANK(Data!$F129),"",IF(Data!$F129&gt;=1,TEXT(Data!G129,"00"),""))</f>
        <v>03</v>
      </c>
      <c r="H129" s="1" t="str">
        <f>IF(ISBLANK(Data!$F129),"",IF(Data!$F129&gt;=2,TEXT(Data!H129,"00"),""))</f>
        <v>A5</v>
      </c>
      <c r="I129" s="1" t="str">
        <f>IF(ISBLANK(Data!$F129),"",IF(Data!$F129&gt;=3,TEXT(Data!I129,"00"),""))</f>
        <v>64</v>
      </c>
      <c r="J129" s="1" t="str">
        <f>IF(ISBLANK(Data!$F129),"",IF(Data!$F129&gt;=4,TEXT(Data!J129,"00"),""))</f>
        <v>5A</v>
      </c>
      <c r="K129" s="1" t="str">
        <f>IF(ISBLANK(Data!$F129),"",IF(Data!$F129&gt;=5,TEXT(Data!K129,"00"),""))</f>
        <v>64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64</v>
      </c>
      <c r="N129" s="1" t="str">
        <f>IF(ISBLANK(Data!$F129),"",IF(Data!$F129&gt;=8,TEXT(Data!N129,"00"),""))</f>
        <v>FC</v>
      </c>
    </row>
    <row r="130" ht="14.25">
      <c r="A130" s="1">
        <f>IF(ISBLANK(Data!A130),"",Data!A130)</f>
        <v>2.6684450000000002</v>
      </c>
      <c r="B130" s="1" t="str">
        <f>IF(ISBLANK(Data!B130),"",Data!B130)</f>
        <v/>
      </c>
      <c r="C130" s="1">
        <f>IF(ISBLANK(Data!C130),"",Data!C130)</f>
        <v>301</v>
      </c>
      <c r="D130" s="1" t="str">
        <f>IF(ISBLANK(Data!D130),"",Data!D130)</f>
        <v/>
      </c>
      <c r="E130" s="1" t="str">
        <f>IF(ISBLANK(Data!E130),"",Data!E130)</f>
        <v/>
      </c>
      <c r="F130" s="1">
        <f>IF(ISBLANK(Data!F130),"",Data!F130)</f>
        <v>3</v>
      </c>
      <c r="G130" s="1" t="str">
        <f>IF(ISBLANK(Data!$F130),"",IF(Data!$F130&gt;=1,TEXT(Data!G130,"00"),""))</f>
        <v>B5</v>
      </c>
      <c r="H130" s="1" t="str">
        <f>IF(ISBLANK(Data!$F130),"",IF(Data!$F130&gt;=2,TEXT(Data!H130,"00"),""))</f>
        <v>0C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/>
      </c>
      <c r="K130" s="1" t="str">
        <f>IF(ISBLANK(Data!$F130),"",IF(Data!$F130&gt;=5,TEXT(Data!K130,"00"),""))</f>
        <v/>
      </c>
      <c r="L130" s="1" t="str">
        <f>IF(ISBLANK(Data!$F130),"",IF(Data!$F130&gt;=6,TEXT(Data!L130,"00"),""))</f>
        <v/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2.7179769999999999</v>
      </c>
      <c r="B131" s="1" t="str">
        <f>IF(ISBLANK(Data!B131),"",Data!B131)</f>
        <v/>
      </c>
      <c r="C131" s="1">
        <f>IF(ISBLANK(Data!C131),"",Data!C131)</f>
        <v>300</v>
      </c>
      <c r="D131" s="1" t="str">
        <f>IF(ISBLANK(Data!D131),"",Data!D131)</f>
        <v/>
      </c>
      <c r="E131" s="1" t="str">
        <f>IF(ISBLANK(Data!E131),"",Data!E131)</f>
        <v/>
      </c>
      <c r="F131" s="1">
        <f>IF(ISBLANK(Data!F131),"",Data!F131)</f>
        <v>8</v>
      </c>
      <c r="G131" s="1" t="str">
        <f>IF(ISBLANK(Data!$F131),"",IF(Data!$F131&gt;=1,TEXT(Data!G131,"00"),""))</f>
        <v>03</v>
      </c>
      <c r="H131" s="1" t="str">
        <f>IF(ISBLANK(Data!$F131),"",IF(Data!$F131&gt;=2,TEXT(Data!H131,"00"),""))</f>
        <v>A5</v>
      </c>
      <c r="I131" s="1" t="str">
        <f>IF(ISBLANK(Data!$F131),"",IF(Data!$F131&gt;=3,TEXT(Data!I131,"00"),""))</f>
        <v>64</v>
      </c>
      <c r="J131" s="1" t="str">
        <f>IF(ISBLANK(Data!$F131),"",IF(Data!$F131&gt;=4,TEXT(Data!J131,"00"),""))</f>
        <v>5A</v>
      </c>
      <c r="K131" s="1" t="str">
        <f>IF(ISBLANK(Data!$F131),"",IF(Data!$F131&gt;=5,TEXT(Data!K131,"00"),""))</f>
        <v>64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64</v>
      </c>
      <c r="N131" s="1" t="str">
        <f>IF(ISBLANK(Data!$F131),"",IF(Data!$F131&gt;=8,TEXT(Data!N131,"00"),""))</f>
        <v>ED</v>
      </c>
    </row>
    <row r="132" ht="14.25">
      <c r="A132" s="1">
        <f>IF(ISBLANK(Data!A132),"",Data!A132)</f>
        <v>2.7184409999999999</v>
      </c>
      <c r="B132" s="1" t="str">
        <f>IF(ISBLANK(Data!B132),"",Data!B132)</f>
        <v/>
      </c>
      <c r="C132" s="1">
        <f>IF(ISBLANK(Data!C132),"",Data!C132)</f>
        <v>301</v>
      </c>
      <c r="D132" s="1" t="str">
        <f>IF(ISBLANK(Data!D132),"",Data!D132)</f>
        <v/>
      </c>
      <c r="E132" s="1" t="str">
        <f>IF(ISBLANK(Data!E132),"",Data!E132)</f>
        <v/>
      </c>
      <c r="F132" s="1">
        <f>IF(ISBLANK(Data!F132),"",Data!F132)</f>
        <v>3</v>
      </c>
      <c r="G132" s="1" t="str">
        <f>IF(ISBLANK(Data!$F132),"",IF(Data!$F132&gt;=1,TEXT(Data!G132,"00"),""))</f>
        <v>4E</v>
      </c>
      <c r="H132" s="1" t="str">
        <f>IF(ISBLANK(Data!$F132),"",IF(Data!$F132&gt;=2,TEXT(Data!H132,"00"),""))</f>
        <v>0D</v>
      </c>
      <c r="I132" s="1" t="str">
        <f>IF(ISBLANK(Data!$F132),"",IF(Data!$F132&gt;=3,TEXT(Data!I132,"00"),""))</f>
        <v>00</v>
      </c>
      <c r="J132" s="1" t="str">
        <f>IF(ISBLANK(Data!$F132),"",IF(Data!$F132&gt;=4,TEXT(Data!J132,"00"),""))</f>
        <v/>
      </c>
      <c r="K132" s="1" t="str">
        <f>IF(ISBLANK(Data!$F132),"",IF(Data!$F132&gt;=5,TEXT(Data!K132,"00"),""))</f>
        <v/>
      </c>
      <c r="L132" s="1" t="str">
        <f>IF(ISBLANK(Data!$F132),"",IF(Data!$F132&gt;=6,TEXT(Data!L132,"00"),""))</f>
        <v/>
      </c>
      <c r="M132" s="1" t="str">
        <f>IF(ISBLANK(Data!$F132),"",IF(Data!$F132&gt;=7,TEXT(Data!M132,"00"),""))</f>
        <v/>
      </c>
      <c r="N132" s="1" t="str">
        <f>IF(ISBLANK(Data!$F132),"",IF(Data!$F132&gt;=8,TEXT(Data!N132,"00"),""))</f>
        <v/>
      </c>
    </row>
    <row r="133" ht="14.25">
      <c r="A133" s="1">
        <f>IF(ISBLANK(Data!A133),"",Data!A133)</f>
        <v>2.7679849999999999</v>
      </c>
      <c r="B133" s="1" t="str">
        <f>IF(ISBLANK(Data!B133),"",Data!B133)</f>
        <v/>
      </c>
      <c r="C133" s="1">
        <f>IF(ISBLANK(Data!C133),"",Data!C133)</f>
        <v>300</v>
      </c>
      <c r="D133" s="1" t="str">
        <f>IF(ISBLANK(Data!D133),"",Data!D133)</f>
        <v/>
      </c>
      <c r="E133" s="1" t="str">
        <f>IF(ISBLANK(Data!E133),"",Data!E133)</f>
        <v/>
      </c>
      <c r="F133" s="1">
        <f>IF(ISBLANK(Data!F133),"",Data!F133)</f>
        <v>8</v>
      </c>
      <c r="G133" s="1" t="str">
        <f>IF(ISBLANK(Data!$F133),"",IF(Data!$F133&gt;=1,TEXT(Data!G133,"00"),""))</f>
        <v>03</v>
      </c>
      <c r="H133" s="1" t="str">
        <f>IF(ISBLANK(Data!$F133),"",IF(Data!$F133&gt;=2,TEXT(Data!H133,"00"),""))</f>
        <v>A5</v>
      </c>
      <c r="I133" s="1" t="str">
        <f>IF(ISBLANK(Data!$F133),"",IF(Data!$F133&gt;=3,TEXT(Data!I133,"00"),""))</f>
        <v>64</v>
      </c>
      <c r="J133" s="1" t="str">
        <f>IF(ISBLANK(Data!$F133),"",IF(Data!$F133&gt;=4,TEXT(Data!J133,"00"),""))</f>
        <v>5A</v>
      </c>
      <c r="K133" s="1" t="str">
        <f>IF(ISBLANK(Data!$F133),"",IF(Data!$F133&gt;=5,TEXT(Data!K133,"00"),""))</f>
        <v>64</v>
      </c>
      <c r="L133" s="1" t="str">
        <f>IF(ISBLANK(Data!$F133),"",IF(Data!$F133&gt;=6,TEXT(Data!L133,"00"),""))</f>
        <v>00</v>
      </c>
      <c r="M133" s="1" t="str">
        <f>IF(ISBLANK(Data!$F133),"",IF(Data!$F133&gt;=7,TEXT(Data!M133,"00"),""))</f>
        <v>64</v>
      </c>
      <c r="N133" s="1" t="str">
        <f>IF(ISBLANK(Data!$F133),"",IF(Data!$F133&gt;=8,TEXT(Data!N133,"00"),""))</f>
        <v>FE</v>
      </c>
    </row>
    <row r="134" ht="14.25">
      <c r="A134" s="1">
        <f>IF(ISBLANK(Data!A134),"",Data!A134)</f>
        <v>2.7684609999999998</v>
      </c>
      <c r="B134" s="1" t="str">
        <f>IF(ISBLANK(Data!B134),"",Data!B134)</f>
        <v/>
      </c>
      <c r="C134" s="1">
        <f>IF(ISBLANK(Data!C134),"",Data!C134)</f>
        <v>301</v>
      </c>
      <c r="D134" s="1" t="str">
        <f>IF(ISBLANK(Data!D134),"",Data!D134)</f>
        <v/>
      </c>
      <c r="E134" s="1" t="str">
        <f>IF(ISBLANK(Data!E134),"",Data!E134)</f>
        <v/>
      </c>
      <c r="F134" s="1">
        <f>IF(ISBLANK(Data!F134),"",Data!F134)</f>
        <v>3</v>
      </c>
      <c r="G134" s="1" t="str">
        <f>IF(ISBLANK(Data!$F134),"",IF(Data!$F134&gt;=1,TEXT(Data!G134,"00"),""))</f>
        <v>1D</v>
      </c>
      <c r="H134" s="1" t="str">
        <f>IF(ISBLANK(Data!$F134),"",IF(Data!$F134&gt;=2,TEXT(Data!H134,"00"),""))</f>
        <v>0E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/>
      </c>
      <c r="K134" s="1" t="str">
        <f>IF(ISBLANK(Data!$F134),"",IF(Data!$F134&gt;=5,TEXT(Data!K134,"00"),""))</f>
        <v/>
      </c>
      <c r="L134" s="1" t="str">
        <f>IF(ISBLANK(Data!$F134),"",IF(Data!$F134&gt;=6,TEXT(Data!L134,"00"),""))</f>
        <v/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>
        <f>IF(ISBLANK(Data!A135),"",Data!A135)</f>
        <v>2.8179889999999999</v>
      </c>
      <c r="B135" s="1" t="str">
        <f>IF(ISBLANK(Data!B135),"",Data!B135)</f>
        <v/>
      </c>
      <c r="C135" s="1">
        <f>IF(ISBLANK(Data!C135),"",Data!C135)</f>
        <v>300</v>
      </c>
      <c r="D135" s="1" t="str">
        <f>IF(ISBLANK(Data!D135),"",Data!D135)</f>
        <v/>
      </c>
      <c r="E135" s="1" t="str">
        <f>IF(ISBLANK(Data!E135),"",Data!E135)</f>
        <v/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A5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64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64</v>
      </c>
      <c r="N135" s="1" t="str">
        <f>IF(ISBLANK(Data!$F135),"",IF(Data!$F135&gt;=8,TEXT(Data!N135,"00"),""))</f>
        <v>EF</v>
      </c>
    </row>
    <row r="136" ht="14.25">
      <c r="A136" s="1">
        <f>IF(ISBLANK(Data!A136),"",Data!A136)</f>
        <v>2.818457</v>
      </c>
      <c r="B136" s="1" t="str">
        <f>IF(ISBLANK(Data!B136),"",Data!B136)</f>
        <v/>
      </c>
      <c r="C136" s="1">
        <f>IF(ISBLANK(Data!C136),"",Data!C136)</f>
        <v>301</v>
      </c>
      <c r="D136" s="1" t="str">
        <f>IF(ISBLANK(Data!D136),"",Data!D136)</f>
        <v/>
      </c>
      <c r="E136" s="1" t="str">
        <f>IF(ISBLANK(Data!E136),"",Data!E136)</f>
        <v/>
      </c>
      <c r="F136" s="1">
        <f>IF(ISBLANK(Data!F136),"",Data!F136)</f>
        <v>3</v>
      </c>
      <c r="G136" s="1" t="str">
        <f>IF(ISBLANK(Data!$F136),"",IF(Data!$F136&gt;=1,TEXT(Data!G136,"00"),""))</f>
        <v>E8</v>
      </c>
      <c r="H136" s="1" t="str">
        <f>IF(ISBLANK(Data!$F136),"",IF(Data!$F136&gt;=2,TEXT(Data!H136,"00"),""))</f>
        <v>0F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2.8679929999999998</v>
      </c>
      <c r="B137" s="1" t="str">
        <f>IF(ISBLANK(Data!B137),"",Data!B137)</f>
        <v/>
      </c>
      <c r="C137" s="1">
        <f>IF(ISBLANK(Data!C137),"",Data!C137)</f>
        <v>300</v>
      </c>
      <c r="D137" s="1" t="str">
        <f>IF(ISBLANK(Data!D137),"",Data!D137)</f>
        <v/>
      </c>
      <c r="E137" s="1" t="str">
        <f>IF(ISBLANK(Data!E137),"",Data!E137)</f>
        <v/>
      </c>
      <c r="F137" s="1">
        <f>IF(ISBLANK(Data!F137),"",Data!F137)</f>
        <v>8</v>
      </c>
      <c r="G137" s="1" t="str">
        <f>IF(ISBLANK(Data!$F137),"",IF(Data!$F137&gt;=1,TEXT(Data!G137,"00"),""))</f>
        <v>03</v>
      </c>
      <c r="H137" s="1" t="str">
        <f>IF(ISBLANK(Data!$F137),"",IF(Data!$F137&gt;=2,TEXT(Data!H137,"00"),""))</f>
        <v>A5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64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64</v>
      </c>
      <c r="N137" s="1" t="str">
        <f>IF(ISBLANK(Data!$F137),"",IF(Data!$F137&gt;=8,TEXT(Data!N137,"00"),""))</f>
        <v>70</v>
      </c>
    </row>
    <row r="138" ht="14.25">
      <c r="A138" s="1">
        <f>IF(ISBLANK(Data!A138),"",Data!A138)</f>
        <v>2.868465</v>
      </c>
      <c r="B138" s="1" t="str">
        <f>IF(ISBLANK(Data!B138),"",Data!B138)</f>
        <v/>
      </c>
      <c r="C138" s="1">
        <f>IF(ISBLANK(Data!C138),"",Data!C138)</f>
        <v>301</v>
      </c>
      <c r="D138" s="1" t="str">
        <f>IF(ISBLANK(Data!D138),"",Data!D138)</f>
        <v/>
      </c>
      <c r="E138" s="1" t="str">
        <f>IF(ISBLANK(Data!E138),"",Data!E138)</f>
        <v/>
      </c>
      <c r="F138" s="1">
        <f>IF(ISBLANK(Data!F138),"",Data!F138)</f>
        <v>3</v>
      </c>
      <c r="G138" s="1" t="str">
        <f>IF(ISBLANK(Data!$F138),"",IF(Data!$F138&gt;=1,TEXT(Data!G138,"00"),""))</f>
        <v>E2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2.9180000000000001</v>
      </c>
      <c r="B139" s="1" t="str">
        <f>IF(ISBLANK(Data!B139),"",Data!B139)</f>
        <v/>
      </c>
      <c r="C139" s="1">
        <f>IF(ISBLANK(Data!C139),"",Data!C139)</f>
        <v>300</v>
      </c>
      <c r="D139" s="1" t="str">
        <f>IF(ISBLANK(Data!D139),"",Data!D139)</f>
        <v/>
      </c>
      <c r="E139" s="1" t="str">
        <f>IF(ISBLANK(Data!E139),"",Data!E139)</f>
        <v/>
      </c>
      <c r="F139" s="1">
        <f>IF(ISBLANK(Data!F139),"",Data!F139)</f>
        <v>8</v>
      </c>
      <c r="G139" s="1" t="str">
        <f>IF(ISBLANK(Data!$F139),"",IF(Data!$F139&gt;=1,TEXT(Data!G139,"00"),""))</f>
        <v>03</v>
      </c>
      <c r="H139" s="1" t="str">
        <f>IF(ISBLANK(Data!$F139),"",IF(Data!$F139&gt;=2,TEXT(Data!H139,"00"),""))</f>
        <v>A5</v>
      </c>
      <c r="I139" s="1" t="str">
        <f>IF(ISBLANK(Data!$F139),"",IF(Data!$F139&gt;=3,TEXT(Data!I139,"00"),""))</f>
        <v>64</v>
      </c>
      <c r="J139" s="1" t="str">
        <f>IF(ISBLANK(Data!$F139),"",IF(Data!$F139&gt;=4,TEXT(Data!J139,"00"),""))</f>
        <v>5A</v>
      </c>
      <c r="K139" s="1" t="str">
        <f>IF(ISBLANK(Data!$F139),"",IF(Data!$F139&gt;=5,TEXT(Data!K139,"00"),""))</f>
        <v>64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64</v>
      </c>
      <c r="N139" s="1" t="str">
        <f>IF(ISBLANK(Data!$F139),"",IF(Data!$F139&gt;=8,TEXT(Data!N139,"00"),""))</f>
        <v>61</v>
      </c>
    </row>
    <row r="140" ht="14.25">
      <c r="A140" s="1">
        <f>IF(ISBLANK(Data!A140),"",Data!A140)</f>
        <v>2.9184640000000002</v>
      </c>
      <c r="B140" s="1" t="str">
        <f>IF(ISBLANK(Data!B140),"",Data!B140)</f>
        <v/>
      </c>
      <c r="C140" s="1">
        <f>IF(ISBLANK(Data!C140),"",Data!C140)</f>
        <v>301</v>
      </c>
      <c r="D140" s="1" t="str">
        <f>IF(ISBLANK(Data!D140),"",Data!D140)</f>
        <v/>
      </c>
      <c r="E140" s="1" t="str">
        <f>IF(ISBLANK(Data!E140),"",Data!E140)</f>
        <v/>
      </c>
      <c r="F140" s="1">
        <f>IF(ISBLANK(Data!F140),"",Data!F140)</f>
        <v>3</v>
      </c>
      <c r="G140" s="1" t="str">
        <f>IF(ISBLANK(Data!$F140),"",IF(Data!$F140&gt;=1,TEXT(Data!G140,"00"),""))</f>
        <v>B3</v>
      </c>
      <c r="H140" s="1" t="str">
        <f>IF(ISBLANK(Data!$F140),"",IF(Data!$F140&gt;=2,TEXT(Data!H140,"00"),""))</f>
        <v>01</v>
      </c>
      <c r="I140" s="1" t="str">
        <f>IF(ISBLANK(Data!$F140),"",IF(Data!$F140&gt;=3,TEXT(Data!I140,"00"),""))</f>
        <v>00</v>
      </c>
      <c r="J140" s="1" t="str">
        <f>IF(ISBLANK(Data!$F140),"",IF(Data!$F140&gt;=4,TEXT(Data!J140,"00"),""))</f>
        <v/>
      </c>
      <c r="K140" s="1" t="str">
        <f>IF(ISBLANK(Data!$F140),"",IF(Data!$F140&gt;=5,TEXT(Data!K140,"00"),""))</f>
        <v/>
      </c>
      <c r="L140" s="1" t="str">
        <f>IF(ISBLANK(Data!$F140),"",IF(Data!$F140&gt;=6,TEXT(Data!L140,"00"),""))</f>
        <v/>
      </c>
      <c r="M140" s="1" t="str">
        <f>IF(ISBLANK(Data!$F140),"",IF(Data!$F140&gt;=7,TEXT(Data!M140,"00"),""))</f>
        <v/>
      </c>
      <c r="N140" s="1" t="str">
        <f>IF(ISBLANK(Data!$F140),"",IF(Data!$F140&gt;=8,TEXT(Data!N140,"00"),""))</f>
        <v/>
      </c>
    </row>
    <row r="141" ht="14.25">
      <c r="A141" s="1">
        <f>IF(ISBLANK(Data!A141),"",Data!A141)</f>
        <v>2.9680049999999998</v>
      </c>
      <c r="B141" s="1" t="str">
        <f>IF(ISBLANK(Data!B141),"",Data!B141)</f>
        <v/>
      </c>
      <c r="C141" s="1">
        <f>IF(ISBLANK(Data!C141),"",Data!C141)</f>
        <v>300</v>
      </c>
      <c r="D141" s="1" t="str">
        <f>IF(ISBLANK(Data!D141),"",Data!D141)</f>
        <v/>
      </c>
      <c r="E141" s="1" t="str">
        <f>IF(ISBLANK(Data!E141),"",Data!E141)</f>
        <v/>
      </c>
      <c r="F141" s="1">
        <f>IF(ISBLANK(Data!F141),"",Data!F141)</f>
        <v>8</v>
      </c>
      <c r="G141" s="1" t="str">
        <f>IF(ISBLANK(Data!$F141),"",IF(Data!$F141&gt;=1,TEXT(Data!G141,"00"),""))</f>
        <v>03</v>
      </c>
      <c r="H141" s="1" t="str">
        <f>IF(ISBLANK(Data!$F141),"",IF(Data!$F141&gt;=2,TEXT(Data!H141,"00"),""))</f>
        <v>A5</v>
      </c>
      <c r="I141" s="1" t="str">
        <f>IF(ISBLANK(Data!$F141),"",IF(Data!$F141&gt;=3,TEXT(Data!I141,"00"),""))</f>
        <v>64</v>
      </c>
      <c r="J141" s="1" t="str">
        <f>IF(ISBLANK(Data!$F141),"",IF(Data!$F141&gt;=4,TEXT(Data!J141,"00"),""))</f>
        <v>5A</v>
      </c>
      <c r="K141" s="1" t="str">
        <f>IF(ISBLANK(Data!$F141),"",IF(Data!$F141&gt;=5,TEXT(Data!K141,"00"),""))</f>
        <v>64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64</v>
      </c>
      <c r="N141" s="1" t="str">
        <f>IF(ISBLANK(Data!$F141),"",IF(Data!$F141&gt;=8,TEXT(Data!N141,"00"),""))</f>
        <v>72</v>
      </c>
    </row>
    <row r="142" ht="14.25">
      <c r="A142" s="1">
        <f>IF(ISBLANK(Data!A142),"",Data!A142)</f>
        <v>2.9684689999999998</v>
      </c>
      <c r="B142" s="1" t="str">
        <f>IF(ISBLANK(Data!B142),"",Data!B142)</f>
        <v/>
      </c>
      <c r="C142" s="1">
        <f>IF(ISBLANK(Data!C142),"",Data!C142)</f>
        <v>301</v>
      </c>
      <c r="D142" s="1" t="str">
        <f>IF(ISBLANK(Data!D142),"",Data!D142)</f>
        <v/>
      </c>
      <c r="E142" s="1" t="str">
        <f>IF(ISBLANK(Data!E142),"",Data!E142)</f>
        <v/>
      </c>
      <c r="F142" s="1">
        <f>IF(ISBLANK(Data!F142),"",Data!F142)</f>
        <v>3</v>
      </c>
      <c r="G142" s="1" t="str">
        <f>IF(ISBLANK(Data!$F142),"",IF(Data!$F142&gt;=1,TEXT(Data!G142,"00"),""))</f>
        <v>6B</v>
      </c>
      <c r="H142" s="1" t="str">
        <f>IF(ISBLANK(Data!$F142),"",IF(Data!$F142&gt;=2,TEXT(Data!H142,"00"),""))</f>
        <v>02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>
        <f>IF(ISBLANK(Data!A143),"",Data!A143)</f>
        <v>3.0187879999999998</v>
      </c>
      <c r="B143" s="1" t="str">
        <f>IF(ISBLANK(Data!B143),"",Data!B143)</f>
        <v/>
      </c>
      <c r="C143" s="1">
        <f>IF(ISBLANK(Data!C143),"",Data!C143)</f>
        <v>300</v>
      </c>
      <c r="D143" s="1" t="str">
        <f>IF(ISBLANK(Data!D143),"",Data!D143)</f>
        <v/>
      </c>
      <c r="E143" s="1" t="str">
        <f>IF(ISBLANK(Data!E143),"",Data!E143)</f>
        <v/>
      </c>
      <c r="F143" s="1">
        <f>IF(ISBLANK(Data!F143),"",Data!F143)</f>
        <v>8</v>
      </c>
      <c r="G143" s="1" t="str">
        <f>IF(ISBLANK(Data!$F143),"",IF(Data!$F143&gt;=1,TEXT(Data!G143,"00"),""))</f>
        <v>03</v>
      </c>
      <c r="H143" s="1" t="str">
        <f>IF(ISBLANK(Data!$F143),"",IF(Data!$F143&gt;=2,TEXT(Data!H143,"00"),""))</f>
        <v>A5</v>
      </c>
      <c r="I143" s="1" t="str">
        <f>IF(ISBLANK(Data!$F143),"",IF(Data!$F143&gt;=3,TEXT(Data!I143,"00"),""))</f>
        <v>64</v>
      </c>
      <c r="J143" s="1" t="str">
        <f>IF(ISBLANK(Data!$F143),"",IF(Data!$F143&gt;=4,TEXT(Data!J143,"00"),""))</f>
        <v>5A</v>
      </c>
      <c r="K143" s="1" t="str">
        <f>IF(ISBLANK(Data!$F143),"",IF(Data!$F143&gt;=5,TEXT(Data!K143,"00"),""))</f>
        <v>64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64</v>
      </c>
      <c r="N143" s="1" t="str">
        <f>IF(ISBLANK(Data!$F143),"",IF(Data!$F143&gt;=8,TEXT(Data!N143,"00"),""))</f>
        <v>63</v>
      </c>
    </row>
    <row r="144" ht="14.25">
      <c r="A144" s="1">
        <f>IF(ISBLANK(Data!A144),"",Data!A144)</f>
        <v>3.0192519999999998</v>
      </c>
      <c r="B144" s="1" t="str">
        <f>IF(ISBLANK(Data!B144),"",Data!B144)</f>
        <v/>
      </c>
      <c r="C144" s="1">
        <f>IF(ISBLANK(Data!C144),"",Data!C144)</f>
        <v>301</v>
      </c>
      <c r="D144" s="1" t="str">
        <f>IF(ISBLANK(Data!D144),"",Data!D144)</f>
        <v/>
      </c>
      <c r="E144" s="1" t="str">
        <f>IF(ISBLANK(Data!E144),"",Data!E144)</f>
        <v/>
      </c>
      <c r="F144" s="1">
        <f>IF(ISBLANK(Data!F144),"",Data!F144)</f>
        <v>3</v>
      </c>
      <c r="G144" s="1" t="str">
        <f>IF(ISBLANK(Data!$F144),"",IF(Data!$F144&gt;=1,TEXT(Data!G144,"00"),""))</f>
        <v>96</v>
      </c>
      <c r="H144" s="1" t="str">
        <f>IF(ISBLANK(Data!$F144),"",IF(Data!$F144&gt;=2,TEXT(Data!H144,"00"),""))</f>
        <v>03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/>
      </c>
      <c r="K144" s="1" t="str">
        <f>IF(ISBLANK(Data!$F144),"",IF(Data!$F144&gt;=5,TEXT(Data!K144,"00"),""))</f>
        <v/>
      </c>
      <c r="L144" s="1" t="str">
        <f>IF(ISBLANK(Data!$F144),"",IF(Data!$F144&gt;=6,TEXT(Data!L144,"00"),""))</f>
        <v/>
      </c>
      <c r="M144" s="1" t="str">
        <f>IF(ISBLANK(Data!$F144),"",IF(Data!$F144&gt;=7,TEXT(Data!M144,"00"),""))</f>
        <v/>
      </c>
      <c r="N144" s="1" t="str">
        <f>IF(ISBLANK(Data!$F144),"",IF(Data!$F144&gt;=8,TEXT(Data!N144,"00"),""))</f>
        <v/>
      </c>
    </row>
    <row r="145" ht="14.25">
      <c r="A145" s="1">
        <f>IF(ISBLANK(Data!A145),"",Data!A145)</f>
        <v>3.0680160000000001</v>
      </c>
      <c r="B145" s="1" t="str">
        <f>IF(ISBLANK(Data!B145),"",Data!B145)</f>
        <v/>
      </c>
      <c r="C145" s="1">
        <f>IF(ISBLANK(Data!C145),"",Data!C145)</f>
        <v>300</v>
      </c>
      <c r="D145" s="1" t="str">
        <f>IF(ISBLANK(Data!D145),"",Data!D145)</f>
        <v/>
      </c>
      <c r="E145" s="1" t="str">
        <f>IF(ISBLANK(Data!E145),"",Data!E145)</f>
        <v/>
      </c>
      <c r="F145" s="1">
        <f>IF(ISBLANK(Data!F145),"",Data!F145)</f>
        <v>8</v>
      </c>
      <c r="G145" s="1" t="str">
        <f>IF(ISBLANK(Data!$F145),"",IF(Data!$F145&gt;=1,TEXT(Data!G145,"00"),""))</f>
        <v>03</v>
      </c>
      <c r="H145" s="1" t="str">
        <f>IF(ISBLANK(Data!$F145),"",IF(Data!$F145&gt;=2,TEXT(Data!H145,"00"),""))</f>
        <v>A5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64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64</v>
      </c>
      <c r="N145" s="1" t="str">
        <f>IF(ISBLANK(Data!$F145),"",IF(Data!$F145&gt;=8,TEXT(Data!N145,"00"),""))</f>
        <v>74</v>
      </c>
    </row>
    <row r="146" ht="14.25">
      <c r="A146" s="1">
        <f>IF(ISBLANK(Data!A146),"",Data!A146)</f>
        <v>3.0684800000000001</v>
      </c>
      <c r="B146" s="1" t="str">
        <f>IF(ISBLANK(Data!B146),"",Data!B146)</f>
        <v/>
      </c>
      <c r="C146" s="1">
        <f>IF(ISBLANK(Data!C146),"",Data!C146)</f>
        <v>301</v>
      </c>
      <c r="D146" s="1" t="str">
        <f>IF(ISBLANK(Data!D146),"",Data!D146)</f>
        <v/>
      </c>
      <c r="E146" s="1" t="str">
        <f>IF(ISBLANK(Data!E146),"",Data!E146)</f>
        <v/>
      </c>
      <c r="F146" s="1">
        <f>IF(ISBLANK(Data!F146),"",Data!F146)</f>
        <v>3</v>
      </c>
      <c r="G146" s="1" t="str">
        <f>IF(ISBLANK(Data!$F146),"",IF(Data!$F146&gt;=1,TEXT(Data!G146,"00"),""))</f>
        <v>03</v>
      </c>
      <c r="H146" s="1" t="str">
        <f>IF(ISBLANK(Data!$F146),"",IF(Data!$F146&gt;=2,TEXT(Data!H146,"00"),""))</f>
        <v>04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3.11802</v>
      </c>
      <c r="B147" s="1" t="str">
        <f>IF(ISBLANK(Data!B147),"",Data!B147)</f>
        <v/>
      </c>
      <c r="C147" s="1">
        <f>IF(ISBLANK(Data!C147),"",Data!C147)</f>
        <v>300</v>
      </c>
      <c r="D147" s="1" t="str">
        <f>IF(ISBLANK(Data!D147),"",Data!D147)</f>
        <v/>
      </c>
      <c r="E147" s="1" t="str">
        <f>IF(ISBLANK(Data!E147),"",Data!E147)</f>
        <v/>
      </c>
      <c r="F147" s="1">
        <f>IF(ISBLANK(Data!F147),"",Data!F147)</f>
        <v>8</v>
      </c>
      <c r="G147" s="1" t="str">
        <f>IF(ISBLANK(Data!$F147),"",IF(Data!$F147&gt;=1,TEXT(Data!G147,"00"),""))</f>
        <v>03</v>
      </c>
      <c r="H147" s="1" t="str">
        <f>IF(ISBLANK(Data!$F147),"",IF(Data!$F147&gt;=2,TEXT(Data!H147,"00"),""))</f>
        <v>A5</v>
      </c>
      <c r="I147" s="1" t="str">
        <f>IF(ISBLANK(Data!$F147),"",IF(Data!$F147&gt;=3,TEXT(Data!I147,"00"),""))</f>
        <v>64</v>
      </c>
      <c r="J147" s="1" t="str">
        <f>IF(ISBLANK(Data!$F147),"",IF(Data!$F147&gt;=4,TEXT(Data!J147,"00"),""))</f>
        <v>5A</v>
      </c>
      <c r="K147" s="1" t="str">
        <f>IF(ISBLANK(Data!$F147),"",IF(Data!$F147&gt;=5,TEXT(Data!K147,"00"),""))</f>
        <v>64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64</v>
      </c>
      <c r="N147" s="1" t="str">
        <f>IF(ISBLANK(Data!$F147),"",IF(Data!$F147&gt;=8,TEXT(Data!N147,"00"),""))</f>
        <v>65</v>
      </c>
    </row>
    <row r="148" ht="14.25">
      <c r="A148" s="1">
        <f>IF(ISBLANK(Data!A148),"",Data!A148)</f>
        <v>3.118484</v>
      </c>
      <c r="B148" s="1" t="str">
        <f>IF(ISBLANK(Data!B148),"",Data!B148)</f>
        <v/>
      </c>
      <c r="C148" s="1">
        <f>IF(ISBLANK(Data!C148),"",Data!C148)</f>
        <v>301</v>
      </c>
      <c r="D148" s="1" t="str">
        <f>IF(ISBLANK(Data!D148),"",Data!D148)</f>
        <v/>
      </c>
      <c r="E148" s="1" t="str">
        <f>IF(ISBLANK(Data!E148),"",Data!E148)</f>
        <v/>
      </c>
      <c r="F148" s="1">
        <f>IF(ISBLANK(Data!F148),"",Data!F148)</f>
        <v>3</v>
      </c>
      <c r="G148" s="1" t="str">
        <f>IF(ISBLANK(Data!$F148),"",IF(Data!$F148&gt;=1,TEXT(Data!G148,"00"),""))</f>
        <v>54</v>
      </c>
      <c r="H148" s="1" t="str">
        <f>IF(ISBLANK(Data!$F148),"",IF(Data!$F148&gt;=2,TEXT(Data!H148,"00"),""))</f>
        <v>05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/>
      </c>
      <c r="K148" s="1" t="str">
        <f>IF(ISBLANK(Data!$F148),"",IF(Data!$F148&gt;=5,TEXT(Data!K148,"00"),""))</f>
        <v/>
      </c>
      <c r="L148" s="1" t="str">
        <f>IF(ISBLANK(Data!$F148),"",IF(Data!$F148&gt;=6,TEXT(Data!L148,"00"),""))</f>
        <v/>
      </c>
      <c r="M148" s="1" t="str">
        <f>IF(ISBLANK(Data!$F148),"",IF(Data!$F148&gt;=7,TEXT(Data!M148,"00"),""))</f>
        <v/>
      </c>
      <c r="N148" s="1" t="str">
        <f>IF(ISBLANK(Data!$F148),"",IF(Data!$F148&gt;=8,TEXT(Data!N148,"00"),""))</f>
        <v/>
      </c>
    </row>
    <row r="149" ht="14.25">
      <c r="A149" s="1">
        <f>IF(ISBLANK(Data!A149),"",Data!A149)</f>
        <v>3.1680250000000001</v>
      </c>
      <c r="B149" s="1" t="str">
        <f>IF(ISBLANK(Data!B149),"",Data!B149)</f>
        <v/>
      </c>
      <c r="C149" s="1">
        <f>IF(ISBLANK(Data!C149),"",Data!C149)</f>
        <v>300</v>
      </c>
      <c r="D149" s="1" t="str">
        <f>IF(ISBLANK(Data!D149),"",Data!D149)</f>
        <v/>
      </c>
      <c r="E149" s="1" t="str">
        <f>IF(ISBLANK(Data!E149),"",Data!E149)</f>
        <v/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A5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76</v>
      </c>
    </row>
    <row r="150" ht="14.25">
      <c r="A150" s="1">
        <f>IF(ISBLANK(Data!A150),"",Data!A150)</f>
        <v>3.1684969999999999</v>
      </c>
      <c r="B150" s="1" t="str">
        <f>IF(ISBLANK(Data!B150),"",Data!B150)</f>
        <v/>
      </c>
      <c r="C150" s="1">
        <f>IF(ISBLANK(Data!C150),"",Data!C150)</f>
        <v>301</v>
      </c>
      <c r="D150" s="1" t="str">
        <f>IF(ISBLANK(Data!D150),"",Data!D150)</f>
        <v/>
      </c>
      <c r="E150" s="1" t="str">
        <f>IF(ISBLANK(Data!E150),"",Data!E150)</f>
        <v/>
      </c>
      <c r="F150" s="1">
        <f>IF(ISBLANK(Data!F150),"",Data!F150)</f>
        <v>3</v>
      </c>
      <c r="G150" s="1" t="str">
        <f>IF(ISBLANK(Data!$F150),"",IF(Data!$F150&gt;=1,TEXT(Data!G150,"00"),""))</f>
        <v>F5</v>
      </c>
      <c r="H150" s="1" t="str">
        <f>IF(ISBLANK(Data!$F150),"",IF(Data!$F150&gt;=2,TEXT(Data!H150,"00"),""))</f>
        <v>06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3.218029</v>
      </c>
      <c r="B151" s="1" t="str">
        <f>IF(ISBLANK(Data!B151),"",Data!B151)</f>
        <v/>
      </c>
      <c r="C151" s="1">
        <f>IF(ISBLANK(Data!C151),"",Data!C151)</f>
        <v>300</v>
      </c>
      <c r="D151" s="1" t="str">
        <f>IF(ISBLANK(Data!D151),"",Data!D151)</f>
        <v/>
      </c>
      <c r="E151" s="1" t="str">
        <f>IF(ISBLANK(Data!E151),"",Data!E151)</f>
        <v/>
      </c>
      <c r="F151" s="1">
        <f>IF(ISBLANK(Data!F151),"",Data!F151)</f>
        <v>8</v>
      </c>
      <c r="G151" s="1" t="str">
        <f>IF(ISBLANK(Data!$F151),"",IF(Data!$F151&gt;=1,TEXT(Data!G151,"00"),""))</f>
        <v>03</v>
      </c>
      <c r="H151" s="1" t="str">
        <f>IF(ISBLANK(Data!$F151),"",IF(Data!$F151&gt;=2,TEXT(Data!H151,"00"),""))</f>
        <v>A5</v>
      </c>
      <c r="I151" s="1" t="str">
        <f>IF(ISBLANK(Data!$F151),"",IF(Data!$F151&gt;=3,TEXT(Data!I151,"00"),""))</f>
        <v>64</v>
      </c>
      <c r="J151" s="1" t="str">
        <f>IF(ISBLANK(Data!$F151),"",IF(Data!$F151&gt;=4,TEXT(Data!J151,"00"),""))</f>
        <v>5A</v>
      </c>
      <c r="K151" s="1" t="str">
        <f>IF(ISBLANK(Data!$F151),"",IF(Data!$F151&gt;=5,TEXT(Data!K151,"00"),""))</f>
        <v>64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64</v>
      </c>
      <c r="N151" s="1" t="str">
        <f>IF(ISBLANK(Data!$F151),"",IF(Data!$F151&gt;=8,TEXT(Data!N151,"00"),""))</f>
        <v>67</v>
      </c>
    </row>
    <row r="152" ht="14.25">
      <c r="A152" s="1">
        <f>IF(ISBLANK(Data!A152),"",Data!A152)</f>
        <v>3.2184970000000002</v>
      </c>
      <c r="B152" s="1" t="str">
        <f>IF(ISBLANK(Data!B152),"",Data!B152)</f>
        <v/>
      </c>
      <c r="C152" s="1">
        <f>IF(ISBLANK(Data!C152),"",Data!C152)</f>
        <v>301</v>
      </c>
      <c r="D152" s="1" t="str">
        <f>IF(ISBLANK(Data!D152),"",Data!D152)</f>
        <v/>
      </c>
      <c r="E152" s="1" t="str">
        <f>IF(ISBLANK(Data!E152),"",Data!E152)</f>
        <v/>
      </c>
      <c r="F152" s="1">
        <f>IF(ISBLANK(Data!F152),"",Data!F152)</f>
        <v>3</v>
      </c>
      <c r="G152" s="1" t="str">
        <f>IF(ISBLANK(Data!$F152),"",IF(Data!$F152&gt;=1,TEXT(Data!G152,"00"),""))</f>
        <v>B8</v>
      </c>
      <c r="H152" s="1" t="str">
        <f>IF(ISBLANK(Data!$F152),"",IF(Data!$F152&gt;=2,TEXT(Data!H152,"00"),""))</f>
        <v>07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/>
      </c>
      <c r="K152" s="1" t="str">
        <f>IF(ISBLANK(Data!$F152),"",IF(Data!$F152&gt;=5,TEXT(Data!K152,"00"),""))</f>
        <v/>
      </c>
      <c r="L152" s="1" t="str">
        <f>IF(ISBLANK(Data!$F152),"",IF(Data!$F152&gt;=6,TEXT(Data!L152,"00"),""))</f>
        <v/>
      </c>
      <c r="M152" s="1" t="str">
        <f>IF(ISBLANK(Data!$F152),"",IF(Data!$F152&gt;=7,TEXT(Data!M152,"00"),""))</f>
        <v/>
      </c>
      <c r="N152" s="1" t="str">
        <f>IF(ISBLANK(Data!$F152),"",IF(Data!$F152&gt;=8,TEXT(Data!N152,"00"),""))</f>
        <v/>
      </c>
    </row>
    <row r="153" ht="14.25">
      <c r="A153" s="1">
        <f>IF(ISBLANK(Data!A153),"",Data!A153)</f>
        <v>3.2680349999999998</v>
      </c>
      <c r="B153" s="1" t="str">
        <f>IF(ISBLANK(Data!B153),"",Data!B153)</f>
        <v/>
      </c>
      <c r="C153" s="1">
        <f>IF(ISBLANK(Data!C153),"",Data!C153)</f>
        <v>300</v>
      </c>
      <c r="D153" s="1" t="str">
        <f>IF(ISBLANK(Data!D153),"",Data!D153)</f>
        <v/>
      </c>
      <c r="E153" s="1" t="str">
        <f>IF(ISBLANK(Data!E153),"",Data!E153)</f>
        <v/>
      </c>
      <c r="F153" s="1">
        <f>IF(ISBLANK(Data!F153),"",Data!F153)</f>
        <v>8</v>
      </c>
      <c r="G153" s="1" t="str">
        <f>IF(ISBLANK(Data!$F153),"",IF(Data!$F153&gt;=1,TEXT(Data!G153,"00"),""))</f>
        <v>03</v>
      </c>
      <c r="H153" s="1" t="str">
        <f>IF(ISBLANK(Data!$F153),"",IF(Data!$F153&gt;=2,TEXT(Data!H153,"00"),""))</f>
        <v>A5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64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64</v>
      </c>
      <c r="N153" s="1" t="str">
        <f>IF(ISBLANK(Data!$F153),"",IF(Data!$F153&gt;=8,TEXT(Data!N153,"00"),""))</f>
        <v>F8</v>
      </c>
    </row>
    <row r="154" ht="14.25">
      <c r="A154" s="1">
        <f>IF(ISBLANK(Data!A154),"",Data!A154)</f>
        <v>3.2685029999999999</v>
      </c>
      <c r="B154" s="1" t="str">
        <f>IF(ISBLANK(Data!B154),"",Data!B154)</f>
        <v/>
      </c>
      <c r="C154" s="1">
        <f>IF(ISBLANK(Data!C154),"",Data!C154)</f>
        <v>301</v>
      </c>
      <c r="D154" s="1" t="str">
        <f>IF(ISBLANK(Data!D154),"",Data!D154)</f>
        <v/>
      </c>
      <c r="E154" s="1" t="str">
        <f>IF(ISBLANK(Data!E154),"",Data!E154)</f>
        <v/>
      </c>
      <c r="F154" s="1">
        <f>IF(ISBLANK(Data!F154),"",Data!F154)</f>
        <v>3</v>
      </c>
      <c r="G154" s="1" t="str">
        <f>IF(ISBLANK(Data!$F154),"",IF(Data!$F154&gt;=1,TEXT(Data!G154,"00"),""))</f>
        <v>80</v>
      </c>
      <c r="H154" s="1" t="str">
        <f>IF(ISBLANK(Data!$F154),"",IF(Data!$F154&gt;=2,TEXT(Data!H154,"00"),""))</f>
        <v>08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3.3180420000000002</v>
      </c>
      <c r="B155" s="1" t="str">
        <f>IF(ISBLANK(Data!B155),"",Data!B155)</f>
        <v/>
      </c>
      <c r="C155" s="1">
        <f>IF(ISBLANK(Data!C155),"",Data!C155)</f>
        <v>300</v>
      </c>
      <c r="D155" s="1" t="str">
        <f>IF(ISBLANK(Data!D155),"",Data!D155)</f>
        <v/>
      </c>
      <c r="E155" s="1" t="str">
        <f>IF(ISBLANK(Data!E155),"",Data!E155)</f>
        <v/>
      </c>
      <c r="F155" s="1">
        <f>IF(ISBLANK(Data!F155),"",Data!F155)</f>
        <v>8</v>
      </c>
      <c r="G155" s="1" t="str">
        <f>IF(ISBLANK(Data!$F155),"",IF(Data!$F155&gt;=1,TEXT(Data!G155,"00"),""))</f>
        <v>03</v>
      </c>
      <c r="H155" s="1" t="str">
        <f>IF(ISBLANK(Data!$F155),"",IF(Data!$F155&gt;=2,TEXT(Data!H155,"00"),""))</f>
        <v>A5</v>
      </c>
      <c r="I155" s="1" t="str">
        <f>IF(ISBLANK(Data!$F155),"",IF(Data!$F155&gt;=3,TEXT(Data!I155,"00"),""))</f>
        <v>64</v>
      </c>
      <c r="J155" s="1" t="str">
        <f>IF(ISBLANK(Data!$F155),"",IF(Data!$F155&gt;=4,TEXT(Data!J155,"00"),""))</f>
        <v>5A</v>
      </c>
      <c r="K155" s="1" t="str">
        <f>IF(ISBLANK(Data!$F155),"",IF(Data!$F155&gt;=5,TEXT(Data!K155,"00"),""))</f>
        <v>64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64</v>
      </c>
      <c r="N155" s="1" t="str">
        <f>IF(ISBLANK(Data!$F155),"",IF(Data!$F155&gt;=8,TEXT(Data!N155,"00"),""))</f>
        <v>E9</v>
      </c>
    </row>
    <row r="156" ht="14.25">
      <c r="A156" s="1">
        <f>IF(ISBLANK(Data!A156),"",Data!A156)</f>
        <v>3.3185099999999998</v>
      </c>
      <c r="B156" s="1" t="str">
        <f>IF(ISBLANK(Data!B156),"",Data!B156)</f>
        <v/>
      </c>
      <c r="C156" s="1">
        <f>IF(ISBLANK(Data!C156),"",Data!C156)</f>
        <v>301</v>
      </c>
      <c r="D156" s="1" t="str">
        <f>IF(ISBLANK(Data!D156),"",Data!D156)</f>
        <v/>
      </c>
      <c r="E156" s="1" t="str">
        <f>IF(ISBLANK(Data!E156),"",Data!E156)</f>
        <v/>
      </c>
      <c r="F156" s="1">
        <f>IF(ISBLANK(Data!F156),"",Data!F156)</f>
        <v>3</v>
      </c>
      <c r="G156" s="1" t="str">
        <f>IF(ISBLANK(Data!$F156),"",IF(Data!$F156&gt;=1,TEXT(Data!G156,"00"),""))</f>
        <v>88</v>
      </c>
      <c r="H156" s="1" t="str">
        <f>IF(ISBLANK(Data!$F156),"",IF(Data!$F156&gt;=2,TEXT(Data!H156,"00"),""))</f>
        <v>09</v>
      </c>
      <c r="I156" s="1" t="str">
        <f>IF(ISBLANK(Data!$F156),"",IF(Data!$F156&gt;=3,TEXT(Data!I156,"00"),""))</f>
        <v>00</v>
      </c>
      <c r="J156" s="1" t="str">
        <f>IF(ISBLANK(Data!$F156),"",IF(Data!$F156&gt;=4,TEXT(Data!J156,"00"),""))</f>
        <v/>
      </c>
      <c r="K156" s="1" t="str">
        <f>IF(ISBLANK(Data!$F156),"",IF(Data!$F156&gt;=5,TEXT(Data!K156,"00"),""))</f>
        <v/>
      </c>
      <c r="L156" s="1" t="str">
        <f>IF(ISBLANK(Data!$F156),"",IF(Data!$F156&gt;=6,TEXT(Data!L156,"00"),""))</f>
        <v/>
      </c>
      <c r="M156" s="1" t="str">
        <f>IF(ISBLANK(Data!$F156),"",IF(Data!$F156&gt;=7,TEXT(Data!M156,"00"),""))</f>
        <v/>
      </c>
      <c r="N156" s="1" t="str">
        <f>IF(ISBLANK(Data!$F156),"",IF(Data!$F156&gt;=8,TEXT(Data!N156,"00"),""))</f>
        <v/>
      </c>
    </row>
    <row r="157" ht="14.25">
      <c r="A157" s="1">
        <f>IF(ISBLANK(Data!A157),"",Data!A157)</f>
        <v>3.3680469999999998</v>
      </c>
      <c r="B157" s="1" t="str">
        <f>IF(ISBLANK(Data!B157),"",Data!B157)</f>
        <v/>
      </c>
      <c r="C157" s="1">
        <f>IF(ISBLANK(Data!C157),"",Data!C157)</f>
        <v>300</v>
      </c>
      <c r="D157" s="1" t="str">
        <f>IF(ISBLANK(Data!D157),"",Data!D157)</f>
        <v/>
      </c>
      <c r="E157" s="1" t="str">
        <f>IF(ISBLANK(Data!E157),"",Data!E157)</f>
        <v/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A5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FA</v>
      </c>
    </row>
    <row r="158" ht="14.25">
      <c r="A158" s="1">
        <f>IF(ISBLANK(Data!A158),"",Data!A158)</f>
        <v>3.3685160000000001</v>
      </c>
      <c r="B158" s="1" t="str">
        <f>IF(ISBLANK(Data!B158),"",Data!B158)</f>
        <v/>
      </c>
      <c r="C158" s="1">
        <f>IF(ISBLANK(Data!C158),"",Data!C158)</f>
        <v>301</v>
      </c>
      <c r="D158" s="1" t="str">
        <f>IF(ISBLANK(Data!D158),"",Data!D158)</f>
        <v/>
      </c>
      <c r="E158" s="1" t="str">
        <f>IF(ISBLANK(Data!E158),"",Data!E158)</f>
        <v/>
      </c>
      <c r="F158" s="1">
        <f>IF(ISBLANK(Data!F158),"",Data!F158)</f>
        <v>3</v>
      </c>
      <c r="G158" s="1" t="str">
        <f>IF(ISBLANK(Data!$F158),"",IF(Data!$F158&gt;=1,TEXT(Data!G158,"00"),""))</f>
        <v>C6</v>
      </c>
      <c r="H158" s="1" t="str">
        <f>IF(ISBLANK(Data!$F158),"",IF(Data!$F158&gt;=2,TEXT(Data!H158,"00"),""))</f>
        <v>0A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3.4180510000000002</v>
      </c>
      <c r="B159" s="1" t="str">
        <f>IF(ISBLANK(Data!B159),"",Data!B159)</f>
        <v/>
      </c>
      <c r="C159" s="1">
        <f>IF(ISBLANK(Data!C159),"",Data!C159)</f>
        <v>300</v>
      </c>
      <c r="D159" s="1" t="str">
        <f>IF(ISBLANK(Data!D159),"",Data!D159)</f>
        <v/>
      </c>
      <c r="E159" s="1" t="str">
        <f>IF(ISBLANK(Data!E159),"",Data!E159)</f>
        <v/>
      </c>
      <c r="F159" s="1">
        <f>IF(ISBLANK(Data!F159),"",Data!F159)</f>
        <v>8</v>
      </c>
      <c r="G159" s="1" t="str">
        <f>IF(ISBLANK(Data!$F159),"",IF(Data!$F159&gt;=1,TEXT(Data!G159,"00"),""))</f>
        <v>03</v>
      </c>
      <c r="H159" s="1" t="str">
        <f>IF(ISBLANK(Data!$F159),"",IF(Data!$F159&gt;=2,TEXT(Data!H159,"00"),""))</f>
        <v>A5</v>
      </c>
      <c r="I159" s="1" t="str">
        <f>IF(ISBLANK(Data!$F159),"",IF(Data!$F159&gt;=3,TEXT(Data!I159,"00"),""))</f>
        <v>64</v>
      </c>
      <c r="J159" s="1" t="str">
        <f>IF(ISBLANK(Data!$F159),"",IF(Data!$F159&gt;=4,TEXT(Data!J159,"00"),""))</f>
        <v>5A</v>
      </c>
      <c r="K159" s="1" t="str">
        <f>IF(ISBLANK(Data!$F159),"",IF(Data!$F159&gt;=5,TEXT(Data!K159,"00"),""))</f>
        <v>64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64</v>
      </c>
      <c r="N159" s="1" t="str">
        <f>IF(ISBLANK(Data!$F159),"",IF(Data!$F159&gt;=8,TEXT(Data!N159,"00"),""))</f>
        <v>EB</v>
      </c>
    </row>
    <row r="160" ht="14.25">
      <c r="A160" s="1">
        <f>IF(ISBLANK(Data!A160),"",Data!A160)</f>
        <v>3.4185150000000002</v>
      </c>
      <c r="B160" s="1" t="str">
        <f>IF(ISBLANK(Data!B160),"",Data!B160)</f>
        <v/>
      </c>
      <c r="C160" s="1">
        <f>IF(ISBLANK(Data!C160),"",Data!C160)</f>
        <v>301</v>
      </c>
      <c r="D160" s="1" t="str">
        <f>IF(ISBLANK(Data!D160),"",Data!D160)</f>
        <v/>
      </c>
      <c r="E160" s="1" t="str">
        <f>IF(ISBLANK(Data!E160),"",Data!E160)</f>
        <v/>
      </c>
      <c r="F160" s="1">
        <f>IF(ISBLANK(Data!F160),"",Data!F160)</f>
        <v>3</v>
      </c>
      <c r="G160" s="1" t="str">
        <f>IF(ISBLANK(Data!$F160),"",IF(Data!$F160&gt;=1,TEXT(Data!G160,"00"),""))</f>
        <v>43</v>
      </c>
      <c r="H160" s="1" t="str">
        <f>IF(ISBLANK(Data!$F160),"",IF(Data!$F160&gt;=2,TEXT(Data!H160,"00"),""))</f>
        <v>0B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/>
      </c>
      <c r="K160" s="1" t="str">
        <f>IF(ISBLANK(Data!$F160),"",IF(Data!$F160&gt;=5,TEXT(Data!K160,"00"),""))</f>
        <v/>
      </c>
      <c r="L160" s="1" t="str">
        <f>IF(ISBLANK(Data!$F160),"",IF(Data!$F160&gt;=6,TEXT(Data!L160,"00"),""))</f>
        <v/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3.4680559999999998</v>
      </c>
      <c r="B161" s="1" t="str">
        <f>IF(ISBLANK(Data!B161),"",Data!B161)</f>
        <v/>
      </c>
      <c r="C161" s="1">
        <f>IF(ISBLANK(Data!C161),"",Data!C161)</f>
        <v>300</v>
      </c>
      <c r="D161" s="1" t="str">
        <f>IF(ISBLANK(Data!D161),"",Data!D161)</f>
        <v/>
      </c>
      <c r="E161" s="1" t="str">
        <f>IF(ISBLANK(Data!E161),"",Data!E161)</f>
        <v/>
      </c>
      <c r="F161" s="1">
        <f>IF(ISBLANK(Data!F161),"",Data!F161)</f>
        <v>8</v>
      </c>
      <c r="G161" s="1" t="str">
        <f>IF(ISBLANK(Data!$F161),"",IF(Data!$F161&gt;=1,TEXT(Data!G161,"00"),""))</f>
        <v>03</v>
      </c>
      <c r="H161" s="1" t="str">
        <f>IF(ISBLANK(Data!$F161),"",IF(Data!$F161&gt;=2,TEXT(Data!H161,"00"),""))</f>
        <v>A5</v>
      </c>
      <c r="I161" s="1" t="str">
        <f>IF(ISBLANK(Data!$F161),"",IF(Data!$F161&gt;=3,TEXT(Data!I161,"00"),""))</f>
        <v>64</v>
      </c>
      <c r="J161" s="1" t="str">
        <f>IF(ISBLANK(Data!$F161),"",IF(Data!$F161&gt;=4,TEXT(Data!J161,"00"),""))</f>
        <v>5A</v>
      </c>
      <c r="K161" s="1" t="str">
        <f>IF(ISBLANK(Data!$F161),"",IF(Data!$F161&gt;=5,TEXT(Data!K161,"00"),""))</f>
        <v>64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64</v>
      </c>
      <c r="N161" s="1" t="str">
        <f>IF(ISBLANK(Data!$F161),"",IF(Data!$F161&gt;=8,TEXT(Data!N161,"00"),""))</f>
        <v>FC</v>
      </c>
    </row>
    <row r="162" ht="14.25">
      <c r="A162" s="1">
        <f>IF(ISBLANK(Data!A162),"",Data!A162)</f>
        <v>3.4685280000000001</v>
      </c>
      <c r="B162" s="1" t="str">
        <f>IF(ISBLANK(Data!B162),"",Data!B162)</f>
        <v/>
      </c>
      <c r="C162" s="1">
        <f>IF(ISBLANK(Data!C162),"",Data!C162)</f>
        <v>301</v>
      </c>
      <c r="D162" s="1" t="str">
        <f>IF(ISBLANK(Data!D162),"",Data!D162)</f>
        <v/>
      </c>
      <c r="E162" s="1" t="str">
        <f>IF(ISBLANK(Data!E162),"",Data!E162)</f>
        <v/>
      </c>
      <c r="F162" s="1">
        <f>IF(ISBLANK(Data!F162),"",Data!F162)</f>
        <v>3</v>
      </c>
      <c r="G162" s="1" t="str">
        <f>IF(ISBLANK(Data!$F162),"",IF(Data!$F162&gt;=1,TEXT(Data!G162,"00"),""))</f>
        <v>B5</v>
      </c>
      <c r="H162" s="1" t="str">
        <f>IF(ISBLANK(Data!$F162),"",IF(Data!$F162&gt;=2,TEXT(Data!H162,"00"),""))</f>
        <v>0C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/>
      </c>
      <c r="K162" s="1" t="str">
        <f>IF(ISBLANK(Data!$F162),"",IF(Data!$F162&gt;=5,TEXT(Data!K162,"00"),""))</f>
        <v/>
      </c>
      <c r="L162" s="1" t="str">
        <f>IF(ISBLANK(Data!$F162),"",IF(Data!$F162&gt;=6,TEXT(Data!L162,"00"),""))</f>
        <v/>
      </c>
      <c r="M162" s="1" t="str">
        <f>IF(ISBLANK(Data!$F162),"",IF(Data!$F162&gt;=7,TEXT(Data!M162,"00"),""))</f>
        <v/>
      </c>
      <c r="N162" s="1" t="str">
        <f>IF(ISBLANK(Data!$F162),"",IF(Data!$F162&gt;=8,TEXT(Data!N162,"00"),""))</f>
        <v/>
      </c>
    </row>
    <row r="163" ht="14.25">
      <c r="A163" s="1">
        <f>IF(ISBLANK(Data!A163),"",Data!A163)</f>
        <v>3.5180600000000002</v>
      </c>
      <c r="B163" s="1" t="str">
        <f>IF(ISBLANK(Data!B163),"",Data!B163)</f>
        <v/>
      </c>
      <c r="C163" s="1">
        <f>IF(ISBLANK(Data!C163),"",Data!C163)</f>
        <v>300</v>
      </c>
      <c r="D163" s="1" t="str">
        <f>IF(ISBLANK(Data!D163),"",Data!D163)</f>
        <v/>
      </c>
      <c r="E163" s="1" t="str">
        <f>IF(ISBLANK(Data!E163),"",Data!E163)</f>
        <v/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A5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ED</v>
      </c>
    </row>
    <row r="164" ht="14.25">
      <c r="A164" s="1">
        <f>IF(ISBLANK(Data!A164),"",Data!A164)</f>
        <v>3.5185240000000002</v>
      </c>
      <c r="B164" s="1" t="str">
        <f>IF(ISBLANK(Data!B164),"",Data!B164)</f>
        <v/>
      </c>
      <c r="C164" s="1">
        <f>IF(ISBLANK(Data!C164),"",Data!C164)</f>
        <v>301</v>
      </c>
      <c r="D164" s="1" t="str">
        <f>IF(ISBLANK(Data!D164),"",Data!D164)</f>
        <v/>
      </c>
      <c r="E164" s="1" t="str">
        <f>IF(ISBLANK(Data!E164),"",Data!E164)</f>
        <v/>
      </c>
      <c r="F164" s="1">
        <f>IF(ISBLANK(Data!F164),"",Data!F164)</f>
        <v>3</v>
      </c>
      <c r="G164" s="1" t="str">
        <f>IF(ISBLANK(Data!$F164),"",IF(Data!$F164&gt;=1,TEXT(Data!G164,"00"),""))</f>
        <v>4E</v>
      </c>
      <c r="H164" s="1" t="str">
        <f>IF(ISBLANK(Data!$F164),"",IF(Data!$F164&gt;=2,TEXT(Data!H164,"00"),""))</f>
        <v>0D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3.5680679999999998</v>
      </c>
      <c r="B165" s="1" t="str">
        <f>IF(ISBLANK(Data!B165),"",Data!B165)</f>
        <v/>
      </c>
      <c r="C165" s="1">
        <f>IF(ISBLANK(Data!C165),"",Data!C165)</f>
        <v>300</v>
      </c>
      <c r="D165" s="1" t="str">
        <f>IF(ISBLANK(Data!D165),"",Data!D165)</f>
        <v/>
      </c>
      <c r="E165" s="1" t="str">
        <f>IF(ISBLANK(Data!E165),"",Data!E165)</f>
        <v/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A5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64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64</v>
      </c>
      <c r="N165" s="1" t="str">
        <f>IF(ISBLANK(Data!$F165),"",IF(Data!$F165&gt;=8,TEXT(Data!N165,"00"),""))</f>
        <v>FE</v>
      </c>
    </row>
    <row r="166" ht="14.25">
      <c r="A166" s="1">
        <f>IF(ISBLANK(Data!A166),"",Data!A166)</f>
        <v>3.5685440000000002</v>
      </c>
      <c r="B166" s="1" t="str">
        <f>IF(ISBLANK(Data!B166),"",Data!B166)</f>
        <v/>
      </c>
      <c r="C166" s="1">
        <f>IF(ISBLANK(Data!C166),"",Data!C166)</f>
        <v>301</v>
      </c>
      <c r="D166" s="1" t="str">
        <f>IF(ISBLANK(Data!D166),"",Data!D166)</f>
        <v/>
      </c>
      <c r="E166" s="1" t="str">
        <f>IF(ISBLANK(Data!E166),"",Data!E166)</f>
        <v/>
      </c>
      <c r="F166" s="1">
        <f>IF(ISBLANK(Data!F166),"",Data!F166)</f>
        <v>3</v>
      </c>
      <c r="G166" s="1" t="str">
        <f>IF(ISBLANK(Data!$F166),"",IF(Data!$F166&gt;=1,TEXT(Data!G166,"00"),""))</f>
        <v>1D</v>
      </c>
      <c r="H166" s="1" t="str">
        <f>IF(ISBLANK(Data!$F166),"",IF(Data!$F166&gt;=2,TEXT(Data!H166,"00"),""))</f>
        <v>0E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3.6180720000000002</v>
      </c>
      <c r="B167" s="1" t="str">
        <f>IF(ISBLANK(Data!B167),"",Data!B167)</f>
        <v/>
      </c>
      <c r="C167" s="1">
        <f>IF(ISBLANK(Data!C167),"",Data!C167)</f>
        <v>300</v>
      </c>
      <c r="D167" s="1" t="str">
        <f>IF(ISBLANK(Data!D167),"",Data!D167)</f>
        <v/>
      </c>
      <c r="E167" s="1" t="str">
        <f>IF(ISBLANK(Data!E167),"",Data!E167)</f>
        <v/>
      </c>
      <c r="F167" s="1">
        <f>IF(ISBLANK(Data!F167),"",Data!F167)</f>
        <v>8</v>
      </c>
      <c r="G167" s="1" t="str">
        <f>IF(ISBLANK(Data!$F167),"",IF(Data!$F167&gt;=1,TEXT(Data!G167,"00"),""))</f>
        <v>03</v>
      </c>
      <c r="H167" s="1" t="str">
        <f>IF(ISBLANK(Data!$F167),"",IF(Data!$F167&gt;=2,TEXT(Data!H167,"00"),""))</f>
        <v>A5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64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64</v>
      </c>
      <c r="N167" s="1" t="str">
        <f>IF(ISBLANK(Data!$F167),"",IF(Data!$F167&gt;=8,TEXT(Data!N167,"00"),""))</f>
        <v>EF</v>
      </c>
    </row>
    <row r="168" ht="14.25">
      <c r="A168" s="1">
        <f>IF(ISBLANK(Data!A168),"",Data!A168)</f>
        <v>3.6185399999999999</v>
      </c>
      <c r="B168" s="1" t="str">
        <f>IF(ISBLANK(Data!B168),"",Data!B168)</f>
        <v/>
      </c>
      <c r="C168" s="1">
        <f>IF(ISBLANK(Data!C168),"",Data!C168)</f>
        <v>301</v>
      </c>
      <c r="D168" s="1" t="str">
        <f>IF(ISBLANK(Data!D168),"",Data!D168)</f>
        <v/>
      </c>
      <c r="E168" s="1" t="str">
        <f>IF(ISBLANK(Data!E168),"",Data!E168)</f>
        <v/>
      </c>
      <c r="F168" s="1">
        <f>IF(ISBLANK(Data!F168),"",Data!F168)</f>
        <v>3</v>
      </c>
      <c r="G168" s="1" t="str">
        <f>IF(ISBLANK(Data!$F168),"",IF(Data!$F168&gt;=1,TEXT(Data!G168,"00"),""))</f>
        <v>E8</v>
      </c>
      <c r="H168" s="1" t="str">
        <f>IF(ISBLANK(Data!$F168),"",IF(Data!$F168&gt;=2,TEXT(Data!H168,"00"),""))</f>
        <v>0F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3.6680779999999999</v>
      </c>
      <c r="B169" s="1" t="str">
        <f>IF(ISBLANK(Data!B169),"",Data!B169)</f>
        <v/>
      </c>
      <c r="C169" s="1">
        <f>IF(ISBLANK(Data!C169),"",Data!C169)</f>
        <v>300</v>
      </c>
      <c r="D169" s="1" t="str">
        <f>IF(ISBLANK(Data!D169),"",Data!D169)</f>
        <v/>
      </c>
      <c r="E169" s="1" t="str">
        <f>IF(ISBLANK(Data!E169),"",Data!E169)</f>
        <v/>
      </c>
      <c r="F169" s="1">
        <f>IF(ISBLANK(Data!F169),"",Data!F169)</f>
        <v>8</v>
      </c>
      <c r="G169" s="1" t="str">
        <f>IF(ISBLANK(Data!$F169),"",IF(Data!$F169&gt;=1,TEXT(Data!G169,"00"),""))</f>
        <v>03</v>
      </c>
      <c r="H169" s="1" t="str">
        <f>IF(ISBLANK(Data!$F169),"",IF(Data!$F169&gt;=2,TEXT(Data!H169,"00"),""))</f>
        <v>A5</v>
      </c>
      <c r="I169" s="1" t="str">
        <f>IF(ISBLANK(Data!$F169),"",IF(Data!$F169&gt;=3,TEXT(Data!I169,"00"),""))</f>
        <v>64</v>
      </c>
      <c r="J169" s="1" t="str">
        <f>IF(ISBLANK(Data!$F169),"",IF(Data!$F169&gt;=4,TEXT(Data!J169,"00"),""))</f>
        <v>5A</v>
      </c>
      <c r="K169" s="1" t="str">
        <f>IF(ISBLANK(Data!$F169),"",IF(Data!$F169&gt;=5,TEXT(Data!K169,"00"),""))</f>
        <v>64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64</v>
      </c>
      <c r="N169" s="1" t="str">
        <f>IF(ISBLANK(Data!$F169),"",IF(Data!$F169&gt;=8,TEXT(Data!N169,"00"),""))</f>
        <v>70</v>
      </c>
    </row>
    <row r="170" ht="14.25">
      <c r="A170" s="1">
        <f>IF(ISBLANK(Data!A170),"",Data!A170)</f>
        <v>3.6685500000000002</v>
      </c>
      <c r="B170" s="1" t="str">
        <f>IF(ISBLANK(Data!B170),"",Data!B170)</f>
        <v/>
      </c>
      <c r="C170" s="1">
        <f>IF(ISBLANK(Data!C170),"",Data!C170)</f>
        <v>301</v>
      </c>
      <c r="D170" s="1" t="str">
        <f>IF(ISBLANK(Data!D170),"",Data!D170)</f>
        <v/>
      </c>
      <c r="E170" s="1" t="str">
        <f>IF(ISBLANK(Data!E170),"",Data!E170)</f>
        <v/>
      </c>
      <c r="F170" s="1">
        <f>IF(ISBLANK(Data!F170),"",Data!F170)</f>
        <v>3</v>
      </c>
      <c r="G170" s="1" t="str">
        <f>IF(ISBLANK(Data!$F170),"",IF(Data!$F170&gt;=1,TEXT(Data!G170,"00"),""))</f>
        <v>E2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00</v>
      </c>
      <c r="J170" s="1" t="str">
        <f>IF(ISBLANK(Data!$F170),"",IF(Data!$F170&gt;=4,TEXT(Data!J170,"00"),""))</f>
        <v/>
      </c>
      <c r="K170" s="1" t="str">
        <f>IF(ISBLANK(Data!$F170),"",IF(Data!$F170&gt;=5,TEXT(Data!K170,"00"),""))</f>
        <v/>
      </c>
      <c r="L170" s="1" t="str">
        <f>IF(ISBLANK(Data!$F170),"",IF(Data!$F170&gt;=6,TEXT(Data!L170,"00"),""))</f>
        <v/>
      </c>
      <c r="M170" s="1" t="str">
        <f>IF(ISBLANK(Data!$F170),"",IF(Data!$F170&gt;=7,TEXT(Data!M170,"00"),""))</f>
        <v/>
      </c>
      <c r="N170" s="1" t="str">
        <f>IF(ISBLANK(Data!$F170),"",IF(Data!$F170&gt;=8,TEXT(Data!N170,"00"),""))</f>
        <v/>
      </c>
    </row>
    <row r="171" ht="14.25">
      <c r="A171" s="1">
        <f>IF(ISBLANK(Data!A171),"",Data!A171)</f>
        <v>3.7180819999999999</v>
      </c>
      <c r="B171" s="1" t="str">
        <f>IF(ISBLANK(Data!B171),"",Data!B171)</f>
        <v/>
      </c>
      <c r="C171" s="1">
        <f>IF(ISBLANK(Data!C171),"",Data!C171)</f>
        <v>300</v>
      </c>
      <c r="D171" s="1" t="str">
        <f>IF(ISBLANK(Data!D171),"",Data!D171)</f>
        <v/>
      </c>
      <c r="E171" s="1" t="str">
        <f>IF(ISBLANK(Data!E171),"",Data!E171)</f>
        <v/>
      </c>
      <c r="F171" s="1">
        <f>IF(ISBLANK(Data!F171),"",Data!F171)</f>
        <v>8</v>
      </c>
      <c r="G171" s="1" t="str">
        <f>IF(ISBLANK(Data!$F171),"",IF(Data!$F171&gt;=1,TEXT(Data!G171,"00"),""))</f>
        <v>03</v>
      </c>
      <c r="H171" s="1" t="str">
        <f>IF(ISBLANK(Data!$F171),"",IF(Data!$F171&gt;=2,TEXT(Data!H171,"00"),""))</f>
        <v>A5</v>
      </c>
      <c r="I171" s="1" t="str">
        <f>IF(ISBLANK(Data!$F171),"",IF(Data!$F171&gt;=3,TEXT(Data!I171,"00"),""))</f>
        <v>64</v>
      </c>
      <c r="J171" s="1" t="str">
        <f>IF(ISBLANK(Data!$F171),"",IF(Data!$F171&gt;=4,TEXT(Data!J171,"00"),""))</f>
        <v>5A</v>
      </c>
      <c r="K171" s="1" t="str">
        <f>IF(ISBLANK(Data!$F171),"",IF(Data!$F171&gt;=5,TEXT(Data!K171,"00"),""))</f>
        <v>64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>64</v>
      </c>
      <c r="N171" s="1" t="str">
        <f>IF(ISBLANK(Data!$F171),"",IF(Data!$F171&gt;=8,TEXT(Data!N171,"00"),""))</f>
        <v>61</v>
      </c>
    </row>
    <row r="172" ht="14.25">
      <c r="A172" s="1">
        <f>IF(ISBLANK(Data!A172),"",Data!A172)</f>
        <v>3.7185459999999999</v>
      </c>
      <c r="B172" s="1" t="str">
        <f>IF(ISBLANK(Data!B172),"",Data!B172)</f>
        <v/>
      </c>
      <c r="C172" s="1">
        <f>IF(ISBLANK(Data!C172),"",Data!C172)</f>
        <v>301</v>
      </c>
      <c r="D172" s="1" t="str">
        <f>IF(ISBLANK(Data!D172),"",Data!D172)</f>
        <v/>
      </c>
      <c r="E172" s="1" t="str">
        <f>IF(ISBLANK(Data!E172),"",Data!E172)</f>
        <v/>
      </c>
      <c r="F172" s="1">
        <f>IF(ISBLANK(Data!F172),"",Data!F172)</f>
        <v>3</v>
      </c>
      <c r="G172" s="1" t="str">
        <f>IF(ISBLANK(Data!$F172),"",IF(Data!$F172&gt;=1,TEXT(Data!G172,"00"),""))</f>
        <v>B3</v>
      </c>
      <c r="H172" s="1" t="str">
        <f>IF(ISBLANK(Data!$F172),"",IF(Data!$F172&gt;=2,TEXT(Data!H172,"00"),""))</f>
        <v>01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3.768087</v>
      </c>
      <c r="B173" s="1" t="str">
        <f>IF(ISBLANK(Data!B173),"",Data!B173)</f>
        <v/>
      </c>
      <c r="C173" s="1">
        <f>IF(ISBLANK(Data!C173),"",Data!C173)</f>
        <v>300</v>
      </c>
      <c r="D173" s="1" t="str">
        <f>IF(ISBLANK(Data!D173),"",Data!D173)</f>
        <v/>
      </c>
      <c r="E173" s="1" t="str">
        <f>IF(ISBLANK(Data!E173),"",Data!E173)</f>
        <v/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A5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64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64</v>
      </c>
      <c r="N173" s="1" t="str">
        <f>IF(ISBLANK(Data!$F173),"",IF(Data!$F173&gt;=8,TEXT(Data!N173,"00"),""))</f>
        <v>72</v>
      </c>
    </row>
    <row r="174" ht="14.25">
      <c r="A174" s="1">
        <f>IF(ISBLANK(Data!A174),"",Data!A174)</f>
        <v>3.768551</v>
      </c>
      <c r="B174" s="1" t="str">
        <f>IF(ISBLANK(Data!B174),"",Data!B174)</f>
        <v/>
      </c>
      <c r="C174" s="1">
        <f>IF(ISBLANK(Data!C174),"",Data!C174)</f>
        <v>301</v>
      </c>
      <c r="D174" s="1" t="str">
        <f>IF(ISBLANK(Data!D174),"",Data!D174)</f>
        <v/>
      </c>
      <c r="E174" s="1" t="str">
        <f>IF(ISBLANK(Data!E174),"",Data!E174)</f>
        <v/>
      </c>
      <c r="F174" s="1">
        <f>IF(ISBLANK(Data!F174),"",Data!F174)</f>
        <v>3</v>
      </c>
      <c r="G174" s="1" t="str">
        <f>IF(ISBLANK(Data!$F174),"",IF(Data!$F174&gt;=1,TEXT(Data!G174,"00"),""))</f>
        <v>6B</v>
      </c>
      <c r="H174" s="1" t="str">
        <f>IF(ISBLANK(Data!$F174),"",IF(Data!$F174&gt;=2,TEXT(Data!H174,"00"),""))</f>
        <v>02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3.8180930000000002</v>
      </c>
      <c r="B175" s="1" t="str">
        <f>IF(ISBLANK(Data!B175),"",Data!B175)</f>
        <v/>
      </c>
      <c r="C175" s="1">
        <f>IF(ISBLANK(Data!C175),"",Data!C175)</f>
        <v>300</v>
      </c>
      <c r="D175" s="1" t="str">
        <f>IF(ISBLANK(Data!D175),"",Data!D175)</f>
        <v/>
      </c>
      <c r="E175" s="1" t="str">
        <f>IF(ISBLANK(Data!E175),"",Data!E175)</f>
        <v/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A5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63</v>
      </c>
    </row>
    <row r="176" ht="14.25">
      <c r="A176" s="1">
        <f>IF(ISBLANK(Data!A176),"",Data!A176)</f>
        <v>3.8185570000000002</v>
      </c>
      <c r="B176" s="1" t="str">
        <f>IF(ISBLANK(Data!B176),"",Data!B176)</f>
        <v/>
      </c>
      <c r="C176" s="1">
        <f>IF(ISBLANK(Data!C176),"",Data!C176)</f>
        <v>301</v>
      </c>
      <c r="D176" s="1" t="str">
        <f>IF(ISBLANK(Data!D176),"",Data!D176)</f>
        <v/>
      </c>
      <c r="E176" s="1" t="str">
        <f>IF(ISBLANK(Data!E176),"",Data!E176)</f>
        <v/>
      </c>
      <c r="F176" s="1">
        <f>IF(ISBLANK(Data!F176),"",Data!F176)</f>
        <v>3</v>
      </c>
      <c r="G176" s="1" t="str">
        <f>IF(ISBLANK(Data!$F176),"",IF(Data!$F176&gt;=1,TEXT(Data!G176,"00"),""))</f>
        <v>96</v>
      </c>
      <c r="H176" s="1" t="str">
        <f>IF(ISBLANK(Data!$F176),"",IF(Data!$F176&gt;=2,TEXT(Data!H176,"00"),""))</f>
        <v>03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3.8680970000000001</v>
      </c>
      <c r="B177" s="1" t="str">
        <f>IF(ISBLANK(Data!B177),"",Data!B177)</f>
        <v/>
      </c>
      <c r="C177" s="1">
        <f>IF(ISBLANK(Data!C177),"",Data!C177)</f>
        <v>300</v>
      </c>
      <c r="D177" s="1" t="str">
        <f>IF(ISBLANK(Data!D177),"",Data!D177)</f>
        <v/>
      </c>
      <c r="E177" s="1" t="str">
        <f>IF(ISBLANK(Data!E177),"",Data!E177)</f>
        <v/>
      </c>
      <c r="F177" s="1">
        <f>IF(ISBLANK(Data!F177),"",Data!F177)</f>
        <v>8</v>
      </c>
      <c r="G177" s="1" t="str">
        <f>IF(ISBLANK(Data!$F177),"",IF(Data!$F177&gt;=1,TEXT(Data!G177,"00"),""))</f>
        <v>03</v>
      </c>
      <c r="H177" s="1" t="str">
        <f>IF(ISBLANK(Data!$F177),"",IF(Data!$F177&gt;=2,TEXT(Data!H177,"00"),""))</f>
        <v>A5</v>
      </c>
      <c r="I177" s="1" t="str">
        <f>IF(ISBLANK(Data!$F177),"",IF(Data!$F177&gt;=3,TEXT(Data!I177,"00"),""))</f>
        <v>64</v>
      </c>
      <c r="J177" s="1" t="str">
        <f>IF(ISBLANK(Data!$F177),"",IF(Data!$F177&gt;=4,TEXT(Data!J177,"00"),""))</f>
        <v>5A</v>
      </c>
      <c r="K177" s="1" t="str">
        <f>IF(ISBLANK(Data!$F177),"",IF(Data!$F177&gt;=5,TEXT(Data!K177,"00"),""))</f>
        <v>64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64</v>
      </c>
      <c r="N177" s="1" t="str">
        <f>IF(ISBLANK(Data!$F177),"",IF(Data!$F177&gt;=8,TEXT(Data!N177,"00"),""))</f>
        <v>74</v>
      </c>
    </row>
    <row r="178" ht="14.25">
      <c r="A178" s="1">
        <f>IF(ISBLANK(Data!A178),"",Data!A178)</f>
        <v>3.8685610000000001</v>
      </c>
      <c r="B178" s="1" t="str">
        <f>IF(ISBLANK(Data!B178),"",Data!B178)</f>
        <v/>
      </c>
      <c r="C178" s="1">
        <f>IF(ISBLANK(Data!C178),"",Data!C178)</f>
        <v>301</v>
      </c>
      <c r="D178" s="1" t="str">
        <f>IF(ISBLANK(Data!D178),"",Data!D178)</f>
        <v/>
      </c>
      <c r="E178" s="1" t="str">
        <f>IF(ISBLANK(Data!E178),"",Data!E178)</f>
        <v/>
      </c>
      <c r="F178" s="1">
        <f>IF(ISBLANK(Data!F178),"",Data!F178)</f>
        <v>3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04</v>
      </c>
      <c r="I178" s="1" t="str">
        <f>IF(ISBLANK(Data!$F178),"",IF(Data!$F178&gt;=3,TEXT(Data!I178,"00"),""))</f>
        <v>00</v>
      </c>
      <c r="J178" s="1" t="str">
        <f>IF(ISBLANK(Data!$F178),"",IF(Data!$F178&gt;=4,TEXT(Data!J178,"00"),""))</f>
        <v/>
      </c>
      <c r="K178" s="1" t="str">
        <f>IF(ISBLANK(Data!$F178),"",IF(Data!$F178&gt;=5,TEXT(Data!K178,"00"),""))</f>
        <v/>
      </c>
      <c r="L178" s="1" t="str">
        <f>IF(ISBLANK(Data!$F178),"",IF(Data!$F178&gt;=6,TEXT(Data!L178,"00"),""))</f>
        <v/>
      </c>
      <c r="M178" s="1" t="str">
        <f>IF(ISBLANK(Data!$F178),"",IF(Data!$F178&gt;=7,TEXT(Data!M178,"00"),""))</f>
        <v/>
      </c>
      <c r="N178" s="1" t="str">
        <f>IF(ISBLANK(Data!$F178),"",IF(Data!$F178&gt;=8,TEXT(Data!N178,"00"),""))</f>
        <v/>
      </c>
    </row>
    <row r="179" ht="14.25">
      <c r="A179" s="1">
        <f>IF(ISBLANK(Data!A179),"",Data!A179)</f>
        <v>3.9191039999999999</v>
      </c>
      <c r="B179" s="1" t="str">
        <f>IF(ISBLANK(Data!B179),"",Data!B179)</f>
        <v/>
      </c>
      <c r="C179" s="1">
        <f>IF(ISBLANK(Data!C179),"",Data!C179)</f>
        <v>300</v>
      </c>
      <c r="D179" s="1" t="str">
        <f>IF(ISBLANK(Data!D179),"",Data!D179)</f>
        <v/>
      </c>
      <c r="E179" s="1" t="str">
        <f>IF(ISBLANK(Data!E179),"",Data!E179)</f>
        <v/>
      </c>
      <c r="F179" s="1">
        <f>IF(ISBLANK(Data!F179),"",Data!F179)</f>
        <v>8</v>
      </c>
      <c r="G179" s="1" t="str">
        <f>IF(ISBLANK(Data!$F179),"",IF(Data!$F179&gt;=1,TEXT(Data!G179,"00"),""))</f>
        <v>03</v>
      </c>
      <c r="H179" s="1" t="str">
        <f>IF(ISBLANK(Data!$F179),"",IF(Data!$F179&gt;=2,TEXT(Data!H179,"00"),""))</f>
        <v>A5</v>
      </c>
      <c r="I179" s="1" t="str">
        <f>IF(ISBLANK(Data!$F179),"",IF(Data!$F179&gt;=3,TEXT(Data!I179,"00"),""))</f>
        <v>64</v>
      </c>
      <c r="J179" s="1" t="str">
        <f>IF(ISBLANK(Data!$F179),"",IF(Data!$F179&gt;=4,TEXT(Data!J179,"00"),""))</f>
        <v>5A</v>
      </c>
      <c r="K179" s="1" t="str">
        <f>IF(ISBLANK(Data!$F179),"",IF(Data!$F179&gt;=5,TEXT(Data!K179,"00"),""))</f>
        <v>64</v>
      </c>
      <c r="L179" s="1" t="str">
        <f>IF(ISBLANK(Data!$F179),"",IF(Data!$F179&gt;=6,TEXT(Data!L179,"00"),""))</f>
        <v>00</v>
      </c>
      <c r="M179" s="1" t="str">
        <f>IF(ISBLANK(Data!$F179),"",IF(Data!$F179&gt;=7,TEXT(Data!M179,"00"),""))</f>
        <v>64</v>
      </c>
      <c r="N179" s="1" t="str">
        <f>IF(ISBLANK(Data!$F179),"",IF(Data!$F179&gt;=8,TEXT(Data!N179,"00"),""))</f>
        <v>65</v>
      </c>
    </row>
    <row r="180" ht="14.25">
      <c r="A180" s="1">
        <f>IF(ISBLANK(Data!A180),"",Data!A180)</f>
        <v>3.9195679999999999</v>
      </c>
      <c r="B180" s="1" t="str">
        <f>IF(ISBLANK(Data!B180),"",Data!B180)</f>
        <v/>
      </c>
      <c r="C180" s="1">
        <f>IF(ISBLANK(Data!C180),"",Data!C180)</f>
        <v>301</v>
      </c>
      <c r="D180" s="1" t="str">
        <f>IF(ISBLANK(Data!D180),"",Data!D180)</f>
        <v/>
      </c>
      <c r="E180" s="1" t="str">
        <f>IF(ISBLANK(Data!E180),"",Data!E180)</f>
        <v/>
      </c>
      <c r="F180" s="1">
        <f>IF(ISBLANK(Data!F180),"",Data!F180)</f>
        <v>3</v>
      </c>
      <c r="G180" s="1" t="str">
        <f>IF(ISBLANK(Data!$F180),"",IF(Data!$F180&gt;=1,TEXT(Data!G180,"00"),""))</f>
        <v>54</v>
      </c>
      <c r="H180" s="1" t="str">
        <f>IF(ISBLANK(Data!$F180),"",IF(Data!$F180&gt;=2,TEXT(Data!H180,"00"),""))</f>
        <v>05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/>
      </c>
      <c r="K180" s="1" t="str">
        <f>IF(ISBLANK(Data!$F180),"",IF(Data!$F180&gt;=5,TEXT(Data!K180,"00"),""))</f>
        <v/>
      </c>
      <c r="L180" s="1" t="str">
        <f>IF(ISBLANK(Data!$F180),"",IF(Data!$F180&gt;=6,TEXT(Data!L180,"00"),""))</f>
        <v/>
      </c>
      <c r="M180" s="1" t="str">
        <f>IF(ISBLANK(Data!$F180),"",IF(Data!$F180&gt;=7,TEXT(Data!M180,"00"),""))</f>
        <v/>
      </c>
      <c r="N180" s="1" t="str">
        <f>IF(ISBLANK(Data!$F180),"",IF(Data!$F180&gt;=8,TEXT(Data!N180,"00"),""))</f>
        <v/>
      </c>
    </row>
    <row r="181" ht="14.25">
      <c r="A181" s="1">
        <f>IF(ISBLANK(Data!A181),"",Data!A181)</f>
        <v>3.969109</v>
      </c>
      <c r="B181" s="1" t="str">
        <f>IF(ISBLANK(Data!B181),"",Data!B181)</f>
        <v/>
      </c>
      <c r="C181" s="1">
        <f>IF(ISBLANK(Data!C181),"",Data!C181)</f>
        <v>300</v>
      </c>
      <c r="D181" s="1" t="str">
        <f>IF(ISBLANK(Data!D181),"",Data!D181)</f>
        <v/>
      </c>
      <c r="E181" s="1" t="str">
        <f>IF(ISBLANK(Data!E181),"",Data!E181)</f>
        <v/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A5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64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64</v>
      </c>
      <c r="N181" s="1" t="str">
        <f>IF(ISBLANK(Data!$F181),"",IF(Data!$F181&gt;=8,TEXT(Data!N181,"00"),""))</f>
        <v>76</v>
      </c>
    </row>
    <row r="182" ht="14.25">
      <c r="A182" s="1">
        <f>IF(ISBLANK(Data!A182),"",Data!A182)</f>
        <v>3.9695809999999998</v>
      </c>
      <c r="B182" s="1" t="str">
        <f>IF(ISBLANK(Data!B182),"",Data!B182)</f>
        <v/>
      </c>
      <c r="C182" s="1">
        <f>IF(ISBLANK(Data!C182),"",Data!C182)</f>
        <v>301</v>
      </c>
      <c r="D182" s="1" t="str">
        <f>IF(ISBLANK(Data!D182),"",Data!D182)</f>
        <v/>
      </c>
      <c r="E182" s="1" t="str">
        <f>IF(ISBLANK(Data!E182),"",Data!E182)</f>
        <v/>
      </c>
      <c r="F182" s="1">
        <f>IF(ISBLANK(Data!F182),"",Data!F182)</f>
        <v>3</v>
      </c>
      <c r="G182" s="1" t="str">
        <f>IF(ISBLANK(Data!$F182),"",IF(Data!$F182&gt;=1,TEXT(Data!G182,"00"),""))</f>
        <v>F5</v>
      </c>
      <c r="H182" s="1" t="str">
        <f>IF(ISBLANK(Data!$F182),"",IF(Data!$F182&gt;=2,TEXT(Data!H182,"00"),""))</f>
        <v>06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4.0198929999999997</v>
      </c>
      <c r="B183" s="1" t="str">
        <f>IF(ISBLANK(Data!B183),"",Data!B183)</f>
        <v/>
      </c>
      <c r="C183" s="1">
        <f>IF(ISBLANK(Data!C183),"",Data!C183)</f>
        <v>300</v>
      </c>
      <c r="D183" s="1" t="str">
        <f>IF(ISBLANK(Data!D183),"",Data!D183)</f>
        <v/>
      </c>
      <c r="E183" s="1" t="str">
        <f>IF(ISBLANK(Data!E183),"",Data!E183)</f>
        <v/>
      </c>
      <c r="F183" s="1">
        <f>IF(ISBLANK(Data!F183),"",Data!F183)</f>
        <v>8</v>
      </c>
      <c r="G183" s="1" t="str">
        <f>IF(ISBLANK(Data!$F183),"",IF(Data!$F183&gt;=1,TEXT(Data!G183,"00"),""))</f>
        <v>03</v>
      </c>
      <c r="H183" s="1" t="str">
        <f>IF(ISBLANK(Data!$F183),"",IF(Data!$F183&gt;=2,TEXT(Data!H183,"00"),""))</f>
        <v>A5</v>
      </c>
      <c r="I183" s="1" t="str">
        <f>IF(ISBLANK(Data!$F183),"",IF(Data!$F183&gt;=3,TEXT(Data!I183,"00"),""))</f>
        <v>64</v>
      </c>
      <c r="J183" s="1" t="str">
        <f>IF(ISBLANK(Data!$F183),"",IF(Data!$F183&gt;=4,TEXT(Data!J183,"00"),""))</f>
        <v>5A</v>
      </c>
      <c r="K183" s="1" t="str">
        <f>IF(ISBLANK(Data!$F183),"",IF(Data!$F183&gt;=5,TEXT(Data!K183,"00"),""))</f>
        <v>64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64</v>
      </c>
      <c r="N183" s="1" t="str">
        <f>IF(ISBLANK(Data!$F183),"",IF(Data!$F183&gt;=8,TEXT(Data!N183,"00"),""))</f>
        <v>67</v>
      </c>
    </row>
    <row r="184" ht="14.25">
      <c r="A184" s="1">
        <f>IF(ISBLANK(Data!A184),"",Data!A184)</f>
        <v>4.0203610000000003</v>
      </c>
      <c r="B184" s="1" t="str">
        <f>IF(ISBLANK(Data!B184),"",Data!B184)</f>
        <v/>
      </c>
      <c r="C184" s="1">
        <f>IF(ISBLANK(Data!C184),"",Data!C184)</f>
        <v>301</v>
      </c>
      <c r="D184" s="1" t="str">
        <f>IF(ISBLANK(Data!D184),"",Data!D184)</f>
        <v/>
      </c>
      <c r="E184" s="1" t="str">
        <f>IF(ISBLANK(Data!E184),"",Data!E184)</f>
        <v/>
      </c>
      <c r="F184" s="1">
        <f>IF(ISBLANK(Data!F184),"",Data!F184)</f>
        <v>3</v>
      </c>
      <c r="G184" s="1" t="str">
        <f>IF(ISBLANK(Data!$F184),"",IF(Data!$F184&gt;=1,TEXT(Data!G184,"00"),""))</f>
        <v>B8</v>
      </c>
      <c r="H184" s="1" t="str">
        <f>IF(ISBLANK(Data!$F184),"",IF(Data!$F184&gt;=2,TEXT(Data!H184,"00"),""))</f>
        <v>07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/>
      </c>
      <c r="K184" s="1" t="str">
        <f>IF(ISBLANK(Data!$F184),"",IF(Data!$F184&gt;=5,TEXT(Data!K184,"00"),""))</f>
        <v/>
      </c>
      <c r="L184" s="1" t="str">
        <f>IF(ISBLANK(Data!$F184),"",IF(Data!$F184&gt;=6,TEXT(Data!L184,"00"),""))</f>
        <v/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4.0691199999999998</v>
      </c>
      <c r="B185" s="1" t="str">
        <f>IF(ISBLANK(Data!B185),"",Data!B185)</f>
        <v/>
      </c>
      <c r="C185" s="1">
        <f>IF(ISBLANK(Data!C185),"",Data!C185)</f>
        <v>300</v>
      </c>
      <c r="D185" s="1" t="str">
        <f>IF(ISBLANK(Data!D185),"",Data!D185)</f>
        <v/>
      </c>
      <c r="E185" s="1" t="str">
        <f>IF(ISBLANK(Data!E185),"",Data!E185)</f>
        <v/>
      </c>
      <c r="F185" s="1">
        <f>IF(ISBLANK(Data!F185),"",Data!F185)</f>
        <v>8</v>
      </c>
      <c r="G185" s="1" t="str">
        <f>IF(ISBLANK(Data!$F185),"",IF(Data!$F185&gt;=1,TEXT(Data!G185,"00"),""))</f>
        <v>03</v>
      </c>
      <c r="H185" s="1" t="str">
        <f>IF(ISBLANK(Data!$F185),"",IF(Data!$F185&gt;=2,TEXT(Data!H185,"00"),""))</f>
        <v>A5</v>
      </c>
      <c r="I185" s="1" t="str">
        <f>IF(ISBLANK(Data!$F185),"",IF(Data!$F185&gt;=3,TEXT(Data!I185,"00"),""))</f>
        <v>64</v>
      </c>
      <c r="J185" s="1" t="str">
        <f>IF(ISBLANK(Data!$F185),"",IF(Data!$F185&gt;=4,TEXT(Data!J185,"00"),""))</f>
        <v>5A</v>
      </c>
      <c r="K185" s="1" t="str">
        <f>IF(ISBLANK(Data!$F185),"",IF(Data!$F185&gt;=5,TEXT(Data!K185,"00"),""))</f>
        <v>64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64</v>
      </c>
      <c r="N185" s="1" t="str">
        <f>IF(ISBLANK(Data!$F185),"",IF(Data!$F185&gt;=8,TEXT(Data!N185,"00"),""))</f>
        <v>F8</v>
      </c>
    </row>
    <row r="186" ht="14.25">
      <c r="A186" s="1">
        <f>IF(ISBLANK(Data!A186),"",Data!A186)</f>
        <v>4.0695880000000004</v>
      </c>
      <c r="B186" s="1" t="str">
        <f>IF(ISBLANK(Data!B186),"",Data!B186)</f>
        <v/>
      </c>
      <c r="C186" s="1">
        <f>IF(ISBLANK(Data!C186),"",Data!C186)</f>
        <v>301</v>
      </c>
      <c r="D186" s="1" t="str">
        <f>IF(ISBLANK(Data!D186),"",Data!D186)</f>
        <v/>
      </c>
      <c r="E186" s="1" t="str">
        <f>IF(ISBLANK(Data!E186),"",Data!E186)</f>
        <v/>
      </c>
      <c r="F186" s="1">
        <f>IF(ISBLANK(Data!F186),"",Data!F186)</f>
        <v>3</v>
      </c>
      <c r="G186" s="1" t="str">
        <f>IF(ISBLANK(Data!$F186),"",IF(Data!$F186&gt;=1,TEXT(Data!G186,"00"),""))</f>
        <v>80</v>
      </c>
      <c r="H186" s="1" t="str">
        <f>IF(ISBLANK(Data!$F186),"",IF(Data!$F186&gt;=2,TEXT(Data!H186,"00"),""))</f>
        <v>08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/>
      </c>
      <c r="K186" s="1" t="str">
        <f>IF(ISBLANK(Data!$F186),"",IF(Data!$F186&gt;=5,TEXT(Data!K186,"00"),""))</f>
        <v/>
      </c>
      <c r="L186" s="1" t="str">
        <f>IF(ISBLANK(Data!$F186),"",IF(Data!$F186&gt;=6,TEXT(Data!L186,"00"),""))</f>
        <v/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>
        <f>IF(ISBLANK(Data!A187),"",Data!A187)</f>
        <v>4.1191279999999999</v>
      </c>
      <c r="B187" s="1" t="str">
        <f>IF(ISBLANK(Data!B187),"",Data!B187)</f>
        <v/>
      </c>
      <c r="C187" s="1">
        <f>IF(ISBLANK(Data!C187),"",Data!C187)</f>
        <v>300</v>
      </c>
      <c r="D187" s="1" t="str">
        <f>IF(ISBLANK(Data!D187),"",Data!D187)</f>
        <v/>
      </c>
      <c r="E187" s="1" t="str">
        <f>IF(ISBLANK(Data!E187),"",Data!E187)</f>
        <v/>
      </c>
      <c r="F187" s="1">
        <f>IF(ISBLANK(Data!F187),"",Data!F187)</f>
        <v>8</v>
      </c>
      <c r="G187" s="1" t="str">
        <f>IF(ISBLANK(Data!$F187),"",IF(Data!$F187&gt;=1,TEXT(Data!G187,"00"),""))</f>
        <v>03</v>
      </c>
      <c r="H187" s="1" t="str">
        <f>IF(ISBLANK(Data!$F187),"",IF(Data!$F187&gt;=2,TEXT(Data!H187,"00"),""))</f>
        <v>A5</v>
      </c>
      <c r="I187" s="1" t="str">
        <f>IF(ISBLANK(Data!$F187),"",IF(Data!$F187&gt;=3,TEXT(Data!I187,"00"),""))</f>
        <v>64</v>
      </c>
      <c r="J187" s="1" t="str">
        <f>IF(ISBLANK(Data!$F187),"",IF(Data!$F187&gt;=4,TEXT(Data!J187,"00"),""))</f>
        <v>5A</v>
      </c>
      <c r="K187" s="1" t="str">
        <f>IF(ISBLANK(Data!$F187),"",IF(Data!$F187&gt;=5,TEXT(Data!K187,"00"),""))</f>
        <v>64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64</v>
      </c>
      <c r="N187" s="1" t="str">
        <f>IF(ISBLANK(Data!$F187),"",IF(Data!$F187&gt;=8,TEXT(Data!N187,"00"),""))</f>
        <v>E9</v>
      </c>
    </row>
    <row r="188" ht="14.25">
      <c r="A188" s="1">
        <f>IF(ISBLANK(Data!A188),"",Data!A188)</f>
        <v>4.1195959999999996</v>
      </c>
      <c r="B188" s="1" t="str">
        <f>IF(ISBLANK(Data!B188),"",Data!B188)</f>
        <v/>
      </c>
      <c r="C188" s="1">
        <f>IF(ISBLANK(Data!C188),"",Data!C188)</f>
        <v>301</v>
      </c>
      <c r="D188" s="1" t="str">
        <f>IF(ISBLANK(Data!D188),"",Data!D188)</f>
        <v/>
      </c>
      <c r="E188" s="1" t="str">
        <f>IF(ISBLANK(Data!E188),"",Data!E188)</f>
        <v/>
      </c>
      <c r="F188" s="1">
        <f>IF(ISBLANK(Data!F188),"",Data!F188)</f>
        <v>3</v>
      </c>
      <c r="G188" s="1" t="str">
        <f>IF(ISBLANK(Data!$F188),"",IF(Data!$F188&gt;=1,TEXT(Data!G188,"00"),""))</f>
        <v>88</v>
      </c>
      <c r="H188" s="1" t="str">
        <f>IF(ISBLANK(Data!$F188),"",IF(Data!$F188&gt;=2,TEXT(Data!H188,"00"),""))</f>
        <v>09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/>
      </c>
      <c r="K188" s="1" t="str">
        <f>IF(ISBLANK(Data!$F188),"",IF(Data!$F188&gt;=5,TEXT(Data!K188,"00"),""))</f>
        <v/>
      </c>
      <c r="L188" s="1" t="str">
        <f>IF(ISBLANK(Data!$F188),"",IF(Data!$F188&gt;=6,TEXT(Data!L188,"00"),""))</f>
        <v/>
      </c>
      <c r="M188" s="1" t="str">
        <f>IF(ISBLANK(Data!$F188),"",IF(Data!$F188&gt;=7,TEXT(Data!M188,"00"),""))</f>
        <v/>
      </c>
      <c r="N188" s="1" t="str">
        <f>IF(ISBLANK(Data!$F188),"",IF(Data!$F188&gt;=8,TEXT(Data!N188,"00"),""))</f>
        <v/>
      </c>
    </row>
    <row r="189" ht="14.25">
      <c r="A189" s="1">
        <f>IF(ISBLANK(Data!A189),"",Data!A189)</f>
        <v>4.1691289999999999</v>
      </c>
      <c r="B189" s="1" t="str">
        <f>IF(ISBLANK(Data!B189),"",Data!B189)</f>
        <v/>
      </c>
      <c r="C189" s="1">
        <f>IF(ISBLANK(Data!C189),"",Data!C189)</f>
        <v>300</v>
      </c>
      <c r="D189" s="1" t="str">
        <f>IF(ISBLANK(Data!D189),"",Data!D189)</f>
        <v/>
      </c>
      <c r="E189" s="1" t="str">
        <f>IF(ISBLANK(Data!E189),"",Data!E189)</f>
        <v/>
      </c>
      <c r="F189" s="1">
        <f>IF(ISBLANK(Data!F189),"",Data!F189)</f>
        <v>8</v>
      </c>
      <c r="G189" s="1" t="str">
        <f>IF(ISBLANK(Data!$F189),"",IF(Data!$F189&gt;=1,TEXT(Data!G189,"00"),""))</f>
        <v>03</v>
      </c>
      <c r="H189" s="1" t="str">
        <f>IF(ISBLANK(Data!$F189),"",IF(Data!$F189&gt;=2,TEXT(Data!H189,"00"),""))</f>
        <v>A5</v>
      </c>
      <c r="I189" s="1" t="str">
        <f>IF(ISBLANK(Data!$F189),"",IF(Data!$F189&gt;=3,TEXT(Data!I189,"00"),""))</f>
        <v>64</v>
      </c>
      <c r="J189" s="1" t="str">
        <f>IF(ISBLANK(Data!$F189),"",IF(Data!$F189&gt;=4,TEXT(Data!J189,"00"),""))</f>
        <v>5A</v>
      </c>
      <c r="K189" s="1" t="str">
        <f>IF(ISBLANK(Data!$F189),"",IF(Data!$F189&gt;=5,TEXT(Data!K189,"00"),""))</f>
        <v>64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64</v>
      </c>
      <c r="N189" s="1" t="str">
        <f>IF(ISBLANK(Data!$F189),"",IF(Data!$F189&gt;=8,TEXT(Data!N189,"00"),""))</f>
        <v>FA</v>
      </c>
    </row>
    <row r="190" ht="14.25">
      <c r="A190" s="1">
        <f>IF(ISBLANK(Data!A190),"",Data!A190)</f>
        <v>4.1695970000000004</v>
      </c>
      <c r="B190" s="1" t="str">
        <f>IF(ISBLANK(Data!B190),"",Data!B190)</f>
        <v/>
      </c>
      <c r="C190" s="1">
        <f>IF(ISBLANK(Data!C190),"",Data!C190)</f>
        <v>301</v>
      </c>
      <c r="D190" s="1" t="str">
        <f>IF(ISBLANK(Data!D190),"",Data!D190)</f>
        <v/>
      </c>
      <c r="E190" s="1" t="str">
        <f>IF(ISBLANK(Data!E190),"",Data!E190)</f>
        <v/>
      </c>
      <c r="F190" s="1">
        <f>IF(ISBLANK(Data!F190),"",Data!F190)</f>
        <v>3</v>
      </c>
      <c r="G190" s="1" t="str">
        <f>IF(ISBLANK(Data!$F190),"",IF(Data!$F190&gt;=1,TEXT(Data!G190,"00"),""))</f>
        <v>C6</v>
      </c>
      <c r="H190" s="1" t="str">
        <f>IF(ISBLANK(Data!$F190),"",IF(Data!$F190&gt;=2,TEXT(Data!H190,"00"),""))</f>
        <v>0A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/>
      </c>
      <c r="K190" s="1" t="str">
        <f>IF(ISBLANK(Data!$F190),"",IF(Data!$F190&gt;=5,TEXT(Data!K190,"00"),""))</f>
        <v/>
      </c>
      <c r="L190" s="1" t="str">
        <f>IF(ISBLANK(Data!$F190),"",IF(Data!$F190&gt;=6,TEXT(Data!L190,"00"),""))</f>
        <v/>
      </c>
      <c r="M190" s="1" t="str">
        <f>IF(ISBLANK(Data!$F190),"",IF(Data!$F190&gt;=7,TEXT(Data!M190,"00"),""))</f>
        <v/>
      </c>
      <c r="N190" s="1" t="str">
        <f>IF(ISBLANK(Data!$F190),"",IF(Data!$F190&gt;=8,TEXT(Data!N190,"00"),""))</f>
        <v/>
      </c>
    </row>
    <row r="191" ht="14.25">
      <c r="A191" s="1">
        <f>IF(ISBLANK(Data!A191),"",Data!A191)</f>
        <v>4.2191359999999998</v>
      </c>
      <c r="B191" s="1" t="str">
        <f>IF(ISBLANK(Data!B191),"",Data!B191)</f>
        <v/>
      </c>
      <c r="C191" s="1">
        <f>IF(ISBLANK(Data!C191),"",Data!C191)</f>
        <v>300</v>
      </c>
      <c r="D191" s="1" t="str">
        <f>IF(ISBLANK(Data!D191),"",Data!D191)</f>
        <v/>
      </c>
      <c r="E191" s="1" t="str">
        <f>IF(ISBLANK(Data!E191),"",Data!E191)</f>
        <v/>
      </c>
      <c r="F191" s="1">
        <f>IF(ISBLANK(Data!F191),"",Data!F191)</f>
        <v>8</v>
      </c>
      <c r="G191" s="1" t="str">
        <f>IF(ISBLANK(Data!$F191),"",IF(Data!$F191&gt;=1,TEXT(Data!G191,"00"),""))</f>
        <v>03</v>
      </c>
      <c r="H191" s="1" t="str">
        <f>IF(ISBLANK(Data!$F191),"",IF(Data!$F191&gt;=2,TEXT(Data!H191,"00"),""))</f>
        <v>A5</v>
      </c>
      <c r="I191" s="1" t="str">
        <f>IF(ISBLANK(Data!$F191),"",IF(Data!$F191&gt;=3,TEXT(Data!I191,"00"),""))</f>
        <v>64</v>
      </c>
      <c r="J191" s="1" t="str">
        <f>IF(ISBLANK(Data!$F191),"",IF(Data!$F191&gt;=4,TEXT(Data!J191,"00"),""))</f>
        <v>5A</v>
      </c>
      <c r="K191" s="1" t="str">
        <f>IF(ISBLANK(Data!$F191),"",IF(Data!$F191&gt;=5,TEXT(Data!K191,"00"),""))</f>
        <v>64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64</v>
      </c>
      <c r="N191" s="1" t="str">
        <f>IF(ISBLANK(Data!$F191),"",IF(Data!$F191&gt;=8,TEXT(Data!N191,"00"),""))</f>
        <v>EB</v>
      </c>
    </row>
    <row r="192" ht="14.25">
      <c r="A192" s="1">
        <f>IF(ISBLANK(Data!A192),"",Data!A192)</f>
        <v>4.2195999999999998</v>
      </c>
      <c r="B192" s="1" t="str">
        <f>IF(ISBLANK(Data!B192),"",Data!B192)</f>
        <v/>
      </c>
      <c r="C192" s="1">
        <f>IF(ISBLANK(Data!C192),"",Data!C192)</f>
        <v>301</v>
      </c>
      <c r="D192" s="1" t="str">
        <f>IF(ISBLANK(Data!D192),"",Data!D192)</f>
        <v/>
      </c>
      <c r="E192" s="1" t="str">
        <f>IF(ISBLANK(Data!E192),"",Data!E192)</f>
        <v/>
      </c>
      <c r="F192" s="1">
        <f>IF(ISBLANK(Data!F192),"",Data!F192)</f>
        <v>3</v>
      </c>
      <c r="G192" s="1" t="str">
        <f>IF(ISBLANK(Data!$F192),"",IF(Data!$F192&gt;=1,TEXT(Data!G192,"00"),""))</f>
        <v>43</v>
      </c>
      <c r="H192" s="1" t="str">
        <f>IF(ISBLANK(Data!$F192),"",IF(Data!$F192&gt;=2,TEXT(Data!H192,"00"),""))</f>
        <v>0B</v>
      </c>
      <c r="I192" s="1" t="str">
        <f>IF(ISBLANK(Data!$F192),"",IF(Data!$F192&gt;=3,TEXT(Data!I192,"00"),""))</f>
        <v>00</v>
      </c>
      <c r="J192" s="1" t="str">
        <f>IF(ISBLANK(Data!$F192),"",IF(Data!$F192&gt;=4,TEXT(Data!J192,"00"),""))</f>
        <v/>
      </c>
      <c r="K192" s="1" t="str">
        <f>IF(ISBLANK(Data!$F192),"",IF(Data!$F192&gt;=5,TEXT(Data!K192,"00"),""))</f>
        <v/>
      </c>
      <c r="L192" s="1" t="str">
        <f>IF(ISBLANK(Data!$F192),"",IF(Data!$F192&gt;=6,TEXT(Data!L192,"00"),""))</f>
        <v/>
      </c>
      <c r="M192" s="1" t="str">
        <f>IF(ISBLANK(Data!$F192),"",IF(Data!$F192&gt;=7,TEXT(Data!M192,"00"),""))</f>
        <v/>
      </c>
      <c r="N192" s="1" t="str">
        <f>IF(ISBLANK(Data!$F192),"",IF(Data!$F192&gt;=8,TEXT(Data!N192,"00"),""))</f>
        <v/>
      </c>
    </row>
    <row r="193" ht="14.25">
      <c r="A193" s="1">
        <f>IF(ISBLANK(Data!A193),"",Data!A193)</f>
        <v>4.2691410000000003</v>
      </c>
      <c r="B193" s="1" t="str">
        <f>IF(ISBLANK(Data!B193),"",Data!B193)</f>
        <v/>
      </c>
      <c r="C193" s="1">
        <f>IF(ISBLANK(Data!C193),"",Data!C193)</f>
        <v>300</v>
      </c>
      <c r="D193" s="1" t="str">
        <f>IF(ISBLANK(Data!D193),"",Data!D193)</f>
        <v/>
      </c>
      <c r="E193" s="1" t="str">
        <f>IF(ISBLANK(Data!E193),"",Data!E193)</f>
        <v/>
      </c>
      <c r="F193" s="1">
        <f>IF(ISBLANK(Data!F193),"",Data!F193)</f>
        <v>8</v>
      </c>
      <c r="G193" s="1" t="str">
        <f>IF(ISBLANK(Data!$F193),"",IF(Data!$F193&gt;=1,TEXT(Data!G193,"00"),""))</f>
        <v>03</v>
      </c>
      <c r="H193" s="1" t="str">
        <f>IF(ISBLANK(Data!$F193),"",IF(Data!$F193&gt;=2,TEXT(Data!H193,"00"),""))</f>
        <v>A5</v>
      </c>
      <c r="I193" s="1" t="str">
        <f>IF(ISBLANK(Data!$F193),"",IF(Data!$F193&gt;=3,TEXT(Data!I193,"00"),""))</f>
        <v>64</v>
      </c>
      <c r="J193" s="1" t="str">
        <f>IF(ISBLANK(Data!$F193),"",IF(Data!$F193&gt;=4,TEXT(Data!J193,"00"),""))</f>
        <v>5A</v>
      </c>
      <c r="K193" s="1" t="str">
        <f>IF(ISBLANK(Data!$F193),"",IF(Data!$F193&gt;=5,TEXT(Data!K193,"00"),""))</f>
        <v>64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>64</v>
      </c>
      <c r="N193" s="1" t="str">
        <f>IF(ISBLANK(Data!$F193),"",IF(Data!$F193&gt;=8,TEXT(Data!N193,"00"),""))</f>
        <v>FC</v>
      </c>
    </row>
    <row r="194" ht="14.25">
      <c r="A194" s="1">
        <f>IF(ISBLANK(Data!A194),"",Data!A194)</f>
        <v>4.2696129999999997</v>
      </c>
      <c r="B194" s="1" t="str">
        <f>IF(ISBLANK(Data!B194),"",Data!B194)</f>
        <v/>
      </c>
      <c r="C194" s="1">
        <f>IF(ISBLANK(Data!C194),"",Data!C194)</f>
        <v>301</v>
      </c>
      <c r="D194" s="1" t="str">
        <f>IF(ISBLANK(Data!D194),"",Data!D194)</f>
        <v/>
      </c>
      <c r="E194" s="1" t="str">
        <f>IF(ISBLANK(Data!E194),"",Data!E194)</f>
        <v/>
      </c>
      <c r="F194" s="1">
        <f>IF(ISBLANK(Data!F194),"",Data!F194)</f>
        <v>3</v>
      </c>
      <c r="G194" s="1" t="str">
        <f>IF(ISBLANK(Data!$F194),"",IF(Data!$F194&gt;=1,TEXT(Data!G194,"00"),""))</f>
        <v>B5</v>
      </c>
      <c r="H194" s="1" t="str">
        <f>IF(ISBLANK(Data!$F194),"",IF(Data!$F194&gt;=2,TEXT(Data!H194,"00"),""))</f>
        <v>0C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/>
      </c>
      <c r="K194" s="1" t="str">
        <f>IF(ISBLANK(Data!$F194),"",IF(Data!$F194&gt;=5,TEXT(Data!K194,"00"),""))</f>
        <v/>
      </c>
      <c r="L194" s="1" t="str">
        <f>IF(ISBLANK(Data!$F194),"",IF(Data!$F194&gt;=6,TEXT(Data!L194,"00"),""))</f>
        <v/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>
        <f>IF(ISBLANK(Data!A195),"",Data!A195)</f>
        <v>4.3191439999999997</v>
      </c>
      <c r="B195" s="1" t="str">
        <f>IF(ISBLANK(Data!B195),"",Data!B195)</f>
        <v/>
      </c>
      <c r="C195" s="1">
        <f>IF(ISBLANK(Data!C195),"",Data!C195)</f>
        <v>300</v>
      </c>
      <c r="D195" s="1" t="str">
        <f>IF(ISBLANK(Data!D195),"",Data!D195)</f>
        <v/>
      </c>
      <c r="E195" s="1" t="str">
        <f>IF(ISBLANK(Data!E195),"",Data!E195)</f>
        <v/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A5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64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64</v>
      </c>
      <c r="N195" s="1" t="str">
        <f>IF(ISBLANK(Data!$F195),"",IF(Data!$F195&gt;=8,TEXT(Data!N195,"00"),""))</f>
        <v>ED</v>
      </c>
    </row>
    <row r="196" ht="14.25">
      <c r="A196" s="1">
        <f>IF(ISBLANK(Data!A196),"",Data!A196)</f>
        <v>4.3196089999999998</v>
      </c>
      <c r="B196" s="1" t="str">
        <f>IF(ISBLANK(Data!B196),"",Data!B196)</f>
        <v/>
      </c>
      <c r="C196" s="1">
        <f>IF(ISBLANK(Data!C196),"",Data!C196)</f>
        <v>301</v>
      </c>
      <c r="D196" s="1" t="str">
        <f>IF(ISBLANK(Data!D196),"",Data!D196)</f>
        <v/>
      </c>
      <c r="E196" s="1" t="str">
        <f>IF(ISBLANK(Data!E196),"",Data!E196)</f>
        <v/>
      </c>
      <c r="F196" s="1">
        <f>IF(ISBLANK(Data!F196),"",Data!F196)</f>
        <v>3</v>
      </c>
      <c r="G196" s="1" t="str">
        <f>IF(ISBLANK(Data!$F196),"",IF(Data!$F196&gt;=1,TEXT(Data!G196,"00"),""))</f>
        <v>4E</v>
      </c>
      <c r="H196" s="1" t="str">
        <f>IF(ISBLANK(Data!$F196),"",IF(Data!$F196&gt;=2,TEXT(Data!H196,"00"),""))</f>
        <v>0D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4.3691529999999998</v>
      </c>
      <c r="B197" s="1" t="str">
        <f>IF(ISBLANK(Data!B197),"",Data!B197)</f>
        <v/>
      </c>
      <c r="C197" s="1">
        <f>IF(ISBLANK(Data!C197),"",Data!C197)</f>
        <v>300</v>
      </c>
      <c r="D197" s="1" t="str">
        <f>IF(ISBLANK(Data!D197),"",Data!D197)</f>
        <v/>
      </c>
      <c r="E197" s="1" t="str">
        <f>IF(ISBLANK(Data!E197),"",Data!E197)</f>
        <v/>
      </c>
      <c r="F197" s="1">
        <f>IF(ISBLANK(Data!F197),"",Data!F197)</f>
        <v>8</v>
      </c>
      <c r="G197" s="1" t="str">
        <f>IF(ISBLANK(Data!$F197),"",IF(Data!$F197&gt;=1,TEXT(Data!G197,"00"),""))</f>
        <v>03</v>
      </c>
      <c r="H197" s="1" t="str">
        <f>IF(ISBLANK(Data!$F197),"",IF(Data!$F197&gt;=2,TEXT(Data!H197,"00"),""))</f>
        <v>A5</v>
      </c>
      <c r="I197" s="1" t="str">
        <f>IF(ISBLANK(Data!$F197),"",IF(Data!$F197&gt;=3,TEXT(Data!I197,"00"),""))</f>
        <v>64</v>
      </c>
      <c r="J197" s="1" t="str">
        <f>IF(ISBLANK(Data!$F197),"",IF(Data!$F197&gt;=4,TEXT(Data!J197,"00"),""))</f>
        <v>5A</v>
      </c>
      <c r="K197" s="1" t="str">
        <f>IF(ISBLANK(Data!$F197),"",IF(Data!$F197&gt;=5,TEXT(Data!K197,"00"),""))</f>
        <v>64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64</v>
      </c>
      <c r="N197" s="1" t="str">
        <f>IF(ISBLANK(Data!$F197),"",IF(Data!$F197&gt;=8,TEXT(Data!N197,"00"),""))</f>
        <v>FE</v>
      </c>
    </row>
    <row r="198" ht="14.25">
      <c r="A198" s="1">
        <f>IF(ISBLANK(Data!A198),"",Data!A198)</f>
        <v>4.3696289999999998</v>
      </c>
      <c r="B198" s="1" t="str">
        <f>IF(ISBLANK(Data!B198),"",Data!B198)</f>
        <v/>
      </c>
      <c r="C198" s="1">
        <f>IF(ISBLANK(Data!C198),"",Data!C198)</f>
        <v>301</v>
      </c>
      <c r="D198" s="1" t="str">
        <f>IF(ISBLANK(Data!D198),"",Data!D198)</f>
        <v/>
      </c>
      <c r="E198" s="1" t="str">
        <f>IF(ISBLANK(Data!E198),"",Data!E198)</f>
        <v/>
      </c>
      <c r="F198" s="1">
        <f>IF(ISBLANK(Data!F198),"",Data!F198)</f>
        <v>3</v>
      </c>
      <c r="G198" s="1" t="str">
        <f>IF(ISBLANK(Data!$F198),"",IF(Data!$F198&gt;=1,TEXT(Data!G198,"00"),""))</f>
        <v>1D</v>
      </c>
      <c r="H198" s="1" t="str">
        <f>IF(ISBLANK(Data!$F198),"",IF(Data!$F198&gt;=2,TEXT(Data!H198,"00"),""))</f>
        <v>0E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/>
      </c>
      <c r="K198" s="1" t="str">
        <f>IF(ISBLANK(Data!$F198),"",IF(Data!$F198&gt;=5,TEXT(Data!K198,"00"),""))</f>
        <v/>
      </c>
      <c r="L198" s="1" t="str">
        <f>IF(ISBLANK(Data!$F198),"",IF(Data!$F198&gt;=6,TEXT(Data!L198,"00"),""))</f>
        <v/>
      </c>
      <c r="M198" s="1" t="str">
        <f>IF(ISBLANK(Data!$F198),"",IF(Data!$F198&gt;=7,TEXT(Data!M198,"00"),""))</f>
        <v/>
      </c>
      <c r="N198" s="1" t="str">
        <f>IF(ISBLANK(Data!$F198),"",IF(Data!$F198&gt;=8,TEXT(Data!N198,"00"),""))</f>
        <v/>
      </c>
    </row>
    <row r="199" ht="14.25">
      <c r="A199" s="1">
        <f>IF(ISBLANK(Data!A199),"",Data!A199)</f>
        <v>4.4191570000000002</v>
      </c>
      <c r="B199" s="1" t="str">
        <f>IF(ISBLANK(Data!B199),"",Data!B199)</f>
        <v/>
      </c>
      <c r="C199" s="1">
        <f>IF(ISBLANK(Data!C199),"",Data!C199)</f>
        <v>300</v>
      </c>
      <c r="D199" s="1" t="str">
        <f>IF(ISBLANK(Data!D199),"",Data!D199)</f>
        <v/>
      </c>
      <c r="E199" s="1" t="str">
        <f>IF(ISBLANK(Data!E199),"",Data!E199)</f>
        <v/>
      </c>
      <c r="F199" s="1">
        <f>IF(ISBLANK(Data!F199),"",Data!F199)</f>
        <v>8</v>
      </c>
      <c r="G199" s="1" t="str">
        <f>IF(ISBLANK(Data!$F199),"",IF(Data!$F199&gt;=1,TEXT(Data!G199,"00"),""))</f>
        <v>03</v>
      </c>
      <c r="H199" s="1" t="str">
        <f>IF(ISBLANK(Data!$F199),"",IF(Data!$F199&gt;=2,TEXT(Data!H199,"00"),""))</f>
        <v>A5</v>
      </c>
      <c r="I199" s="1" t="str">
        <f>IF(ISBLANK(Data!$F199),"",IF(Data!$F199&gt;=3,TEXT(Data!I199,"00"),""))</f>
        <v>64</v>
      </c>
      <c r="J199" s="1" t="str">
        <f>IF(ISBLANK(Data!$F199),"",IF(Data!$F199&gt;=4,TEXT(Data!J199,"00"),""))</f>
        <v>5A</v>
      </c>
      <c r="K199" s="1" t="str">
        <f>IF(ISBLANK(Data!$F199),"",IF(Data!$F199&gt;=5,TEXT(Data!K199,"00"),""))</f>
        <v>64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64</v>
      </c>
      <c r="N199" s="1" t="str">
        <f>IF(ISBLANK(Data!$F199),"",IF(Data!$F199&gt;=8,TEXT(Data!N199,"00"),""))</f>
        <v>EF</v>
      </c>
    </row>
    <row r="200" ht="14.25">
      <c r="A200" s="1">
        <f>IF(ISBLANK(Data!A200),"",Data!A200)</f>
        <v>4.4196249999999999</v>
      </c>
      <c r="B200" s="1" t="str">
        <f>IF(ISBLANK(Data!B200),"",Data!B200)</f>
        <v/>
      </c>
      <c r="C200" s="1">
        <f>IF(ISBLANK(Data!C200),"",Data!C200)</f>
        <v>301</v>
      </c>
      <c r="D200" s="1" t="str">
        <f>IF(ISBLANK(Data!D200),"",Data!D200)</f>
        <v/>
      </c>
      <c r="E200" s="1" t="str">
        <f>IF(ISBLANK(Data!E200),"",Data!E200)</f>
        <v/>
      </c>
      <c r="F200" s="1">
        <f>IF(ISBLANK(Data!F200),"",Data!F200)</f>
        <v>3</v>
      </c>
      <c r="G200" s="1" t="str">
        <f>IF(ISBLANK(Data!$F200),"",IF(Data!$F200&gt;=1,TEXT(Data!G200,"00"),""))</f>
        <v>E8</v>
      </c>
      <c r="H200" s="1" t="str">
        <f>IF(ISBLANK(Data!$F200),"",IF(Data!$F200&gt;=2,TEXT(Data!H200,"00"),""))</f>
        <v>0F</v>
      </c>
      <c r="I200" s="1" t="str">
        <f>IF(ISBLANK(Data!$F200),"",IF(Data!$F200&gt;=3,TEXT(Data!I200,"00"),""))</f>
        <v>00</v>
      </c>
      <c r="J200" s="1" t="str">
        <f>IF(ISBLANK(Data!$F200),"",IF(Data!$F200&gt;=4,TEXT(Data!J200,"00"),""))</f>
        <v/>
      </c>
      <c r="K200" s="1" t="str">
        <f>IF(ISBLANK(Data!$F200),"",IF(Data!$F200&gt;=5,TEXT(Data!K200,"00"),""))</f>
        <v/>
      </c>
      <c r="L200" s="1" t="str">
        <f>IF(ISBLANK(Data!$F200),"",IF(Data!$F200&gt;=6,TEXT(Data!L200,"00"),""))</f>
        <v/>
      </c>
      <c r="M200" s="1" t="str">
        <f>IF(ISBLANK(Data!$F200),"",IF(Data!$F200&gt;=7,TEXT(Data!M200,"00"),""))</f>
        <v/>
      </c>
      <c r="N200" s="1" t="str">
        <f>IF(ISBLANK(Data!$F200),"",IF(Data!$F200&gt;=8,TEXT(Data!N200,"00"),""))</f>
        <v/>
      </c>
    </row>
    <row r="201" ht="14.25">
      <c r="A201" s="1">
        <f>IF(ISBLANK(Data!A201),"",Data!A201)</f>
        <v>4.469163</v>
      </c>
      <c r="B201" s="1" t="str">
        <f>IF(ISBLANK(Data!B201),"",Data!B201)</f>
        <v/>
      </c>
      <c r="C201" s="1">
        <f>IF(ISBLANK(Data!C201),"",Data!C201)</f>
        <v>300</v>
      </c>
      <c r="D201" s="1" t="str">
        <f>IF(ISBLANK(Data!D201),"",Data!D201)</f>
        <v/>
      </c>
      <c r="E201" s="1" t="str">
        <f>IF(ISBLANK(Data!E201),"",Data!E201)</f>
        <v/>
      </c>
      <c r="F201" s="1">
        <f>IF(ISBLANK(Data!F201),"",Data!F201)</f>
        <v>8</v>
      </c>
      <c r="G201" s="1" t="str">
        <f>IF(ISBLANK(Data!$F201),"",IF(Data!$F201&gt;=1,TEXT(Data!G201,"00"),""))</f>
        <v>03</v>
      </c>
      <c r="H201" s="1" t="str">
        <f>IF(ISBLANK(Data!$F201),"",IF(Data!$F201&gt;=2,TEXT(Data!H201,"00"),""))</f>
        <v>A5</v>
      </c>
      <c r="I201" s="1" t="str">
        <f>IF(ISBLANK(Data!$F201),"",IF(Data!$F201&gt;=3,TEXT(Data!I201,"00"),""))</f>
        <v>64</v>
      </c>
      <c r="J201" s="1" t="str">
        <f>IF(ISBLANK(Data!$F201),"",IF(Data!$F201&gt;=4,TEXT(Data!J201,"00"),""))</f>
        <v>5A</v>
      </c>
      <c r="K201" s="1" t="str">
        <f>IF(ISBLANK(Data!$F201),"",IF(Data!$F201&gt;=5,TEXT(Data!K201,"00"),""))</f>
        <v>64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>64</v>
      </c>
      <c r="N201" s="1" t="str">
        <f>IF(ISBLANK(Data!$F201),"",IF(Data!$F201&gt;=8,TEXT(Data!N201,"00"),""))</f>
        <v>70</v>
      </c>
    </row>
    <row r="202" ht="14.25">
      <c r="A202" s="1">
        <f>IF(ISBLANK(Data!A202),"",Data!A202)</f>
        <v>4.4696350000000002</v>
      </c>
      <c r="B202" s="1" t="str">
        <f>IF(ISBLANK(Data!B202),"",Data!B202)</f>
        <v/>
      </c>
      <c r="C202" s="1">
        <f>IF(ISBLANK(Data!C202),"",Data!C202)</f>
        <v>301</v>
      </c>
      <c r="D202" s="1" t="str">
        <f>IF(ISBLANK(Data!D202),"",Data!D202)</f>
        <v/>
      </c>
      <c r="E202" s="1" t="str">
        <f>IF(ISBLANK(Data!E202),"",Data!E202)</f>
        <v/>
      </c>
      <c r="F202" s="1">
        <f>IF(ISBLANK(Data!F202),"",Data!F202)</f>
        <v>3</v>
      </c>
      <c r="G202" s="1" t="str">
        <f>IF(ISBLANK(Data!$F202),"",IF(Data!$F202&gt;=1,TEXT(Data!G202,"00"),""))</f>
        <v>E2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/>
      </c>
      <c r="K202" s="1" t="str">
        <f>IF(ISBLANK(Data!$F202),"",IF(Data!$F202&gt;=5,TEXT(Data!K202,"00"),""))</f>
        <v/>
      </c>
      <c r="L202" s="1" t="str">
        <f>IF(ISBLANK(Data!$F202),"",IF(Data!$F202&gt;=6,TEXT(Data!L202,"00"),""))</f>
        <v/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>
        <f>IF(ISBLANK(Data!A203),"",Data!A203)</f>
        <v>4.5201669999999998</v>
      </c>
      <c r="B203" s="1" t="str">
        <f>IF(ISBLANK(Data!B203),"",Data!B203)</f>
        <v/>
      </c>
      <c r="C203" s="1">
        <f>IF(ISBLANK(Data!C203),"",Data!C203)</f>
        <v>300</v>
      </c>
      <c r="D203" s="1" t="str">
        <f>IF(ISBLANK(Data!D203),"",Data!D203)</f>
        <v/>
      </c>
      <c r="E203" s="1" t="str">
        <f>IF(ISBLANK(Data!E203),"",Data!E203)</f>
        <v/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A5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64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64</v>
      </c>
      <c r="N203" s="1" t="str">
        <f>IF(ISBLANK(Data!$F203),"",IF(Data!$F203&gt;=8,TEXT(Data!N203,"00"),""))</f>
        <v>61</v>
      </c>
    </row>
    <row r="204" ht="14.25">
      <c r="A204" s="1">
        <f>IF(ISBLANK(Data!A204),"",Data!A204)</f>
        <v>4.5206309999999998</v>
      </c>
      <c r="B204" s="1" t="str">
        <f>IF(ISBLANK(Data!B204),"",Data!B204)</f>
        <v/>
      </c>
      <c r="C204" s="1">
        <f>IF(ISBLANK(Data!C204),"",Data!C204)</f>
        <v>301</v>
      </c>
      <c r="D204" s="1" t="str">
        <f>IF(ISBLANK(Data!D204),"",Data!D204)</f>
        <v/>
      </c>
      <c r="E204" s="1" t="str">
        <f>IF(ISBLANK(Data!E204),"",Data!E204)</f>
        <v/>
      </c>
      <c r="F204" s="1">
        <f>IF(ISBLANK(Data!F204),"",Data!F204)</f>
        <v>3</v>
      </c>
      <c r="G204" s="1" t="str">
        <f>IF(ISBLANK(Data!$F204),"",IF(Data!$F204&gt;=1,TEXT(Data!G204,"00"),""))</f>
        <v>B3</v>
      </c>
      <c r="H204" s="1" t="str">
        <f>IF(ISBLANK(Data!$F204),"",IF(Data!$F204&gt;=2,TEXT(Data!H204,"00"),""))</f>
        <v>01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4.5701729999999996</v>
      </c>
      <c r="B205" s="1" t="str">
        <f>IF(ISBLANK(Data!B205),"",Data!B205)</f>
        <v/>
      </c>
      <c r="C205" s="1">
        <f>IF(ISBLANK(Data!C205),"",Data!C205)</f>
        <v>300</v>
      </c>
      <c r="D205" s="1" t="str">
        <f>IF(ISBLANK(Data!D205),"",Data!D205)</f>
        <v/>
      </c>
      <c r="E205" s="1" t="str">
        <f>IF(ISBLANK(Data!E205),"",Data!E205)</f>
        <v/>
      </c>
      <c r="F205" s="1">
        <f>IF(ISBLANK(Data!F205),"",Data!F205)</f>
        <v>8</v>
      </c>
      <c r="G205" s="1" t="str">
        <f>IF(ISBLANK(Data!$F205),"",IF(Data!$F205&gt;=1,TEXT(Data!G205,"00"),""))</f>
        <v>03</v>
      </c>
      <c r="H205" s="1" t="str">
        <f>IF(ISBLANK(Data!$F205),"",IF(Data!$F205&gt;=2,TEXT(Data!H205,"00"),""))</f>
        <v>A5</v>
      </c>
      <c r="I205" s="1" t="str">
        <f>IF(ISBLANK(Data!$F205),"",IF(Data!$F205&gt;=3,TEXT(Data!I205,"00"),""))</f>
        <v>64</v>
      </c>
      <c r="J205" s="1" t="str">
        <f>IF(ISBLANK(Data!$F205),"",IF(Data!$F205&gt;=4,TEXT(Data!J205,"00"),""))</f>
        <v>5A</v>
      </c>
      <c r="K205" s="1" t="str">
        <f>IF(ISBLANK(Data!$F205),"",IF(Data!$F205&gt;=5,TEXT(Data!K205,"00"),""))</f>
        <v>64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64</v>
      </c>
      <c r="N205" s="1" t="str">
        <f>IF(ISBLANK(Data!$F205),"",IF(Data!$F205&gt;=8,TEXT(Data!N205,"00"),""))</f>
        <v>72</v>
      </c>
    </row>
    <row r="206" ht="14.25">
      <c r="A206" s="1">
        <f>IF(ISBLANK(Data!A206),"",Data!A206)</f>
        <v>4.5706369999999996</v>
      </c>
      <c r="B206" s="1" t="str">
        <f>IF(ISBLANK(Data!B206),"",Data!B206)</f>
        <v/>
      </c>
      <c r="C206" s="1">
        <f>IF(ISBLANK(Data!C206),"",Data!C206)</f>
        <v>301</v>
      </c>
      <c r="D206" s="1" t="str">
        <f>IF(ISBLANK(Data!D206),"",Data!D206)</f>
        <v/>
      </c>
      <c r="E206" s="1" t="str">
        <f>IF(ISBLANK(Data!E206),"",Data!E206)</f>
        <v/>
      </c>
      <c r="F206" s="1">
        <f>IF(ISBLANK(Data!F206),"",Data!F206)</f>
        <v>3</v>
      </c>
      <c r="G206" s="1" t="str">
        <f>IF(ISBLANK(Data!$F206),"",IF(Data!$F206&gt;=1,TEXT(Data!G206,"00"),""))</f>
        <v>6B</v>
      </c>
      <c r="H206" s="1" t="str">
        <f>IF(ISBLANK(Data!$F206),"",IF(Data!$F206&gt;=2,TEXT(Data!H206,"00"),""))</f>
        <v>02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/>
      </c>
      <c r="K206" s="1" t="str">
        <f>IF(ISBLANK(Data!$F206),"",IF(Data!$F206&gt;=5,TEXT(Data!K206,"00"),""))</f>
        <v/>
      </c>
      <c r="L206" s="1" t="str">
        <f>IF(ISBLANK(Data!$F206),"",IF(Data!$F206&gt;=6,TEXT(Data!L206,"00"),""))</f>
        <v/>
      </c>
      <c r="M206" s="1" t="str">
        <f>IF(ISBLANK(Data!$F206),"",IF(Data!$F206&gt;=7,TEXT(Data!M206,"00"),""))</f>
        <v/>
      </c>
      <c r="N206" s="1" t="str">
        <f>IF(ISBLANK(Data!$F206),"",IF(Data!$F206&gt;=8,TEXT(Data!N206,"00"),""))</f>
        <v/>
      </c>
    </row>
    <row r="207" ht="14.25">
      <c r="A207" s="1">
        <f>IF(ISBLANK(Data!A207),"",Data!A207)</f>
        <v>4.6201759999999998</v>
      </c>
      <c r="B207" s="1" t="str">
        <f>IF(ISBLANK(Data!B207),"",Data!B207)</f>
        <v/>
      </c>
      <c r="C207" s="1">
        <f>IF(ISBLANK(Data!C207),"",Data!C207)</f>
        <v>300</v>
      </c>
      <c r="D207" s="1" t="str">
        <f>IF(ISBLANK(Data!D207),"",Data!D207)</f>
        <v/>
      </c>
      <c r="E207" s="1" t="str">
        <f>IF(ISBLANK(Data!E207),"",Data!E207)</f>
        <v/>
      </c>
      <c r="F207" s="1">
        <f>IF(ISBLANK(Data!F207),"",Data!F207)</f>
        <v>8</v>
      </c>
      <c r="G207" s="1" t="str">
        <f>IF(ISBLANK(Data!$F207),"",IF(Data!$F207&gt;=1,TEXT(Data!G207,"00"),""))</f>
        <v>03</v>
      </c>
      <c r="H207" s="1" t="str">
        <f>IF(ISBLANK(Data!$F207),"",IF(Data!$F207&gt;=2,TEXT(Data!H207,"00"),""))</f>
        <v>A5</v>
      </c>
      <c r="I207" s="1" t="str">
        <f>IF(ISBLANK(Data!$F207),"",IF(Data!$F207&gt;=3,TEXT(Data!I207,"00"),""))</f>
        <v>64</v>
      </c>
      <c r="J207" s="1" t="str">
        <f>IF(ISBLANK(Data!$F207),"",IF(Data!$F207&gt;=4,TEXT(Data!J207,"00"),""))</f>
        <v>5A</v>
      </c>
      <c r="K207" s="1" t="str">
        <f>IF(ISBLANK(Data!$F207),"",IF(Data!$F207&gt;=5,TEXT(Data!K207,"00"),""))</f>
        <v>64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64</v>
      </c>
      <c r="N207" s="1" t="str">
        <f>IF(ISBLANK(Data!$F207),"",IF(Data!$F207&gt;=8,TEXT(Data!N207,"00"),""))</f>
        <v>63</v>
      </c>
    </row>
    <row r="208" ht="14.25">
      <c r="A208" s="1">
        <f>IF(ISBLANK(Data!A208),"",Data!A208)</f>
        <v>4.6206399999999999</v>
      </c>
      <c r="B208" s="1" t="str">
        <f>IF(ISBLANK(Data!B208),"",Data!B208)</f>
        <v/>
      </c>
      <c r="C208" s="1">
        <f>IF(ISBLANK(Data!C208),"",Data!C208)</f>
        <v>301</v>
      </c>
      <c r="D208" s="1" t="str">
        <f>IF(ISBLANK(Data!D208),"",Data!D208)</f>
        <v/>
      </c>
      <c r="E208" s="1" t="str">
        <f>IF(ISBLANK(Data!E208),"",Data!E208)</f>
        <v/>
      </c>
      <c r="F208" s="1">
        <f>IF(ISBLANK(Data!F208),"",Data!F208)</f>
        <v>3</v>
      </c>
      <c r="G208" s="1" t="str">
        <f>IF(ISBLANK(Data!$F208),"",IF(Data!$F208&gt;=1,TEXT(Data!G208,"00"),""))</f>
        <v>96</v>
      </c>
      <c r="H208" s="1" t="str">
        <f>IF(ISBLANK(Data!$F208),"",IF(Data!$F208&gt;=2,TEXT(Data!H208,"00"),""))</f>
        <v>03</v>
      </c>
      <c r="I208" s="1" t="str">
        <f>IF(ISBLANK(Data!$F208),"",IF(Data!$F208&gt;=3,TEXT(Data!I208,"00"),""))</f>
        <v>00</v>
      </c>
      <c r="J208" s="1" t="str">
        <f>IF(ISBLANK(Data!$F208),"",IF(Data!$F208&gt;=4,TEXT(Data!J208,"00"),""))</f>
        <v/>
      </c>
      <c r="K208" s="1" t="str">
        <f>IF(ISBLANK(Data!$F208),"",IF(Data!$F208&gt;=5,TEXT(Data!K208,"00"),""))</f>
        <v/>
      </c>
      <c r="L208" s="1" t="str">
        <f>IF(ISBLANK(Data!$F208),"",IF(Data!$F208&gt;=6,TEXT(Data!L208,"00"),""))</f>
        <v/>
      </c>
      <c r="M208" s="1" t="str">
        <f>IF(ISBLANK(Data!$F208),"",IF(Data!$F208&gt;=7,TEXT(Data!M208,"00"),""))</f>
        <v/>
      </c>
      <c r="N208" s="1" t="str">
        <f>IF(ISBLANK(Data!$F208),"",IF(Data!$F208&gt;=8,TEXT(Data!N208,"00"),""))</f>
        <v/>
      </c>
    </row>
    <row r="209" ht="14.25">
      <c r="A209" s="1">
        <f>IF(ISBLANK(Data!A209),"",Data!A209)</f>
        <v>4.6701829999999998</v>
      </c>
      <c r="B209" s="1" t="str">
        <f>IF(ISBLANK(Data!B209),"",Data!B209)</f>
        <v/>
      </c>
      <c r="C209" s="1">
        <f>IF(ISBLANK(Data!C209),"",Data!C209)</f>
        <v>300</v>
      </c>
      <c r="D209" s="1" t="str">
        <f>IF(ISBLANK(Data!D209),"",Data!D209)</f>
        <v/>
      </c>
      <c r="E209" s="1" t="str">
        <f>IF(ISBLANK(Data!E209),"",Data!E209)</f>
        <v/>
      </c>
      <c r="F209" s="1">
        <f>IF(ISBLANK(Data!F209),"",Data!F209)</f>
        <v>8</v>
      </c>
      <c r="G209" s="1" t="str">
        <f>IF(ISBLANK(Data!$F209),"",IF(Data!$F209&gt;=1,TEXT(Data!G209,"00"),""))</f>
        <v>03</v>
      </c>
      <c r="H209" s="1" t="str">
        <f>IF(ISBLANK(Data!$F209),"",IF(Data!$F209&gt;=2,TEXT(Data!H209,"00"),""))</f>
        <v>A5</v>
      </c>
      <c r="I209" s="1" t="str">
        <f>IF(ISBLANK(Data!$F209),"",IF(Data!$F209&gt;=3,TEXT(Data!I209,"00"),""))</f>
        <v>64</v>
      </c>
      <c r="J209" s="1" t="str">
        <f>IF(ISBLANK(Data!$F209),"",IF(Data!$F209&gt;=4,TEXT(Data!J209,"00"),""))</f>
        <v>5A</v>
      </c>
      <c r="K209" s="1" t="str">
        <f>IF(ISBLANK(Data!$F209),"",IF(Data!$F209&gt;=5,TEXT(Data!K209,"00"),""))</f>
        <v>64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>64</v>
      </c>
      <c r="N209" s="1" t="str">
        <f>IF(ISBLANK(Data!$F209),"",IF(Data!$F209&gt;=8,TEXT(Data!N209,"00"),""))</f>
        <v>74</v>
      </c>
    </row>
    <row r="210" ht="14.25">
      <c r="A210" s="1">
        <f>IF(ISBLANK(Data!A210),"",Data!A210)</f>
        <v>4.6706469999999998</v>
      </c>
      <c r="B210" s="1" t="str">
        <f>IF(ISBLANK(Data!B210),"",Data!B210)</f>
        <v/>
      </c>
      <c r="C210" s="1">
        <f>IF(ISBLANK(Data!C210),"",Data!C210)</f>
        <v>301</v>
      </c>
      <c r="D210" s="1" t="str">
        <f>IF(ISBLANK(Data!D210),"",Data!D210)</f>
        <v/>
      </c>
      <c r="E210" s="1" t="str">
        <f>IF(ISBLANK(Data!E210),"",Data!E210)</f>
        <v/>
      </c>
      <c r="F210" s="1">
        <f>IF(ISBLANK(Data!F210),"",Data!F210)</f>
        <v>3</v>
      </c>
      <c r="G210" s="1" t="str">
        <f>IF(ISBLANK(Data!$F210),"",IF(Data!$F210&gt;=1,TEXT(Data!G210,"00"),""))</f>
        <v>03</v>
      </c>
      <c r="H210" s="1" t="str">
        <f>IF(ISBLANK(Data!$F210),"",IF(Data!$F210&gt;=2,TEXT(Data!H210,"00"),""))</f>
        <v>04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/>
      </c>
      <c r="K210" s="1" t="str">
        <f>IF(ISBLANK(Data!$F210),"",IF(Data!$F210&gt;=5,TEXT(Data!K210,"00"),""))</f>
        <v/>
      </c>
      <c r="L210" s="1" t="str">
        <f>IF(ISBLANK(Data!$F210),"",IF(Data!$F210&gt;=6,TEXT(Data!L210,"00"),""))</f>
        <v/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>
        <f>IF(ISBLANK(Data!A211),"",Data!A211)</f>
        <v>4.720186</v>
      </c>
      <c r="B211" s="1" t="str">
        <f>IF(ISBLANK(Data!B211),"",Data!B211)</f>
        <v/>
      </c>
      <c r="C211" s="1">
        <f>IF(ISBLANK(Data!C211),"",Data!C211)</f>
        <v>300</v>
      </c>
      <c r="D211" s="1" t="str">
        <f>IF(ISBLANK(Data!D211),"",Data!D211)</f>
        <v/>
      </c>
      <c r="E211" s="1" t="str">
        <f>IF(ISBLANK(Data!E211),"",Data!E211)</f>
        <v/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A5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64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64</v>
      </c>
      <c r="N211" s="1" t="str">
        <f>IF(ISBLANK(Data!$F211),"",IF(Data!$F211&gt;=8,TEXT(Data!N211,"00"),""))</f>
        <v>65</v>
      </c>
    </row>
    <row r="212" ht="14.25">
      <c r="A212" s="1">
        <f>IF(ISBLANK(Data!A212),"",Data!A212)</f>
        <v>4.72065</v>
      </c>
      <c r="B212" s="1" t="str">
        <f>IF(ISBLANK(Data!B212),"",Data!B212)</f>
        <v/>
      </c>
      <c r="C212" s="1">
        <f>IF(ISBLANK(Data!C212),"",Data!C212)</f>
        <v>301</v>
      </c>
      <c r="D212" s="1" t="str">
        <f>IF(ISBLANK(Data!D212),"",Data!D212)</f>
        <v/>
      </c>
      <c r="E212" s="1" t="str">
        <f>IF(ISBLANK(Data!E212),"",Data!E212)</f>
        <v/>
      </c>
      <c r="F212" s="1">
        <f>IF(ISBLANK(Data!F212),"",Data!F212)</f>
        <v>3</v>
      </c>
      <c r="G212" s="1" t="str">
        <f>IF(ISBLANK(Data!$F212),"",IF(Data!$F212&gt;=1,TEXT(Data!G212,"00"),""))</f>
        <v>54</v>
      </c>
      <c r="H212" s="1" t="str">
        <f>IF(ISBLANK(Data!$F212),"",IF(Data!$F212&gt;=2,TEXT(Data!H212,"00"),""))</f>
        <v>05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4.7701950000000002</v>
      </c>
      <c r="B213" s="1" t="str">
        <f>IF(ISBLANK(Data!B213),"",Data!B213)</f>
        <v/>
      </c>
      <c r="C213" s="1">
        <f>IF(ISBLANK(Data!C213),"",Data!C213)</f>
        <v>300</v>
      </c>
      <c r="D213" s="1" t="str">
        <f>IF(ISBLANK(Data!D213),"",Data!D213)</f>
        <v/>
      </c>
      <c r="E213" s="1" t="str">
        <f>IF(ISBLANK(Data!E213),"",Data!E213)</f>
        <v/>
      </c>
      <c r="F213" s="1">
        <f>IF(ISBLANK(Data!F213),"",Data!F213)</f>
        <v>8</v>
      </c>
      <c r="G213" s="1" t="str">
        <f>IF(ISBLANK(Data!$F213),"",IF(Data!$F213&gt;=1,TEXT(Data!G213,"00"),""))</f>
        <v>03</v>
      </c>
      <c r="H213" s="1" t="str">
        <f>IF(ISBLANK(Data!$F213),"",IF(Data!$F213&gt;=2,TEXT(Data!H213,"00"),""))</f>
        <v>A5</v>
      </c>
      <c r="I213" s="1" t="str">
        <f>IF(ISBLANK(Data!$F213),"",IF(Data!$F213&gt;=3,TEXT(Data!I213,"00"),""))</f>
        <v>64</v>
      </c>
      <c r="J213" s="1" t="str">
        <f>IF(ISBLANK(Data!$F213),"",IF(Data!$F213&gt;=4,TEXT(Data!J213,"00"),""))</f>
        <v>5A</v>
      </c>
      <c r="K213" s="1" t="str">
        <f>IF(ISBLANK(Data!$F213),"",IF(Data!$F213&gt;=5,TEXT(Data!K213,"00"),""))</f>
        <v>64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64</v>
      </c>
      <c r="N213" s="1" t="str">
        <f>IF(ISBLANK(Data!$F213),"",IF(Data!$F213&gt;=8,TEXT(Data!N213,"00"),""))</f>
        <v>76</v>
      </c>
    </row>
    <row r="214" ht="14.25">
      <c r="A214" s="1">
        <f>IF(ISBLANK(Data!A214),"",Data!A214)</f>
        <v>4.7706670000000004</v>
      </c>
      <c r="B214" s="1" t="str">
        <f>IF(ISBLANK(Data!B214),"",Data!B214)</f>
        <v/>
      </c>
      <c r="C214" s="1">
        <f>IF(ISBLANK(Data!C214),"",Data!C214)</f>
        <v>301</v>
      </c>
      <c r="D214" s="1" t="str">
        <f>IF(ISBLANK(Data!D214),"",Data!D214)</f>
        <v/>
      </c>
      <c r="E214" s="1" t="str">
        <f>IF(ISBLANK(Data!E214),"",Data!E214)</f>
        <v/>
      </c>
      <c r="F214" s="1">
        <f>IF(ISBLANK(Data!F214),"",Data!F214)</f>
        <v>3</v>
      </c>
      <c r="G214" s="1" t="str">
        <f>IF(ISBLANK(Data!$F214),"",IF(Data!$F214&gt;=1,TEXT(Data!G214,"00"),""))</f>
        <v>F5</v>
      </c>
      <c r="H214" s="1" t="str">
        <f>IF(ISBLANK(Data!$F214),"",IF(Data!$F214&gt;=2,TEXT(Data!H214,"00"),""))</f>
        <v>06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/>
      </c>
      <c r="K214" s="1" t="str">
        <f>IF(ISBLANK(Data!$F214),"",IF(Data!$F214&gt;=5,TEXT(Data!K214,"00"),""))</f>
        <v/>
      </c>
      <c r="L214" s="1" t="str">
        <f>IF(ISBLANK(Data!$F214),"",IF(Data!$F214&gt;=6,TEXT(Data!L214,"00"),""))</f>
        <v/>
      </c>
      <c r="M214" s="1" t="str">
        <f>IF(ISBLANK(Data!$F214),"",IF(Data!$F214&gt;=7,TEXT(Data!M214,"00"),""))</f>
        <v/>
      </c>
      <c r="N214" s="1" t="str">
        <f>IF(ISBLANK(Data!$F214),"",IF(Data!$F214&gt;=8,TEXT(Data!N214,"00"),""))</f>
        <v/>
      </c>
    </row>
    <row r="215" ht="14.25">
      <c r="A215" s="1">
        <f>IF(ISBLANK(Data!A215),"",Data!A215)</f>
        <v>4.8201970000000003</v>
      </c>
      <c r="B215" s="1" t="str">
        <f>IF(ISBLANK(Data!B215),"",Data!B215)</f>
        <v/>
      </c>
      <c r="C215" s="1">
        <f>IF(ISBLANK(Data!C215),"",Data!C215)</f>
        <v>300</v>
      </c>
      <c r="D215" s="1" t="str">
        <f>IF(ISBLANK(Data!D215),"",Data!D215)</f>
        <v/>
      </c>
      <c r="E215" s="1" t="str">
        <f>IF(ISBLANK(Data!E215),"",Data!E215)</f>
        <v/>
      </c>
      <c r="F215" s="1">
        <f>IF(ISBLANK(Data!F215),"",Data!F215)</f>
        <v>8</v>
      </c>
      <c r="G215" s="1" t="str">
        <f>IF(ISBLANK(Data!$F215),"",IF(Data!$F215&gt;=1,TEXT(Data!G215,"00"),""))</f>
        <v>03</v>
      </c>
      <c r="H215" s="1" t="str">
        <f>IF(ISBLANK(Data!$F215),"",IF(Data!$F215&gt;=2,TEXT(Data!H215,"00"),""))</f>
        <v>A5</v>
      </c>
      <c r="I215" s="1" t="str">
        <f>IF(ISBLANK(Data!$F215),"",IF(Data!$F215&gt;=3,TEXT(Data!I215,"00"),""))</f>
        <v>64</v>
      </c>
      <c r="J215" s="1" t="str">
        <f>IF(ISBLANK(Data!$F215),"",IF(Data!$F215&gt;=4,TEXT(Data!J215,"00"),""))</f>
        <v>5A</v>
      </c>
      <c r="K215" s="1" t="str">
        <f>IF(ISBLANK(Data!$F215),"",IF(Data!$F215&gt;=5,TEXT(Data!K215,"00"),""))</f>
        <v>64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64</v>
      </c>
      <c r="N215" s="1" t="str">
        <f>IF(ISBLANK(Data!$F215),"",IF(Data!$F215&gt;=8,TEXT(Data!N215,"00"),""))</f>
        <v>67</v>
      </c>
    </row>
    <row r="216" ht="14.25">
      <c r="A216" s="1">
        <f>IF(ISBLANK(Data!A216),"",Data!A216)</f>
        <v>4.8206660000000001</v>
      </c>
      <c r="B216" s="1" t="str">
        <f>IF(ISBLANK(Data!B216),"",Data!B216)</f>
        <v/>
      </c>
      <c r="C216" s="1">
        <f>IF(ISBLANK(Data!C216),"",Data!C216)</f>
        <v>301</v>
      </c>
      <c r="D216" s="1" t="str">
        <f>IF(ISBLANK(Data!D216),"",Data!D216)</f>
        <v/>
      </c>
      <c r="E216" s="1" t="str">
        <f>IF(ISBLANK(Data!E216),"",Data!E216)</f>
        <v/>
      </c>
      <c r="F216" s="1">
        <f>IF(ISBLANK(Data!F216),"",Data!F216)</f>
        <v>3</v>
      </c>
      <c r="G216" s="1" t="str">
        <f>IF(ISBLANK(Data!$F216),"",IF(Data!$F216&gt;=1,TEXT(Data!G216,"00"),""))</f>
        <v>B8</v>
      </c>
      <c r="H216" s="1" t="str">
        <f>IF(ISBLANK(Data!$F216),"",IF(Data!$F216&gt;=2,TEXT(Data!H216,"00"),""))</f>
        <v>07</v>
      </c>
      <c r="I216" s="1" t="str">
        <f>IF(ISBLANK(Data!$F216),"",IF(Data!$F216&gt;=3,TEXT(Data!I216,"00"),""))</f>
        <v>00</v>
      </c>
      <c r="J216" s="1" t="str">
        <f>IF(ISBLANK(Data!$F216),"",IF(Data!$F216&gt;=4,TEXT(Data!J216,"00"),""))</f>
        <v/>
      </c>
      <c r="K216" s="1" t="str">
        <f>IF(ISBLANK(Data!$F216),"",IF(Data!$F216&gt;=5,TEXT(Data!K216,"00"),""))</f>
        <v/>
      </c>
      <c r="L216" s="1" t="str">
        <f>IF(ISBLANK(Data!$F216),"",IF(Data!$F216&gt;=6,TEXT(Data!L216,"00"),""))</f>
        <v/>
      </c>
      <c r="M216" s="1" t="str">
        <f>IF(ISBLANK(Data!$F216),"",IF(Data!$F216&gt;=7,TEXT(Data!M216,"00"),""))</f>
        <v/>
      </c>
      <c r="N216" s="1" t="str">
        <f>IF(ISBLANK(Data!$F216),"",IF(Data!$F216&gt;=8,TEXT(Data!N216,"00"),""))</f>
        <v/>
      </c>
    </row>
    <row r="217" ht="14.25">
      <c r="A217" s="1">
        <f>IF(ISBLANK(Data!A217),"",Data!A217)</f>
        <v>4.8702059999999996</v>
      </c>
      <c r="B217" s="1" t="str">
        <f>IF(ISBLANK(Data!B217),"",Data!B217)</f>
        <v/>
      </c>
      <c r="C217" s="1">
        <f>IF(ISBLANK(Data!C217),"",Data!C217)</f>
        <v>300</v>
      </c>
      <c r="D217" s="1" t="str">
        <f>IF(ISBLANK(Data!D217),"",Data!D217)</f>
        <v/>
      </c>
      <c r="E217" s="1" t="str">
        <f>IF(ISBLANK(Data!E217),"",Data!E217)</f>
        <v/>
      </c>
      <c r="F217" s="1">
        <f>IF(ISBLANK(Data!F217),"",Data!F217)</f>
        <v>8</v>
      </c>
      <c r="G217" s="1" t="str">
        <f>IF(ISBLANK(Data!$F217),"",IF(Data!$F217&gt;=1,TEXT(Data!G217,"00"),""))</f>
        <v>03</v>
      </c>
      <c r="H217" s="1" t="str">
        <f>IF(ISBLANK(Data!$F217),"",IF(Data!$F217&gt;=2,TEXT(Data!H217,"00"),""))</f>
        <v>A5</v>
      </c>
      <c r="I217" s="1" t="str">
        <f>IF(ISBLANK(Data!$F217),"",IF(Data!$F217&gt;=3,TEXT(Data!I217,"00"),""))</f>
        <v>64</v>
      </c>
      <c r="J217" s="1" t="str">
        <f>IF(ISBLANK(Data!$F217),"",IF(Data!$F217&gt;=4,TEXT(Data!J217,"00"),""))</f>
        <v>5A</v>
      </c>
      <c r="K217" s="1" t="str">
        <f>IF(ISBLANK(Data!$F217),"",IF(Data!$F217&gt;=5,TEXT(Data!K217,"00"),""))</f>
        <v>64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>64</v>
      </c>
      <c r="N217" s="1" t="str">
        <f>IF(ISBLANK(Data!$F217),"",IF(Data!$F217&gt;=8,TEXT(Data!N217,"00"),""))</f>
        <v>F8</v>
      </c>
    </row>
    <row r="218" ht="14.25">
      <c r="A218" s="1">
        <f>IF(ISBLANK(Data!A218),"",Data!A218)</f>
        <v>4.8706740000000002</v>
      </c>
      <c r="B218" s="1" t="str">
        <f>IF(ISBLANK(Data!B218),"",Data!B218)</f>
        <v/>
      </c>
      <c r="C218" s="1">
        <f>IF(ISBLANK(Data!C218),"",Data!C218)</f>
        <v>301</v>
      </c>
      <c r="D218" s="1" t="str">
        <f>IF(ISBLANK(Data!D218),"",Data!D218)</f>
        <v/>
      </c>
      <c r="E218" s="1" t="str">
        <f>IF(ISBLANK(Data!E218),"",Data!E218)</f>
        <v/>
      </c>
      <c r="F218" s="1">
        <f>IF(ISBLANK(Data!F218),"",Data!F218)</f>
        <v>3</v>
      </c>
      <c r="G218" s="1" t="str">
        <f>IF(ISBLANK(Data!$F218),"",IF(Data!$F218&gt;=1,TEXT(Data!G218,"00"),""))</f>
        <v>80</v>
      </c>
      <c r="H218" s="1" t="str">
        <f>IF(ISBLANK(Data!$F218),"",IF(Data!$F218&gt;=2,TEXT(Data!H218,"00"),""))</f>
        <v>08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/>
      </c>
      <c r="K218" s="1" t="str">
        <f>IF(ISBLANK(Data!$F218),"",IF(Data!$F218&gt;=5,TEXT(Data!K218,"00"),""))</f>
        <v/>
      </c>
      <c r="L218" s="1" t="str">
        <f>IF(ISBLANK(Data!$F218),"",IF(Data!$F218&gt;=6,TEXT(Data!L218,"00"),""))</f>
        <v/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>
        <f>IF(ISBLANK(Data!A219),"",Data!A219)</f>
        <v>4.9202089999999998</v>
      </c>
      <c r="B219" s="1" t="str">
        <f>IF(ISBLANK(Data!B219),"",Data!B219)</f>
        <v/>
      </c>
      <c r="C219" s="1">
        <f>IF(ISBLANK(Data!C219),"",Data!C219)</f>
        <v>300</v>
      </c>
      <c r="D219" s="1" t="str">
        <f>IF(ISBLANK(Data!D219),"",Data!D219)</f>
        <v/>
      </c>
      <c r="E219" s="1" t="str">
        <f>IF(ISBLANK(Data!E219),"",Data!E219)</f>
        <v/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A5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64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64</v>
      </c>
      <c r="N219" s="1" t="str">
        <f>IF(ISBLANK(Data!$F219),"",IF(Data!$F219&gt;=8,TEXT(Data!N219,"00"),""))</f>
        <v>E9</v>
      </c>
    </row>
    <row r="220" ht="14.25">
      <c r="A220" s="1">
        <f>IF(ISBLANK(Data!A220),"",Data!A220)</f>
        <v>4.9206770000000004</v>
      </c>
      <c r="B220" s="1" t="str">
        <f>IF(ISBLANK(Data!B220),"",Data!B220)</f>
        <v/>
      </c>
      <c r="C220" s="1">
        <f>IF(ISBLANK(Data!C220),"",Data!C220)</f>
        <v>301</v>
      </c>
      <c r="D220" s="1" t="str">
        <f>IF(ISBLANK(Data!D220),"",Data!D220)</f>
        <v/>
      </c>
      <c r="E220" s="1" t="str">
        <f>IF(ISBLANK(Data!E220),"",Data!E220)</f>
        <v/>
      </c>
      <c r="F220" s="1">
        <f>IF(ISBLANK(Data!F220),"",Data!F220)</f>
        <v>3</v>
      </c>
      <c r="G220" s="1" t="str">
        <f>IF(ISBLANK(Data!$F220),"",IF(Data!$F220&gt;=1,TEXT(Data!G220,"00"),""))</f>
        <v>88</v>
      </c>
      <c r="H220" s="1" t="str">
        <f>IF(ISBLANK(Data!$F220),"",IF(Data!$F220&gt;=2,TEXT(Data!H220,"00"),""))</f>
        <v>09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4.9702149999999996</v>
      </c>
      <c r="B221" s="1" t="str">
        <f>IF(ISBLANK(Data!B221),"",Data!B221)</f>
        <v/>
      </c>
      <c r="C221" s="1">
        <f>IF(ISBLANK(Data!C221),"",Data!C221)</f>
        <v>300</v>
      </c>
      <c r="D221" s="1" t="str">
        <f>IF(ISBLANK(Data!D221),"",Data!D221)</f>
        <v/>
      </c>
      <c r="E221" s="1" t="str">
        <f>IF(ISBLANK(Data!E221),"",Data!E221)</f>
        <v/>
      </c>
      <c r="F221" s="1">
        <f>IF(ISBLANK(Data!F221),"",Data!F221)</f>
        <v>8</v>
      </c>
      <c r="G221" s="1" t="str">
        <f>IF(ISBLANK(Data!$F221),"",IF(Data!$F221&gt;=1,TEXT(Data!G221,"00"),""))</f>
        <v>03</v>
      </c>
      <c r="H221" s="1" t="str">
        <f>IF(ISBLANK(Data!$F221),"",IF(Data!$F221&gt;=2,TEXT(Data!H221,"00"),""))</f>
        <v>A5</v>
      </c>
      <c r="I221" s="1" t="str">
        <f>IF(ISBLANK(Data!$F221),"",IF(Data!$F221&gt;=3,TEXT(Data!I221,"00"),""))</f>
        <v>64</v>
      </c>
      <c r="J221" s="1" t="str">
        <f>IF(ISBLANK(Data!$F221),"",IF(Data!$F221&gt;=4,TEXT(Data!J221,"00"),""))</f>
        <v>5A</v>
      </c>
      <c r="K221" s="1" t="str">
        <f>IF(ISBLANK(Data!$F221),"",IF(Data!$F221&gt;=5,TEXT(Data!K221,"00"),""))</f>
        <v>64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64</v>
      </c>
      <c r="N221" s="1" t="str">
        <f>IF(ISBLANK(Data!$F221),"",IF(Data!$F221&gt;=8,TEXT(Data!N221,"00"),""))</f>
        <v>FA</v>
      </c>
    </row>
    <row r="222" ht="14.25">
      <c r="A222" s="1">
        <f>IF(ISBLANK(Data!A222),"",Data!A222)</f>
        <v>4.9706830000000002</v>
      </c>
      <c r="B222" s="1" t="str">
        <f>IF(ISBLANK(Data!B222),"",Data!B222)</f>
        <v/>
      </c>
      <c r="C222" s="1">
        <f>IF(ISBLANK(Data!C222),"",Data!C222)</f>
        <v>301</v>
      </c>
      <c r="D222" s="1" t="str">
        <f>IF(ISBLANK(Data!D222),"",Data!D222)</f>
        <v/>
      </c>
      <c r="E222" s="1" t="str">
        <f>IF(ISBLANK(Data!E222),"",Data!E222)</f>
        <v/>
      </c>
      <c r="F222" s="1">
        <f>IF(ISBLANK(Data!F222),"",Data!F222)</f>
        <v>3</v>
      </c>
      <c r="G222" s="1" t="str">
        <f>IF(ISBLANK(Data!$F222),"",IF(Data!$F222&gt;=1,TEXT(Data!G222,"00"),""))</f>
        <v>C6</v>
      </c>
      <c r="H222" s="1" t="str">
        <f>IF(ISBLANK(Data!$F222),"",IF(Data!$F222&gt;=2,TEXT(Data!H222,"00"),""))</f>
        <v>0A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>
        <f>IF(ISBLANK(Data!A223),"",Data!A223)</f>
        <v>5.0209989999999998</v>
      </c>
      <c r="B223" s="1" t="str">
        <f>IF(ISBLANK(Data!B223),"",Data!B223)</f>
        <v/>
      </c>
      <c r="C223" s="1">
        <f>IF(ISBLANK(Data!C223),"",Data!C223)</f>
        <v>300</v>
      </c>
      <c r="D223" s="1" t="str">
        <f>IF(ISBLANK(Data!D223),"",Data!D223)</f>
        <v/>
      </c>
      <c r="E223" s="1" t="str">
        <f>IF(ISBLANK(Data!E223),"",Data!E223)</f>
        <v/>
      </c>
      <c r="F223" s="1">
        <f>IF(ISBLANK(Data!F223),"",Data!F223)</f>
        <v>8</v>
      </c>
      <c r="G223" s="1" t="str">
        <f>IF(ISBLANK(Data!$F223),"",IF(Data!$F223&gt;=1,TEXT(Data!G223,"00"),""))</f>
        <v>03</v>
      </c>
      <c r="H223" s="1" t="str">
        <f>IF(ISBLANK(Data!$F223),"",IF(Data!$F223&gt;=2,TEXT(Data!H223,"00"),""))</f>
        <v>A5</v>
      </c>
      <c r="I223" s="1" t="str">
        <f>IF(ISBLANK(Data!$F223),"",IF(Data!$F223&gt;=3,TEXT(Data!I223,"00"),""))</f>
        <v>64</v>
      </c>
      <c r="J223" s="1" t="str">
        <f>IF(ISBLANK(Data!$F223),"",IF(Data!$F223&gt;=4,TEXT(Data!J223,"00"),""))</f>
        <v>5A</v>
      </c>
      <c r="K223" s="1" t="str">
        <f>IF(ISBLANK(Data!$F223),"",IF(Data!$F223&gt;=5,TEXT(Data!K223,"00"),""))</f>
        <v>64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64</v>
      </c>
      <c r="N223" s="1" t="str">
        <f>IF(ISBLANK(Data!$F223),"",IF(Data!$F223&gt;=8,TEXT(Data!N223,"00"),""))</f>
        <v>EB</v>
      </c>
    </row>
    <row r="224" ht="14.25">
      <c r="A224" s="1">
        <f>IF(ISBLANK(Data!A224),"",Data!A224)</f>
        <v>5.0214629999999998</v>
      </c>
      <c r="B224" s="1" t="str">
        <f>IF(ISBLANK(Data!B224),"",Data!B224)</f>
        <v/>
      </c>
      <c r="C224" s="1">
        <f>IF(ISBLANK(Data!C224),"",Data!C224)</f>
        <v>301</v>
      </c>
      <c r="D224" s="1" t="str">
        <f>IF(ISBLANK(Data!D224),"",Data!D224)</f>
        <v/>
      </c>
      <c r="E224" s="1" t="str">
        <f>IF(ISBLANK(Data!E224),"",Data!E224)</f>
        <v/>
      </c>
      <c r="F224" s="1">
        <f>IF(ISBLANK(Data!F224),"",Data!F224)</f>
        <v>3</v>
      </c>
      <c r="G224" s="1" t="str">
        <f>IF(ISBLANK(Data!$F224),"",IF(Data!$F224&gt;=1,TEXT(Data!G224,"00"),""))</f>
        <v>43</v>
      </c>
      <c r="H224" s="1" t="str">
        <f>IF(ISBLANK(Data!$F224),"",IF(Data!$F224&gt;=2,TEXT(Data!H224,"00"),""))</f>
        <v>0B</v>
      </c>
      <c r="I224" s="1" t="str">
        <f>IF(ISBLANK(Data!$F224),"",IF(Data!$F224&gt;=3,TEXT(Data!I224,"00"),""))</f>
        <v>00</v>
      </c>
      <c r="J224" s="1" t="str">
        <f>IF(ISBLANK(Data!$F224),"",IF(Data!$F224&gt;=4,TEXT(Data!J224,"00"),""))</f>
        <v/>
      </c>
      <c r="K224" s="1" t="str">
        <f>IF(ISBLANK(Data!$F224),"",IF(Data!$F224&gt;=5,TEXT(Data!K224,"00"),""))</f>
        <v/>
      </c>
      <c r="L224" s="1" t="str">
        <f>IF(ISBLANK(Data!$F224),"",IF(Data!$F224&gt;=6,TEXT(Data!L224,"00"),""))</f>
        <v/>
      </c>
      <c r="M224" s="1" t="str">
        <f>IF(ISBLANK(Data!$F224),"",IF(Data!$F224&gt;=7,TEXT(Data!M224,"00"),""))</f>
        <v/>
      </c>
      <c r="N224" s="1" t="str">
        <f>IF(ISBLANK(Data!$F224),"",IF(Data!$F224&gt;=8,TEXT(Data!N224,"00"),""))</f>
        <v/>
      </c>
    </row>
    <row r="225" ht="14.25">
      <c r="A225" s="1">
        <f>IF(ISBLANK(Data!A225),"",Data!A225)</f>
        <v>5.070227</v>
      </c>
      <c r="B225" s="1" t="str">
        <f>IF(ISBLANK(Data!B225),"",Data!B225)</f>
        <v/>
      </c>
      <c r="C225" s="1">
        <f>IF(ISBLANK(Data!C225),"",Data!C225)</f>
        <v>300</v>
      </c>
      <c r="D225" s="1" t="str">
        <f>IF(ISBLANK(Data!D225),"",Data!D225)</f>
        <v/>
      </c>
      <c r="E225" s="1" t="str">
        <f>IF(ISBLANK(Data!E225),"",Data!E225)</f>
        <v/>
      </c>
      <c r="F225" s="1">
        <f>IF(ISBLANK(Data!F225),"",Data!F225)</f>
        <v>8</v>
      </c>
      <c r="G225" s="1" t="str">
        <f>IF(ISBLANK(Data!$F225),"",IF(Data!$F225&gt;=1,TEXT(Data!G225,"00"),""))</f>
        <v>03</v>
      </c>
      <c r="H225" s="1" t="str">
        <f>IF(ISBLANK(Data!$F225),"",IF(Data!$F225&gt;=2,TEXT(Data!H225,"00"),""))</f>
        <v>A5</v>
      </c>
      <c r="I225" s="1" t="str">
        <f>IF(ISBLANK(Data!$F225),"",IF(Data!$F225&gt;=3,TEXT(Data!I225,"00"),""))</f>
        <v>64</v>
      </c>
      <c r="J225" s="1" t="str">
        <f>IF(ISBLANK(Data!$F225),"",IF(Data!$F225&gt;=4,TEXT(Data!J225,"00"),""))</f>
        <v>5A</v>
      </c>
      <c r="K225" s="1" t="str">
        <f>IF(ISBLANK(Data!$F225),"",IF(Data!$F225&gt;=5,TEXT(Data!K225,"00"),""))</f>
        <v>64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>64</v>
      </c>
      <c r="N225" s="1" t="str">
        <f>IF(ISBLANK(Data!$F225),"",IF(Data!$F225&gt;=8,TEXT(Data!N225,"00"),""))</f>
        <v>FC</v>
      </c>
    </row>
    <row r="226" ht="14.25">
      <c r="A226" s="1">
        <f>IF(ISBLANK(Data!A226),"",Data!A226)</f>
        <v>5.0706990000000003</v>
      </c>
      <c r="B226" s="1" t="str">
        <f>IF(ISBLANK(Data!B226),"",Data!B226)</f>
        <v/>
      </c>
      <c r="C226" s="1">
        <f>IF(ISBLANK(Data!C226),"",Data!C226)</f>
        <v>301</v>
      </c>
      <c r="D226" s="1" t="str">
        <f>IF(ISBLANK(Data!D226),"",Data!D226)</f>
        <v/>
      </c>
      <c r="E226" s="1" t="str">
        <f>IF(ISBLANK(Data!E226),"",Data!E226)</f>
        <v/>
      </c>
      <c r="F226" s="1">
        <f>IF(ISBLANK(Data!F226),"",Data!F226)</f>
        <v>3</v>
      </c>
      <c r="G226" s="1" t="str">
        <f>IF(ISBLANK(Data!$F226),"",IF(Data!$F226&gt;=1,TEXT(Data!G226,"00"),""))</f>
        <v>B5</v>
      </c>
      <c r="H226" s="1" t="str">
        <f>IF(ISBLANK(Data!$F226),"",IF(Data!$F226&gt;=2,TEXT(Data!H226,"00"),""))</f>
        <v>0C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>
        <f>IF(ISBLANK(Data!A227),"",Data!A227)</f>
        <v>5.1202300000000003</v>
      </c>
      <c r="B227" s="1" t="str">
        <f>IF(ISBLANK(Data!B227),"",Data!B227)</f>
        <v/>
      </c>
      <c r="C227" s="1">
        <f>IF(ISBLANK(Data!C227),"",Data!C227)</f>
        <v>300</v>
      </c>
      <c r="D227" s="1" t="str">
        <f>IF(ISBLANK(Data!D227),"",Data!D227)</f>
        <v/>
      </c>
      <c r="E227" s="1" t="str">
        <f>IF(ISBLANK(Data!E227),"",Data!E227)</f>
        <v/>
      </c>
      <c r="F227" s="1">
        <f>IF(ISBLANK(Data!F227),"",Data!F227)</f>
        <v>8</v>
      </c>
      <c r="G227" s="1" t="str">
        <f>IF(ISBLANK(Data!$F227),"",IF(Data!$F227&gt;=1,TEXT(Data!G227,"00"),""))</f>
        <v>03</v>
      </c>
      <c r="H227" s="1" t="str">
        <f>IF(ISBLANK(Data!$F227),"",IF(Data!$F227&gt;=2,TEXT(Data!H227,"00"),""))</f>
        <v>A5</v>
      </c>
      <c r="I227" s="1" t="str">
        <f>IF(ISBLANK(Data!$F227),"",IF(Data!$F227&gt;=3,TEXT(Data!I227,"00"),""))</f>
        <v>64</v>
      </c>
      <c r="J227" s="1" t="str">
        <f>IF(ISBLANK(Data!$F227),"",IF(Data!$F227&gt;=4,TEXT(Data!J227,"00"),""))</f>
        <v>5A</v>
      </c>
      <c r="K227" s="1" t="str">
        <f>IF(ISBLANK(Data!$F227),"",IF(Data!$F227&gt;=5,TEXT(Data!K227,"00"),""))</f>
        <v>64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64</v>
      </c>
      <c r="N227" s="1" t="str">
        <f>IF(ISBLANK(Data!$F227),"",IF(Data!$F227&gt;=8,TEXT(Data!N227,"00"),""))</f>
        <v>ED</v>
      </c>
    </row>
    <row r="228" ht="14.25">
      <c r="A228" s="1">
        <f>IF(ISBLANK(Data!A228),"",Data!A228)</f>
        <v>5.1206940000000003</v>
      </c>
      <c r="B228" s="1" t="str">
        <f>IF(ISBLANK(Data!B228),"",Data!B228)</f>
        <v/>
      </c>
      <c r="C228" s="1">
        <f>IF(ISBLANK(Data!C228),"",Data!C228)</f>
        <v>301</v>
      </c>
      <c r="D228" s="1" t="str">
        <f>IF(ISBLANK(Data!D228),"",Data!D228)</f>
        <v/>
      </c>
      <c r="E228" s="1" t="str">
        <f>IF(ISBLANK(Data!E228),"",Data!E228)</f>
        <v/>
      </c>
      <c r="F228" s="1">
        <f>IF(ISBLANK(Data!F228),"",Data!F228)</f>
        <v>3</v>
      </c>
      <c r="G228" s="1" t="str">
        <f>IF(ISBLANK(Data!$F228),"",IF(Data!$F228&gt;=1,TEXT(Data!G228,"00"),""))</f>
        <v>4E</v>
      </c>
      <c r="H228" s="1" t="str">
        <f>IF(ISBLANK(Data!$F228),"",IF(Data!$F228&gt;=2,TEXT(Data!H228,"00"),""))</f>
        <v>0D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5.1702339999999998</v>
      </c>
      <c r="B229" s="1" t="str">
        <f>IF(ISBLANK(Data!B229),"",Data!B229)</f>
        <v/>
      </c>
      <c r="C229" s="1">
        <f>IF(ISBLANK(Data!C229),"",Data!C229)</f>
        <v>300</v>
      </c>
      <c r="D229" s="1" t="str">
        <f>IF(ISBLANK(Data!D229),"",Data!D229)</f>
        <v/>
      </c>
      <c r="E229" s="1" t="str">
        <f>IF(ISBLANK(Data!E229),"",Data!E229)</f>
        <v/>
      </c>
      <c r="F229" s="1">
        <f>IF(ISBLANK(Data!F229),"",Data!F229)</f>
        <v>8</v>
      </c>
      <c r="G229" s="1" t="str">
        <f>IF(ISBLANK(Data!$F229),"",IF(Data!$F229&gt;=1,TEXT(Data!G229,"00"),""))</f>
        <v>03</v>
      </c>
      <c r="H229" s="1" t="str">
        <f>IF(ISBLANK(Data!$F229),"",IF(Data!$F229&gt;=2,TEXT(Data!H229,"00"),""))</f>
        <v>A5</v>
      </c>
      <c r="I229" s="1" t="str">
        <f>IF(ISBLANK(Data!$F229),"",IF(Data!$F229&gt;=3,TEXT(Data!I229,"00"),""))</f>
        <v>64</v>
      </c>
      <c r="J229" s="1" t="str">
        <f>IF(ISBLANK(Data!$F229),"",IF(Data!$F229&gt;=4,TEXT(Data!J229,"00"),""))</f>
        <v>5A</v>
      </c>
      <c r="K229" s="1" t="str">
        <f>IF(ISBLANK(Data!$F229),"",IF(Data!$F229&gt;=5,TEXT(Data!K229,"00"),""))</f>
        <v>64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64</v>
      </c>
      <c r="N229" s="1" t="str">
        <f>IF(ISBLANK(Data!$F229),"",IF(Data!$F229&gt;=8,TEXT(Data!N229,"00"),""))</f>
        <v>FE</v>
      </c>
    </row>
    <row r="230" ht="14.25">
      <c r="A230" s="1">
        <f>IF(ISBLANK(Data!A230),"",Data!A230)</f>
        <v>5.1707099999999997</v>
      </c>
      <c r="B230" s="1" t="str">
        <f>IF(ISBLANK(Data!B230),"",Data!B230)</f>
        <v/>
      </c>
      <c r="C230" s="1">
        <f>IF(ISBLANK(Data!C230),"",Data!C230)</f>
        <v>301</v>
      </c>
      <c r="D230" s="1" t="str">
        <f>IF(ISBLANK(Data!D230),"",Data!D230)</f>
        <v/>
      </c>
      <c r="E230" s="1" t="str">
        <f>IF(ISBLANK(Data!E230),"",Data!E230)</f>
        <v/>
      </c>
      <c r="F230" s="1">
        <f>IF(ISBLANK(Data!F230),"",Data!F230)</f>
        <v>3</v>
      </c>
      <c r="G230" s="1" t="str">
        <f>IF(ISBLANK(Data!$F230),"",IF(Data!$F230&gt;=1,TEXT(Data!G230,"00"),""))</f>
        <v>1D</v>
      </c>
      <c r="H230" s="1" t="str">
        <f>IF(ISBLANK(Data!$F230),"",IF(Data!$F230&gt;=2,TEXT(Data!H230,"00"),""))</f>
        <v>0E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>
        <f>IF(ISBLANK(Data!A231),"",Data!A231)</f>
        <v>5.2202409999999997</v>
      </c>
      <c r="B231" s="1" t="str">
        <f>IF(ISBLANK(Data!B231),"",Data!B231)</f>
        <v/>
      </c>
      <c r="C231" s="1">
        <f>IF(ISBLANK(Data!C231),"",Data!C231)</f>
        <v>300</v>
      </c>
      <c r="D231" s="1" t="str">
        <f>IF(ISBLANK(Data!D231),"",Data!D231)</f>
        <v/>
      </c>
      <c r="E231" s="1" t="str">
        <f>IF(ISBLANK(Data!E231),"",Data!E231)</f>
        <v/>
      </c>
      <c r="F231" s="1">
        <f>IF(ISBLANK(Data!F231),"",Data!F231)</f>
        <v>8</v>
      </c>
      <c r="G231" s="1" t="str">
        <f>IF(ISBLANK(Data!$F231),"",IF(Data!$F231&gt;=1,TEXT(Data!G231,"00"),""))</f>
        <v>03</v>
      </c>
      <c r="H231" s="1" t="str">
        <f>IF(ISBLANK(Data!$F231),"",IF(Data!$F231&gt;=2,TEXT(Data!H231,"00"),""))</f>
        <v>A5</v>
      </c>
      <c r="I231" s="1" t="str">
        <f>IF(ISBLANK(Data!$F231),"",IF(Data!$F231&gt;=3,TEXT(Data!I231,"00"),""))</f>
        <v>64</v>
      </c>
      <c r="J231" s="1" t="str">
        <f>IF(ISBLANK(Data!$F231),"",IF(Data!$F231&gt;=4,TEXT(Data!J231,"00"),""))</f>
        <v>5A</v>
      </c>
      <c r="K231" s="1" t="str">
        <f>IF(ISBLANK(Data!$F231),"",IF(Data!$F231&gt;=5,TEXT(Data!K231,"00"),""))</f>
        <v>64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64</v>
      </c>
      <c r="N231" s="1" t="str">
        <f>IF(ISBLANK(Data!$F231),"",IF(Data!$F231&gt;=8,TEXT(Data!N231,"00"),""))</f>
        <v>EF</v>
      </c>
    </row>
    <row r="232" ht="14.25">
      <c r="A232" s="1">
        <f>IF(ISBLANK(Data!A232),"",Data!A232)</f>
        <v>5.2207090000000003</v>
      </c>
      <c r="B232" s="1" t="str">
        <f>IF(ISBLANK(Data!B232),"",Data!B232)</f>
        <v/>
      </c>
      <c r="C232" s="1">
        <f>IF(ISBLANK(Data!C232),"",Data!C232)</f>
        <v>301</v>
      </c>
      <c r="D232" s="1" t="str">
        <f>IF(ISBLANK(Data!D232),"",Data!D232)</f>
        <v/>
      </c>
      <c r="E232" s="1" t="str">
        <f>IF(ISBLANK(Data!E232),"",Data!E232)</f>
        <v/>
      </c>
      <c r="F232" s="1">
        <f>IF(ISBLANK(Data!F232),"",Data!F232)</f>
        <v>3</v>
      </c>
      <c r="G232" s="1" t="str">
        <f>IF(ISBLANK(Data!$F232),"",IF(Data!$F232&gt;=1,TEXT(Data!G232,"00"),""))</f>
        <v>E8</v>
      </c>
      <c r="H232" s="1" t="str">
        <f>IF(ISBLANK(Data!$F232),"",IF(Data!$F232&gt;=2,TEXT(Data!H232,"00"),""))</f>
        <v>0F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>
        <f>IF(ISBLANK(Data!A233),"",Data!A233)</f>
        <v>5.2702479999999996</v>
      </c>
      <c r="B233" s="1" t="str">
        <f>IF(ISBLANK(Data!B233),"",Data!B233)</f>
        <v/>
      </c>
      <c r="C233" s="1">
        <f>IF(ISBLANK(Data!C233),"",Data!C233)</f>
        <v>300</v>
      </c>
      <c r="D233" s="1" t="str">
        <f>IF(ISBLANK(Data!D233),"",Data!D233)</f>
        <v/>
      </c>
      <c r="E233" s="1" t="str">
        <f>IF(ISBLANK(Data!E233),"",Data!E233)</f>
        <v/>
      </c>
      <c r="F233" s="1">
        <f>IF(ISBLANK(Data!F233),"",Data!F233)</f>
        <v>8</v>
      </c>
      <c r="G233" s="1" t="str">
        <f>IF(ISBLANK(Data!$F233),"",IF(Data!$F233&gt;=1,TEXT(Data!G233,"00"),""))</f>
        <v>03</v>
      </c>
      <c r="H233" s="1" t="str">
        <f>IF(ISBLANK(Data!$F233),"",IF(Data!$F233&gt;=2,TEXT(Data!H233,"00"),""))</f>
        <v>A5</v>
      </c>
      <c r="I233" s="1" t="str">
        <f>IF(ISBLANK(Data!$F233),"",IF(Data!$F233&gt;=3,TEXT(Data!I233,"00"),""))</f>
        <v>64</v>
      </c>
      <c r="J233" s="1" t="str">
        <f>IF(ISBLANK(Data!$F233),"",IF(Data!$F233&gt;=4,TEXT(Data!J233,"00"),""))</f>
        <v>5A</v>
      </c>
      <c r="K233" s="1" t="str">
        <f>IF(ISBLANK(Data!$F233),"",IF(Data!$F233&gt;=5,TEXT(Data!K233,"00"),""))</f>
        <v>64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64</v>
      </c>
      <c r="N233" s="1" t="str">
        <f>IF(ISBLANK(Data!$F233),"",IF(Data!$F233&gt;=8,TEXT(Data!N233,"00"),""))</f>
        <v>70</v>
      </c>
    </row>
    <row r="234" ht="14.25">
      <c r="A234" s="1">
        <f>IF(ISBLANK(Data!A234),"",Data!A234)</f>
        <v>5.2707199999999998</v>
      </c>
      <c r="B234" s="1" t="str">
        <f>IF(ISBLANK(Data!B234),"",Data!B234)</f>
        <v/>
      </c>
      <c r="C234" s="1">
        <f>IF(ISBLANK(Data!C234),"",Data!C234)</f>
        <v>301</v>
      </c>
      <c r="D234" s="1" t="str">
        <f>IF(ISBLANK(Data!D234),"",Data!D234)</f>
        <v/>
      </c>
      <c r="E234" s="1" t="str">
        <f>IF(ISBLANK(Data!E234),"",Data!E234)</f>
        <v/>
      </c>
      <c r="F234" s="1">
        <f>IF(ISBLANK(Data!F234),"",Data!F234)</f>
        <v>3</v>
      </c>
      <c r="G234" s="1" t="str">
        <f>IF(ISBLANK(Data!$F234),"",IF(Data!$F234&gt;=1,TEXT(Data!G234,"00"),""))</f>
        <v>E2</v>
      </c>
      <c r="H234" s="1" t="str">
        <f>IF(ISBLANK(Data!$F234),"",IF(Data!$F234&gt;=2,TEXT(Data!H234,"00"),""))</f>
        <v>00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5.3202530000000001</v>
      </c>
      <c r="B235" s="1" t="str">
        <f>IF(ISBLANK(Data!B235),"",Data!B235)</f>
        <v/>
      </c>
      <c r="C235" s="1">
        <f>IF(ISBLANK(Data!C235),"",Data!C235)</f>
        <v>300</v>
      </c>
      <c r="D235" s="1" t="str">
        <f>IF(ISBLANK(Data!D235),"",Data!D235)</f>
        <v/>
      </c>
      <c r="E235" s="1" t="str">
        <f>IF(ISBLANK(Data!E235),"",Data!E235)</f>
        <v/>
      </c>
      <c r="F235" s="1">
        <f>IF(ISBLANK(Data!F235),"",Data!F235)</f>
        <v>8</v>
      </c>
      <c r="G235" s="1" t="str">
        <f>IF(ISBLANK(Data!$F235),"",IF(Data!$F235&gt;=1,TEXT(Data!G235,"00"),""))</f>
        <v>03</v>
      </c>
      <c r="H235" s="1" t="str">
        <f>IF(ISBLANK(Data!$F235),"",IF(Data!$F235&gt;=2,TEXT(Data!H235,"00"),""))</f>
        <v>A5</v>
      </c>
      <c r="I235" s="1" t="str">
        <f>IF(ISBLANK(Data!$F235),"",IF(Data!$F235&gt;=3,TEXT(Data!I235,"00"),""))</f>
        <v>64</v>
      </c>
      <c r="J235" s="1" t="str">
        <f>IF(ISBLANK(Data!$F235),"",IF(Data!$F235&gt;=4,TEXT(Data!J235,"00"),""))</f>
        <v>5A</v>
      </c>
      <c r="K235" s="1" t="str">
        <f>IF(ISBLANK(Data!$F235),"",IF(Data!$F235&gt;=5,TEXT(Data!K235,"00"),""))</f>
        <v>64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64</v>
      </c>
      <c r="N235" s="1" t="str">
        <f>IF(ISBLANK(Data!$F235),"",IF(Data!$F235&gt;=8,TEXT(Data!N235,"00"),""))</f>
        <v>61</v>
      </c>
    </row>
    <row r="236" ht="14.25">
      <c r="A236" s="1">
        <f>IF(ISBLANK(Data!A236),"",Data!A236)</f>
        <v>5.3207170000000001</v>
      </c>
      <c r="B236" s="1" t="str">
        <f>IF(ISBLANK(Data!B236),"",Data!B236)</f>
        <v/>
      </c>
      <c r="C236" s="1">
        <f>IF(ISBLANK(Data!C236),"",Data!C236)</f>
        <v>301</v>
      </c>
      <c r="D236" s="1" t="str">
        <f>IF(ISBLANK(Data!D236),"",Data!D236)</f>
        <v/>
      </c>
      <c r="E236" s="1" t="str">
        <f>IF(ISBLANK(Data!E236),"",Data!E236)</f>
        <v/>
      </c>
      <c r="F236" s="1">
        <f>IF(ISBLANK(Data!F236),"",Data!F236)</f>
        <v>3</v>
      </c>
      <c r="G236" s="1" t="str">
        <f>IF(ISBLANK(Data!$F236),"",IF(Data!$F236&gt;=1,TEXT(Data!G236,"00"),""))</f>
        <v>B3</v>
      </c>
      <c r="H236" s="1" t="str">
        <f>IF(ISBLANK(Data!$F236),"",IF(Data!$F236&gt;=2,TEXT(Data!H236,"00"),""))</f>
        <v>01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/>
      </c>
      <c r="K236" s="1" t="str">
        <f>IF(ISBLANK(Data!$F236),"",IF(Data!$F236&gt;=5,TEXT(Data!K236,"00"),""))</f>
        <v/>
      </c>
      <c r="L236" s="1" t="str">
        <f>IF(ISBLANK(Data!$F236),"",IF(Data!$F236&gt;=6,TEXT(Data!L236,"00"),""))</f>
        <v/>
      </c>
      <c r="M236" s="1" t="str">
        <f>IF(ISBLANK(Data!$F236),"",IF(Data!$F236&gt;=7,TEXT(Data!M236,"00"),""))</f>
        <v/>
      </c>
      <c r="N236" s="1" t="str">
        <f>IF(ISBLANK(Data!$F236),"",IF(Data!$F236&gt;=8,TEXT(Data!N236,"00"),""))</f>
        <v/>
      </c>
    </row>
    <row r="237" ht="14.25">
      <c r="A237" s="1">
        <f>IF(ISBLANK(Data!A237),"",Data!A237)</f>
        <v>5.3702560000000004</v>
      </c>
      <c r="B237" s="1" t="str">
        <f>IF(ISBLANK(Data!B237),"",Data!B237)</f>
        <v/>
      </c>
      <c r="C237" s="1">
        <f>IF(ISBLANK(Data!C237),"",Data!C237)</f>
        <v>300</v>
      </c>
      <c r="D237" s="1" t="str">
        <f>IF(ISBLANK(Data!D237),"",Data!D237)</f>
        <v/>
      </c>
      <c r="E237" s="1" t="str">
        <f>IF(ISBLANK(Data!E237),"",Data!E237)</f>
        <v/>
      </c>
      <c r="F237" s="1">
        <f>IF(ISBLANK(Data!F237),"",Data!F237)</f>
        <v>8</v>
      </c>
      <c r="G237" s="1" t="str">
        <f>IF(ISBLANK(Data!$F237),"",IF(Data!$F237&gt;=1,TEXT(Data!G237,"00"),""))</f>
        <v>03</v>
      </c>
      <c r="H237" s="1" t="str">
        <f>IF(ISBLANK(Data!$F237),"",IF(Data!$F237&gt;=2,TEXT(Data!H237,"00"),""))</f>
        <v>A5</v>
      </c>
      <c r="I237" s="1" t="str">
        <f>IF(ISBLANK(Data!$F237),"",IF(Data!$F237&gt;=3,TEXT(Data!I237,"00"),""))</f>
        <v>64</v>
      </c>
      <c r="J237" s="1" t="str">
        <f>IF(ISBLANK(Data!$F237),"",IF(Data!$F237&gt;=4,TEXT(Data!J237,"00"),""))</f>
        <v>5A</v>
      </c>
      <c r="K237" s="1" t="str">
        <f>IF(ISBLANK(Data!$F237),"",IF(Data!$F237&gt;=5,TEXT(Data!K237,"00"),""))</f>
        <v>64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64</v>
      </c>
      <c r="N237" s="1" t="str">
        <f>IF(ISBLANK(Data!$F237),"",IF(Data!$F237&gt;=8,TEXT(Data!N237,"00"),""))</f>
        <v>72</v>
      </c>
    </row>
    <row r="238" ht="14.25">
      <c r="A238" s="1">
        <f>IF(ISBLANK(Data!A238),"",Data!A238)</f>
        <v>5.3707200000000004</v>
      </c>
      <c r="B238" s="1" t="str">
        <f>IF(ISBLANK(Data!B238),"",Data!B238)</f>
        <v/>
      </c>
      <c r="C238" s="1">
        <f>IF(ISBLANK(Data!C238),"",Data!C238)</f>
        <v>301</v>
      </c>
      <c r="D238" s="1" t="str">
        <f>IF(ISBLANK(Data!D238),"",Data!D238)</f>
        <v/>
      </c>
      <c r="E238" s="1" t="str">
        <f>IF(ISBLANK(Data!E238),"",Data!E238)</f>
        <v/>
      </c>
      <c r="F238" s="1">
        <f>IF(ISBLANK(Data!F238),"",Data!F238)</f>
        <v>3</v>
      </c>
      <c r="G238" s="1" t="str">
        <f>IF(ISBLANK(Data!$F238),"",IF(Data!$F238&gt;=1,TEXT(Data!G238,"00"),""))</f>
        <v>6B</v>
      </c>
      <c r="H238" s="1" t="str">
        <f>IF(ISBLANK(Data!$F238),"",IF(Data!$F238&gt;=2,TEXT(Data!H238,"00"),""))</f>
        <v>02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>
        <f>IF(ISBLANK(Data!A239),"",Data!A239)</f>
        <v>5.4202599999999999</v>
      </c>
      <c r="B239" s="1" t="str">
        <f>IF(ISBLANK(Data!B239),"",Data!B239)</f>
        <v/>
      </c>
      <c r="C239" s="1">
        <f>IF(ISBLANK(Data!C239),"",Data!C239)</f>
        <v>300</v>
      </c>
      <c r="D239" s="1" t="str">
        <f>IF(ISBLANK(Data!D239),"",Data!D239)</f>
        <v/>
      </c>
      <c r="E239" s="1" t="str">
        <f>IF(ISBLANK(Data!E239),"",Data!E239)</f>
        <v/>
      </c>
      <c r="F239" s="1">
        <f>IF(ISBLANK(Data!F239),"",Data!F239)</f>
        <v>8</v>
      </c>
      <c r="G239" s="1" t="str">
        <f>IF(ISBLANK(Data!$F239),"",IF(Data!$F239&gt;=1,TEXT(Data!G239,"00"),""))</f>
        <v>03</v>
      </c>
      <c r="H239" s="1" t="str">
        <f>IF(ISBLANK(Data!$F239),"",IF(Data!$F239&gt;=2,TEXT(Data!H239,"00"),""))</f>
        <v>A5</v>
      </c>
      <c r="I239" s="1" t="str">
        <f>IF(ISBLANK(Data!$F239),"",IF(Data!$F239&gt;=3,TEXT(Data!I239,"00"),""))</f>
        <v>64</v>
      </c>
      <c r="J239" s="1" t="str">
        <f>IF(ISBLANK(Data!$F239),"",IF(Data!$F239&gt;=4,TEXT(Data!J239,"00"),""))</f>
        <v>5A</v>
      </c>
      <c r="K239" s="1" t="str">
        <f>IF(ISBLANK(Data!$F239),"",IF(Data!$F239&gt;=5,TEXT(Data!K239,"00"),""))</f>
        <v>64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64</v>
      </c>
      <c r="N239" s="1" t="str">
        <f>IF(ISBLANK(Data!$F239),"",IF(Data!$F239&gt;=8,TEXT(Data!N239,"00"),""))</f>
        <v>63</v>
      </c>
    </row>
    <row r="240" ht="14.25">
      <c r="A240" s="1">
        <f>IF(ISBLANK(Data!A240),"",Data!A240)</f>
        <v>5.4207239999999999</v>
      </c>
      <c r="B240" s="1" t="str">
        <f>IF(ISBLANK(Data!B240),"",Data!B240)</f>
        <v/>
      </c>
      <c r="C240" s="1">
        <f>IF(ISBLANK(Data!C240),"",Data!C240)</f>
        <v>301</v>
      </c>
      <c r="D240" s="1" t="str">
        <f>IF(ISBLANK(Data!D240),"",Data!D240)</f>
        <v/>
      </c>
      <c r="E240" s="1" t="str">
        <f>IF(ISBLANK(Data!E240),"",Data!E240)</f>
        <v/>
      </c>
      <c r="F240" s="1">
        <f>IF(ISBLANK(Data!F240),"",Data!F240)</f>
        <v>3</v>
      </c>
      <c r="G240" s="1" t="str">
        <f>IF(ISBLANK(Data!$F240),"",IF(Data!$F240&gt;=1,TEXT(Data!G240,"00"),""))</f>
        <v>96</v>
      </c>
      <c r="H240" s="1" t="str">
        <f>IF(ISBLANK(Data!$F240),"",IF(Data!$F240&gt;=2,TEXT(Data!H240,"00"),""))</f>
        <v>03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/>
      </c>
      <c r="K240" s="1" t="str">
        <f>IF(ISBLANK(Data!$F240),"",IF(Data!$F240&gt;=5,TEXT(Data!K240,"00"),""))</f>
        <v/>
      </c>
      <c r="L240" s="1" t="str">
        <f>IF(ISBLANK(Data!$F240),"",IF(Data!$F240&gt;=6,TEXT(Data!L240,"00"),""))</f>
        <v/>
      </c>
      <c r="M240" s="1" t="str">
        <f>IF(ISBLANK(Data!$F240),"",IF(Data!$F240&gt;=7,TEXT(Data!M240,"00"),""))</f>
        <v/>
      </c>
      <c r="N240" s="1" t="str">
        <f>IF(ISBLANK(Data!$F240),"",IF(Data!$F240&gt;=8,TEXT(Data!N240,"00"),""))</f>
        <v/>
      </c>
    </row>
    <row r="241" ht="14.25">
      <c r="A241" s="1">
        <f>IF(ISBLANK(Data!A241),"",Data!A241)</f>
        <v>5.4702659999999996</v>
      </c>
      <c r="B241" s="1" t="str">
        <f>IF(ISBLANK(Data!B241),"",Data!B241)</f>
        <v/>
      </c>
      <c r="C241" s="1">
        <f>IF(ISBLANK(Data!C241),"",Data!C241)</f>
        <v>300</v>
      </c>
      <c r="D241" s="1" t="str">
        <f>IF(ISBLANK(Data!D241),"",Data!D241)</f>
        <v/>
      </c>
      <c r="E241" s="1" t="str">
        <f>IF(ISBLANK(Data!E241),"",Data!E241)</f>
        <v/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A5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64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64</v>
      </c>
      <c r="N241" s="1" t="str">
        <f>IF(ISBLANK(Data!$F241),"",IF(Data!$F241&gt;=8,TEXT(Data!N241,"00"),""))</f>
        <v>74</v>
      </c>
    </row>
    <row r="242" ht="14.25">
      <c r="A242" s="1">
        <f>IF(ISBLANK(Data!A242),"",Data!A242)</f>
        <v>5.4707299999999996</v>
      </c>
      <c r="B242" s="1" t="str">
        <f>IF(ISBLANK(Data!B242),"",Data!B242)</f>
        <v/>
      </c>
      <c r="C242" s="1">
        <f>IF(ISBLANK(Data!C242),"",Data!C242)</f>
        <v>301</v>
      </c>
      <c r="D242" s="1" t="str">
        <f>IF(ISBLANK(Data!D242),"",Data!D242)</f>
        <v/>
      </c>
      <c r="E242" s="1" t="str">
        <f>IF(ISBLANK(Data!E242),"",Data!E242)</f>
        <v/>
      </c>
      <c r="F242" s="1">
        <f>IF(ISBLANK(Data!F242),"",Data!F242)</f>
        <v>3</v>
      </c>
      <c r="G242" s="1" t="str">
        <f>IF(ISBLANK(Data!$F242),"",IF(Data!$F242&gt;=1,TEXT(Data!G242,"00"),""))</f>
        <v>03</v>
      </c>
      <c r="H242" s="1" t="str">
        <f>IF(ISBLANK(Data!$F242),"",IF(Data!$F242&gt;=2,TEXT(Data!H242,"00"),""))</f>
        <v>04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5.5202739999999997</v>
      </c>
      <c r="B243" s="1" t="str">
        <f>IF(ISBLANK(Data!B243),"",Data!B243)</f>
        <v/>
      </c>
      <c r="C243" s="1">
        <f>IF(ISBLANK(Data!C243),"",Data!C243)</f>
        <v>300</v>
      </c>
      <c r="D243" s="1" t="str">
        <f>IF(ISBLANK(Data!D243),"",Data!D243)</f>
        <v/>
      </c>
      <c r="E243" s="1" t="str">
        <f>IF(ISBLANK(Data!E243),"",Data!E243)</f>
        <v/>
      </c>
      <c r="F243" s="1">
        <f>IF(ISBLANK(Data!F243),"",Data!F243)</f>
        <v>8</v>
      </c>
      <c r="G243" s="1" t="str">
        <f>IF(ISBLANK(Data!$F243),"",IF(Data!$F243&gt;=1,TEXT(Data!G243,"00"),""))</f>
        <v>03</v>
      </c>
      <c r="H243" s="1" t="str">
        <f>IF(ISBLANK(Data!$F243),"",IF(Data!$F243&gt;=2,TEXT(Data!H243,"00"),""))</f>
        <v>A5</v>
      </c>
      <c r="I243" s="1" t="str">
        <f>IF(ISBLANK(Data!$F243),"",IF(Data!$F243&gt;=3,TEXT(Data!I243,"00"),""))</f>
        <v>64</v>
      </c>
      <c r="J243" s="1" t="str">
        <f>IF(ISBLANK(Data!$F243),"",IF(Data!$F243&gt;=4,TEXT(Data!J243,"00"),""))</f>
        <v>5A</v>
      </c>
      <c r="K243" s="1" t="str">
        <f>IF(ISBLANK(Data!$F243),"",IF(Data!$F243&gt;=5,TEXT(Data!K243,"00"),""))</f>
        <v>64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64</v>
      </c>
      <c r="N243" s="1" t="str">
        <f>IF(ISBLANK(Data!$F243),"",IF(Data!$F243&gt;=8,TEXT(Data!N243,"00"),""))</f>
        <v>65</v>
      </c>
    </row>
    <row r="244" ht="14.25">
      <c r="A244" s="1">
        <f>IF(ISBLANK(Data!A244),"",Data!A244)</f>
        <v>5.5207379999999997</v>
      </c>
      <c r="B244" s="1" t="str">
        <f>IF(ISBLANK(Data!B244),"",Data!B244)</f>
        <v/>
      </c>
      <c r="C244" s="1">
        <f>IF(ISBLANK(Data!C244),"",Data!C244)</f>
        <v>301</v>
      </c>
      <c r="D244" s="1" t="str">
        <f>IF(ISBLANK(Data!D244),"",Data!D244)</f>
        <v/>
      </c>
      <c r="E244" s="1" t="str">
        <f>IF(ISBLANK(Data!E244),"",Data!E244)</f>
        <v/>
      </c>
      <c r="F244" s="1">
        <f>IF(ISBLANK(Data!F244),"",Data!F244)</f>
        <v>3</v>
      </c>
      <c r="G244" s="1" t="str">
        <f>IF(ISBLANK(Data!$F244),"",IF(Data!$F244&gt;=1,TEXT(Data!G244,"00"),""))</f>
        <v>54</v>
      </c>
      <c r="H244" s="1" t="str">
        <f>IF(ISBLANK(Data!$F244),"",IF(Data!$F244&gt;=2,TEXT(Data!H244,"00"),""))</f>
        <v>05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/>
      </c>
      <c r="K244" s="1" t="str">
        <f>IF(ISBLANK(Data!$F244),"",IF(Data!$F244&gt;=5,TEXT(Data!K244,"00"),""))</f>
        <v/>
      </c>
      <c r="L244" s="1" t="str">
        <f>IF(ISBLANK(Data!$F244),"",IF(Data!$F244&gt;=6,TEXT(Data!L244,"00"),""))</f>
        <v/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5.5702780000000001</v>
      </c>
      <c r="B245" s="1" t="str">
        <f>IF(ISBLANK(Data!B245),"",Data!B245)</f>
        <v/>
      </c>
      <c r="C245" s="1">
        <f>IF(ISBLANK(Data!C245),"",Data!C245)</f>
        <v>300</v>
      </c>
      <c r="D245" s="1" t="str">
        <f>IF(ISBLANK(Data!D245),"",Data!D245)</f>
        <v/>
      </c>
      <c r="E245" s="1" t="str">
        <f>IF(ISBLANK(Data!E245),"",Data!E245)</f>
        <v/>
      </c>
      <c r="F245" s="1">
        <f>IF(ISBLANK(Data!F245),"",Data!F245)</f>
        <v>8</v>
      </c>
      <c r="G245" s="1" t="str">
        <f>IF(ISBLANK(Data!$F245),"",IF(Data!$F245&gt;=1,TEXT(Data!G245,"00"),""))</f>
        <v>03</v>
      </c>
      <c r="H245" s="1" t="str">
        <f>IF(ISBLANK(Data!$F245),"",IF(Data!$F245&gt;=2,TEXT(Data!H245,"00"),""))</f>
        <v>A5</v>
      </c>
      <c r="I245" s="1" t="str">
        <f>IF(ISBLANK(Data!$F245),"",IF(Data!$F245&gt;=3,TEXT(Data!I245,"00"),""))</f>
        <v>64</v>
      </c>
      <c r="J245" s="1" t="str">
        <f>IF(ISBLANK(Data!$F245),"",IF(Data!$F245&gt;=4,TEXT(Data!J245,"00"),""))</f>
        <v>5A</v>
      </c>
      <c r="K245" s="1" t="str">
        <f>IF(ISBLANK(Data!$F245),"",IF(Data!$F245&gt;=5,TEXT(Data!K245,"00"),""))</f>
        <v>64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64</v>
      </c>
      <c r="N245" s="1" t="str">
        <f>IF(ISBLANK(Data!$F245),"",IF(Data!$F245&gt;=8,TEXT(Data!N245,"00"),""))</f>
        <v>76</v>
      </c>
    </row>
    <row r="246" ht="14.25">
      <c r="A246" s="1">
        <f>IF(ISBLANK(Data!A246),"",Data!A246)</f>
        <v>5.5707500000000003</v>
      </c>
      <c r="B246" s="1" t="str">
        <f>IF(ISBLANK(Data!B246),"",Data!B246)</f>
        <v/>
      </c>
      <c r="C246" s="1">
        <f>IF(ISBLANK(Data!C246),"",Data!C246)</f>
        <v>301</v>
      </c>
      <c r="D246" s="1" t="str">
        <f>IF(ISBLANK(Data!D246),"",Data!D246)</f>
        <v/>
      </c>
      <c r="E246" s="1" t="str">
        <f>IF(ISBLANK(Data!E246),"",Data!E246)</f>
        <v/>
      </c>
      <c r="F246" s="1">
        <f>IF(ISBLANK(Data!F246),"",Data!F246)</f>
        <v>3</v>
      </c>
      <c r="G246" s="1" t="str">
        <f>IF(ISBLANK(Data!$F246),"",IF(Data!$F246&gt;=1,TEXT(Data!G246,"00"),""))</f>
        <v>F5</v>
      </c>
      <c r="H246" s="1" t="str">
        <f>IF(ISBLANK(Data!$F246),"",IF(Data!$F246&gt;=2,TEXT(Data!H246,"00"),""))</f>
        <v>06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/>
      </c>
      <c r="K246" s="1" t="str">
        <f>IF(ISBLANK(Data!$F246),"",IF(Data!$F246&gt;=5,TEXT(Data!K246,"00"),""))</f>
        <v/>
      </c>
      <c r="L246" s="1" t="str">
        <f>IF(ISBLANK(Data!$F246),"",IF(Data!$F246&gt;=6,TEXT(Data!L246,"00"),""))</f>
        <v/>
      </c>
      <c r="M246" s="1" t="str">
        <f>IF(ISBLANK(Data!$F246),"",IF(Data!$F246&gt;=7,TEXT(Data!M246,"00"),""))</f>
        <v/>
      </c>
      <c r="N246" s="1" t="str">
        <f>IF(ISBLANK(Data!$F246),"",IF(Data!$F246&gt;=8,TEXT(Data!N246,"00"),""))</f>
        <v/>
      </c>
    </row>
    <row r="247" ht="14.25">
      <c r="A247" s="1">
        <f>IF(ISBLANK(Data!A247),"",Data!A247)</f>
        <v>5.6202810000000003</v>
      </c>
      <c r="B247" s="1" t="str">
        <f>IF(ISBLANK(Data!B247),"",Data!B247)</f>
        <v/>
      </c>
      <c r="C247" s="1">
        <f>IF(ISBLANK(Data!C247),"",Data!C247)</f>
        <v>300</v>
      </c>
      <c r="D247" s="1" t="str">
        <f>IF(ISBLANK(Data!D247),"",Data!D247)</f>
        <v/>
      </c>
      <c r="E247" s="1" t="str">
        <f>IF(ISBLANK(Data!E247),"",Data!E247)</f>
        <v/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A5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64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64</v>
      </c>
      <c r="N247" s="1" t="str">
        <f>IF(ISBLANK(Data!$F247),"",IF(Data!$F247&gt;=8,TEXT(Data!N247,"00"),""))</f>
        <v>67</v>
      </c>
    </row>
    <row r="248" ht="14.25">
      <c r="A248" s="1">
        <f>IF(ISBLANK(Data!A248),"",Data!A248)</f>
        <v>5.620749</v>
      </c>
      <c r="B248" s="1" t="str">
        <f>IF(ISBLANK(Data!B248),"",Data!B248)</f>
        <v/>
      </c>
      <c r="C248" s="1">
        <f>IF(ISBLANK(Data!C248),"",Data!C248)</f>
        <v>301</v>
      </c>
      <c r="D248" s="1" t="str">
        <f>IF(ISBLANK(Data!D248),"",Data!D248)</f>
        <v/>
      </c>
      <c r="E248" s="1" t="str">
        <f>IF(ISBLANK(Data!E248),"",Data!E248)</f>
        <v/>
      </c>
      <c r="F248" s="1">
        <f>IF(ISBLANK(Data!F248),"",Data!F248)</f>
        <v>3</v>
      </c>
      <c r="G248" s="1" t="str">
        <f>IF(ISBLANK(Data!$F248),"",IF(Data!$F248&gt;=1,TEXT(Data!G248,"00"),""))</f>
        <v>B8</v>
      </c>
      <c r="H248" s="1" t="str">
        <f>IF(ISBLANK(Data!$F248),"",IF(Data!$F248&gt;=2,TEXT(Data!H248,"00"),""))</f>
        <v>07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5.6702890000000004</v>
      </c>
      <c r="B249" s="1" t="str">
        <f>IF(ISBLANK(Data!B249),"",Data!B249)</f>
        <v/>
      </c>
      <c r="C249" s="1">
        <f>IF(ISBLANK(Data!C249),"",Data!C249)</f>
        <v>300</v>
      </c>
      <c r="D249" s="1" t="str">
        <f>IF(ISBLANK(Data!D249),"",Data!D249)</f>
        <v/>
      </c>
      <c r="E249" s="1" t="str">
        <f>IF(ISBLANK(Data!E249),"",Data!E249)</f>
        <v/>
      </c>
      <c r="F249" s="1">
        <f>IF(ISBLANK(Data!F249),"",Data!F249)</f>
        <v>8</v>
      </c>
      <c r="G249" s="1" t="str">
        <f>IF(ISBLANK(Data!$F249),"",IF(Data!$F249&gt;=1,TEXT(Data!G249,"00"),""))</f>
        <v>03</v>
      </c>
      <c r="H249" s="1" t="str">
        <f>IF(ISBLANK(Data!$F249),"",IF(Data!$F249&gt;=2,TEXT(Data!H249,"00"),""))</f>
        <v>A5</v>
      </c>
      <c r="I249" s="1" t="str">
        <f>IF(ISBLANK(Data!$F249),"",IF(Data!$F249&gt;=3,TEXT(Data!I249,"00"),""))</f>
        <v>64</v>
      </c>
      <c r="J249" s="1" t="str">
        <f>IF(ISBLANK(Data!$F249),"",IF(Data!$F249&gt;=4,TEXT(Data!J249,"00"),""))</f>
        <v>5A</v>
      </c>
      <c r="K249" s="1" t="str">
        <f>IF(ISBLANK(Data!$F249),"",IF(Data!$F249&gt;=5,TEXT(Data!K249,"00"),""))</f>
        <v>64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64</v>
      </c>
      <c r="N249" s="1" t="str">
        <f>IF(ISBLANK(Data!$F249),"",IF(Data!$F249&gt;=8,TEXT(Data!N249,"00"),""))</f>
        <v>F8</v>
      </c>
    </row>
    <row r="250" ht="14.25">
      <c r="A250" s="1">
        <f>IF(ISBLANK(Data!A250),"",Data!A250)</f>
        <v>5.670757</v>
      </c>
      <c r="B250" s="1" t="str">
        <f>IF(ISBLANK(Data!B250),"",Data!B250)</f>
        <v/>
      </c>
      <c r="C250" s="1">
        <f>IF(ISBLANK(Data!C250),"",Data!C250)</f>
        <v>301</v>
      </c>
      <c r="D250" s="1" t="str">
        <f>IF(ISBLANK(Data!D250),"",Data!D250)</f>
        <v/>
      </c>
      <c r="E250" s="1" t="str">
        <f>IF(ISBLANK(Data!E250),"",Data!E250)</f>
        <v/>
      </c>
      <c r="F250" s="1">
        <f>IF(ISBLANK(Data!F250),"",Data!F250)</f>
        <v>3</v>
      </c>
      <c r="G250" s="1" t="str">
        <f>IF(ISBLANK(Data!$F250),"",IF(Data!$F250&gt;=1,TEXT(Data!G250,"00"),""))</f>
        <v>80</v>
      </c>
      <c r="H250" s="1" t="str">
        <f>IF(ISBLANK(Data!$F250),"",IF(Data!$F250&gt;=2,TEXT(Data!H250,"00"),""))</f>
        <v>08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5.7202919999999997</v>
      </c>
      <c r="B251" s="1" t="str">
        <f>IF(ISBLANK(Data!B251),"",Data!B251)</f>
        <v/>
      </c>
      <c r="C251" s="1">
        <f>IF(ISBLANK(Data!C251),"",Data!C251)</f>
        <v>300</v>
      </c>
      <c r="D251" s="1" t="str">
        <f>IF(ISBLANK(Data!D251),"",Data!D251)</f>
        <v/>
      </c>
      <c r="E251" s="1" t="str">
        <f>IF(ISBLANK(Data!E251),"",Data!E251)</f>
        <v/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A5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64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64</v>
      </c>
      <c r="N251" s="1" t="str">
        <f>IF(ISBLANK(Data!$F251),"",IF(Data!$F251&gt;=8,TEXT(Data!N251,"00"),""))</f>
        <v>E9</v>
      </c>
    </row>
    <row r="252" ht="14.25">
      <c r="A252" s="1">
        <f>IF(ISBLANK(Data!A252),"",Data!A252)</f>
        <v>5.7207600000000003</v>
      </c>
      <c r="B252" s="1" t="str">
        <f>IF(ISBLANK(Data!B252),"",Data!B252)</f>
        <v/>
      </c>
      <c r="C252" s="1">
        <f>IF(ISBLANK(Data!C252),"",Data!C252)</f>
        <v>301</v>
      </c>
      <c r="D252" s="1" t="str">
        <f>IF(ISBLANK(Data!D252),"",Data!D252)</f>
        <v/>
      </c>
      <c r="E252" s="1" t="str">
        <f>IF(ISBLANK(Data!E252),"",Data!E252)</f>
        <v/>
      </c>
      <c r="F252" s="1">
        <f>IF(ISBLANK(Data!F252),"",Data!F252)</f>
        <v>3</v>
      </c>
      <c r="G252" s="1" t="str">
        <f>IF(ISBLANK(Data!$F252),"",IF(Data!$F252&gt;=1,TEXT(Data!G252,"00"),""))</f>
        <v>88</v>
      </c>
      <c r="H252" s="1" t="str">
        <f>IF(ISBLANK(Data!$F252),"",IF(Data!$F252&gt;=2,TEXT(Data!H252,"00"),""))</f>
        <v>09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5.7702989999999996</v>
      </c>
      <c r="B253" s="1" t="str">
        <f>IF(ISBLANK(Data!B253),"",Data!B253)</f>
        <v/>
      </c>
      <c r="C253" s="1">
        <f>IF(ISBLANK(Data!C253),"",Data!C253)</f>
        <v>300</v>
      </c>
      <c r="D253" s="1" t="str">
        <f>IF(ISBLANK(Data!D253),"",Data!D253)</f>
        <v/>
      </c>
      <c r="E253" s="1" t="str">
        <f>IF(ISBLANK(Data!E253),"",Data!E253)</f>
        <v/>
      </c>
      <c r="F253" s="1">
        <f>IF(ISBLANK(Data!F253),"",Data!F253)</f>
        <v>8</v>
      </c>
      <c r="G253" s="1" t="str">
        <f>IF(ISBLANK(Data!$F253),"",IF(Data!$F253&gt;=1,TEXT(Data!G253,"00"),""))</f>
        <v>03</v>
      </c>
      <c r="H253" s="1" t="str">
        <f>IF(ISBLANK(Data!$F253),"",IF(Data!$F253&gt;=2,TEXT(Data!H253,"00"),""))</f>
        <v>A5</v>
      </c>
      <c r="I253" s="1" t="str">
        <f>IF(ISBLANK(Data!$F253),"",IF(Data!$F253&gt;=3,TEXT(Data!I253,"00"),""))</f>
        <v>64</v>
      </c>
      <c r="J253" s="1" t="str">
        <f>IF(ISBLANK(Data!$F253),"",IF(Data!$F253&gt;=4,TEXT(Data!J253,"00"),""))</f>
        <v>5A</v>
      </c>
      <c r="K253" s="1" t="str">
        <f>IF(ISBLANK(Data!$F253),"",IF(Data!$F253&gt;=5,TEXT(Data!K253,"00"),""))</f>
        <v>64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64</v>
      </c>
      <c r="N253" s="1" t="str">
        <f>IF(ISBLANK(Data!$F253),"",IF(Data!$F253&gt;=8,TEXT(Data!N253,"00"),""))</f>
        <v>FA</v>
      </c>
    </row>
    <row r="254" ht="14.25">
      <c r="A254" s="1">
        <f>IF(ISBLANK(Data!A254),"",Data!A254)</f>
        <v>5.7707670000000002</v>
      </c>
      <c r="B254" s="1" t="str">
        <f>IF(ISBLANK(Data!B254),"",Data!B254)</f>
        <v/>
      </c>
      <c r="C254" s="1">
        <f>IF(ISBLANK(Data!C254),"",Data!C254)</f>
        <v>301</v>
      </c>
      <c r="D254" s="1" t="str">
        <f>IF(ISBLANK(Data!D254),"",Data!D254)</f>
        <v/>
      </c>
      <c r="E254" s="1" t="str">
        <f>IF(ISBLANK(Data!E254),"",Data!E254)</f>
        <v/>
      </c>
      <c r="F254" s="1">
        <f>IF(ISBLANK(Data!F254),"",Data!F254)</f>
        <v>3</v>
      </c>
      <c r="G254" s="1" t="str">
        <f>IF(ISBLANK(Data!$F254),"",IF(Data!$F254&gt;=1,TEXT(Data!G254,"00"),""))</f>
        <v>C6</v>
      </c>
      <c r="H254" s="1" t="str">
        <f>IF(ISBLANK(Data!$F254),"",IF(Data!$F254&gt;=2,TEXT(Data!H254,"00"),""))</f>
        <v>0A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/>
      </c>
      <c r="K254" s="1" t="str">
        <f>IF(ISBLANK(Data!$F254),"",IF(Data!$F254&gt;=5,TEXT(Data!K254,"00"),""))</f>
        <v/>
      </c>
      <c r="L254" s="1" t="str">
        <f>IF(ISBLANK(Data!$F254),"",IF(Data!$F254&gt;=6,TEXT(Data!L254,"00"),""))</f>
        <v/>
      </c>
      <c r="M254" s="1" t="str">
        <f>IF(ISBLANK(Data!$F254),"",IF(Data!$F254&gt;=7,TEXT(Data!M254,"00"),""))</f>
        <v/>
      </c>
      <c r="N254" s="1" t="str">
        <f>IF(ISBLANK(Data!$F254),"",IF(Data!$F254&gt;=8,TEXT(Data!N254,"00"),""))</f>
        <v/>
      </c>
    </row>
    <row r="255" ht="14.25">
      <c r="A255" s="1">
        <f>IF(ISBLANK(Data!A255),"",Data!A255)</f>
        <v>5.820303</v>
      </c>
      <c r="B255" s="1" t="str">
        <f>IF(ISBLANK(Data!B255),"",Data!B255)</f>
        <v/>
      </c>
      <c r="C255" s="1">
        <f>IF(ISBLANK(Data!C255),"",Data!C255)</f>
        <v>300</v>
      </c>
      <c r="D255" s="1" t="str">
        <f>IF(ISBLANK(Data!D255),"",Data!D255)</f>
        <v/>
      </c>
      <c r="E255" s="1" t="str">
        <f>IF(ISBLANK(Data!E255),"",Data!E255)</f>
        <v/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A5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64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64</v>
      </c>
      <c r="N255" s="1" t="str">
        <f>IF(ISBLANK(Data!$F255),"",IF(Data!$F255&gt;=8,TEXT(Data!N255,"00"),""))</f>
        <v>EB</v>
      </c>
    </row>
    <row r="256" ht="14.25">
      <c r="A256" s="1">
        <f>IF(ISBLANK(Data!A256),"",Data!A256)</f>
        <v>5.820767</v>
      </c>
      <c r="B256" s="1" t="str">
        <f>IF(ISBLANK(Data!B256),"",Data!B256)</f>
        <v/>
      </c>
      <c r="C256" s="1">
        <f>IF(ISBLANK(Data!C256),"",Data!C256)</f>
        <v>301</v>
      </c>
      <c r="D256" s="1" t="str">
        <f>IF(ISBLANK(Data!D256),"",Data!D256)</f>
        <v/>
      </c>
      <c r="E256" s="1" t="str">
        <f>IF(ISBLANK(Data!E256),"",Data!E256)</f>
        <v/>
      </c>
      <c r="F256" s="1">
        <f>IF(ISBLANK(Data!F256),"",Data!F256)</f>
        <v>3</v>
      </c>
      <c r="G256" s="1" t="str">
        <f>IF(ISBLANK(Data!$F256),"",IF(Data!$F256&gt;=1,TEXT(Data!G256,"00"),""))</f>
        <v>43</v>
      </c>
      <c r="H256" s="1" t="str">
        <f>IF(ISBLANK(Data!$F256),"",IF(Data!$F256&gt;=2,TEXT(Data!H256,"00"),""))</f>
        <v>0B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5.8703089999999998</v>
      </c>
      <c r="B257" s="1" t="str">
        <f>IF(ISBLANK(Data!B257),"",Data!B257)</f>
        <v/>
      </c>
      <c r="C257" s="1">
        <f>IF(ISBLANK(Data!C257),"",Data!C257)</f>
        <v>300</v>
      </c>
      <c r="D257" s="1" t="str">
        <f>IF(ISBLANK(Data!D257),"",Data!D257)</f>
        <v/>
      </c>
      <c r="E257" s="1" t="str">
        <f>IF(ISBLANK(Data!E257),"",Data!E257)</f>
        <v/>
      </c>
      <c r="F257" s="1">
        <f>IF(ISBLANK(Data!F257),"",Data!F257)</f>
        <v>8</v>
      </c>
      <c r="G257" s="1" t="str">
        <f>IF(ISBLANK(Data!$F257),"",IF(Data!$F257&gt;=1,TEXT(Data!G257,"00"),""))</f>
        <v>03</v>
      </c>
      <c r="H257" s="1" t="str">
        <f>IF(ISBLANK(Data!$F257),"",IF(Data!$F257&gt;=2,TEXT(Data!H257,"00"),""))</f>
        <v>A5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64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64</v>
      </c>
      <c r="N257" s="1" t="str">
        <f>IF(ISBLANK(Data!$F257),"",IF(Data!$F257&gt;=8,TEXT(Data!N257,"00"),""))</f>
        <v>FC</v>
      </c>
    </row>
    <row r="258" ht="14.25">
      <c r="A258" s="1">
        <f>IF(ISBLANK(Data!A258),"",Data!A258)</f>
        <v>5.870781</v>
      </c>
      <c r="B258" s="1" t="str">
        <f>IF(ISBLANK(Data!B258),"",Data!B258)</f>
        <v/>
      </c>
      <c r="C258" s="1">
        <f>IF(ISBLANK(Data!C258),"",Data!C258)</f>
        <v>301</v>
      </c>
      <c r="D258" s="1" t="str">
        <f>IF(ISBLANK(Data!D258),"",Data!D258)</f>
        <v/>
      </c>
      <c r="E258" s="1" t="str">
        <f>IF(ISBLANK(Data!E258),"",Data!E258)</f>
        <v/>
      </c>
      <c r="F258" s="1">
        <f>IF(ISBLANK(Data!F258),"",Data!F258)</f>
        <v>3</v>
      </c>
      <c r="G258" s="1" t="str">
        <f>IF(ISBLANK(Data!$F258),"",IF(Data!$F258&gt;=1,TEXT(Data!G258,"00"),""))</f>
        <v>B5</v>
      </c>
      <c r="H258" s="1" t="str">
        <f>IF(ISBLANK(Data!$F258),"",IF(Data!$F258&gt;=2,TEXT(Data!H258,"00"),""))</f>
        <v>0C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5.9203159999999997</v>
      </c>
      <c r="B259" s="1" t="str">
        <f>IF(ISBLANK(Data!B259),"",Data!B259)</f>
        <v/>
      </c>
      <c r="C259" s="1">
        <f>IF(ISBLANK(Data!C259),"",Data!C259)</f>
        <v>300</v>
      </c>
      <c r="D259" s="1" t="str">
        <f>IF(ISBLANK(Data!D259),"",Data!D259)</f>
        <v/>
      </c>
      <c r="E259" s="1" t="str">
        <f>IF(ISBLANK(Data!E259),"",Data!E259)</f>
        <v/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A5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64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64</v>
      </c>
      <c r="N259" s="1" t="str">
        <f>IF(ISBLANK(Data!$F259),"",IF(Data!$F259&gt;=8,TEXT(Data!N259,"00"),""))</f>
        <v>ED</v>
      </c>
    </row>
    <row r="260" ht="14.25">
      <c r="A260" s="1">
        <f>IF(ISBLANK(Data!A260),"",Data!A260)</f>
        <v>5.9207799999999997</v>
      </c>
      <c r="B260" s="1" t="str">
        <f>IF(ISBLANK(Data!B260),"",Data!B260)</f>
        <v/>
      </c>
      <c r="C260" s="1">
        <f>IF(ISBLANK(Data!C260),"",Data!C260)</f>
        <v>301</v>
      </c>
      <c r="D260" s="1" t="str">
        <f>IF(ISBLANK(Data!D260),"",Data!D260)</f>
        <v/>
      </c>
      <c r="E260" s="1" t="str">
        <f>IF(ISBLANK(Data!E260),"",Data!E260)</f>
        <v/>
      </c>
      <c r="F260" s="1">
        <f>IF(ISBLANK(Data!F260),"",Data!F260)</f>
        <v>3</v>
      </c>
      <c r="G260" s="1" t="str">
        <f>IF(ISBLANK(Data!$F260),"",IF(Data!$F260&gt;=1,TEXT(Data!G260,"00"),""))</f>
        <v>4E</v>
      </c>
      <c r="H260" s="1" t="str">
        <f>IF(ISBLANK(Data!$F260),"",IF(Data!$F260&gt;=2,TEXT(Data!H260,"00"),""))</f>
        <v>0D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5.9703200000000001</v>
      </c>
      <c r="B261" s="1" t="str">
        <f>IF(ISBLANK(Data!B261),"",Data!B261)</f>
        <v/>
      </c>
      <c r="C261" s="1">
        <f>IF(ISBLANK(Data!C261),"",Data!C261)</f>
        <v>300</v>
      </c>
      <c r="D261" s="1" t="str">
        <f>IF(ISBLANK(Data!D261),"",Data!D261)</f>
        <v/>
      </c>
      <c r="E261" s="1" t="str">
        <f>IF(ISBLANK(Data!E261),"",Data!E261)</f>
        <v/>
      </c>
      <c r="F261" s="1">
        <f>IF(ISBLANK(Data!F261),"",Data!F261)</f>
        <v>8</v>
      </c>
      <c r="G261" s="1" t="str">
        <f>IF(ISBLANK(Data!$F261),"",IF(Data!$F261&gt;=1,TEXT(Data!G261,"00"),""))</f>
        <v>03</v>
      </c>
      <c r="H261" s="1" t="str">
        <f>IF(ISBLANK(Data!$F261),"",IF(Data!$F261&gt;=2,TEXT(Data!H261,"00"),""))</f>
        <v>A5</v>
      </c>
      <c r="I261" s="1" t="str">
        <f>IF(ISBLANK(Data!$F261),"",IF(Data!$F261&gt;=3,TEXT(Data!I261,"00"),""))</f>
        <v>64</v>
      </c>
      <c r="J261" s="1" t="str">
        <f>IF(ISBLANK(Data!$F261),"",IF(Data!$F261&gt;=4,TEXT(Data!J261,"00"),""))</f>
        <v>5A</v>
      </c>
      <c r="K261" s="1" t="str">
        <f>IF(ISBLANK(Data!$F261),"",IF(Data!$F261&gt;=5,TEXT(Data!K261,"00"),""))</f>
        <v>64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64</v>
      </c>
      <c r="N261" s="1" t="str">
        <f>IF(ISBLANK(Data!$F261),"",IF(Data!$F261&gt;=8,TEXT(Data!N261,"00"),""))</f>
        <v>FE</v>
      </c>
    </row>
    <row r="262" ht="14.25">
      <c r="A262" s="1">
        <f>IF(ISBLANK(Data!A262),"",Data!A262)</f>
        <v>5.970796</v>
      </c>
      <c r="B262" s="1" t="str">
        <f>IF(ISBLANK(Data!B262),"",Data!B262)</f>
        <v/>
      </c>
      <c r="C262" s="1">
        <f>IF(ISBLANK(Data!C262),"",Data!C262)</f>
        <v>301</v>
      </c>
      <c r="D262" s="1" t="str">
        <f>IF(ISBLANK(Data!D262),"",Data!D262)</f>
        <v/>
      </c>
      <c r="E262" s="1" t="str">
        <f>IF(ISBLANK(Data!E262),"",Data!E262)</f>
        <v/>
      </c>
      <c r="F262" s="1">
        <f>IF(ISBLANK(Data!F262),"",Data!F262)</f>
        <v>3</v>
      </c>
      <c r="G262" s="1" t="str">
        <f>IF(ISBLANK(Data!$F262),"",IF(Data!$F262&gt;=1,TEXT(Data!G262,"00"),""))</f>
        <v>1D</v>
      </c>
      <c r="H262" s="1" t="str">
        <f>IF(ISBLANK(Data!$F262),"",IF(Data!$F262&gt;=2,TEXT(Data!H262,"00"),""))</f>
        <v>0E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/>
      </c>
      <c r="K262" s="1" t="str">
        <f>IF(ISBLANK(Data!$F262),"",IF(Data!$F262&gt;=5,TEXT(Data!K262,"00"),""))</f>
        <v/>
      </c>
      <c r="L262" s="1" t="str">
        <f>IF(ISBLANK(Data!$F262),"",IF(Data!$F262&gt;=6,TEXT(Data!L262,"00"),""))</f>
        <v/>
      </c>
      <c r="M262" s="1" t="str">
        <f>IF(ISBLANK(Data!$F262),"",IF(Data!$F262&gt;=7,TEXT(Data!M262,"00"),""))</f>
        <v/>
      </c>
      <c r="N262" s="1" t="str">
        <f>IF(ISBLANK(Data!$F262),"",IF(Data!$F262&gt;=8,TEXT(Data!N262,"00"),""))</f>
        <v/>
      </c>
    </row>
    <row r="263" ht="14.25">
      <c r="A263" s="1">
        <f>IF(ISBLANK(Data!A263),"",Data!A263)</f>
        <v>6.0211040000000002</v>
      </c>
      <c r="B263" s="1" t="str">
        <f>IF(ISBLANK(Data!B263),"",Data!B263)</f>
        <v/>
      </c>
      <c r="C263" s="1">
        <f>IF(ISBLANK(Data!C263),"",Data!C263)</f>
        <v>300</v>
      </c>
      <c r="D263" s="1" t="str">
        <f>IF(ISBLANK(Data!D263),"",Data!D263)</f>
        <v/>
      </c>
      <c r="E263" s="1" t="str">
        <f>IF(ISBLANK(Data!E263),"",Data!E263)</f>
        <v/>
      </c>
      <c r="F263" s="1">
        <f>IF(ISBLANK(Data!F263),"",Data!F263)</f>
        <v>8</v>
      </c>
      <c r="G263" s="1" t="str">
        <f>IF(ISBLANK(Data!$F263),"",IF(Data!$F263&gt;=1,TEXT(Data!G263,"00"),""))</f>
        <v>03</v>
      </c>
      <c r="H263" s="1" t="str">
        <f>IF(ISBLANK(Data!$F263),"",IF(Data!$F263&gt;=2,TEXT(Data!H263,"00"),""))</f>
        <v>A5</v>
      </c>
      <c r="I263" s="1" t="str">
        <f>IF(ISBLANK(Data!$F263),"",IF(Data!$F263&gt;=3,TEXT(Data!I263,"00"),""))</f>
        <v>64</v>
      </c>
      <c r="J263" s="1" t="str">
        <f>IF(ISBLANK(Data!$F263),"",IF(Data!$F263&gt;=4,TEXT(Data!J263,"00"),""))</f>
        <v>5A</v>
      </c>
      <c r="K263" s="1" t="str">
        <f>IF(ISBLANK(Data!$F263),"",IF(Data!$F263&gt;=5,TEXT(Data!K263,"00"),""))</f>
        <v>64</v>
      </c>
      <c r="L263" s="1" t="str">
        <f>IF(ISBLANK(Data!$F263),"",IF(Data!$F263&gt;=6,TEXT(Data!L263,"00"),""))</f>
        <v>00</v>
      </c>
      <c r="M263" s="1" t="str">
        <f>IF(ISBLANK(Data!$F263),"",IF(Data!$F263&gt;=7,TEXT(Data!M263,"00"),""))</f>
        <v>64</v>
      </c>
      <c r="N263" s="1" t="str">
        <f>IF(ISBLANK(Data!$F263),"",IF(Data!$F263&gt;=8,TEXT(Data!N263,"00"),""))</f>
        <v>EF</v>
      </c>
    </row>
    <row r="264" ht="14.25">
      <c r="A264" s="1">
        <f>IF(ISBLANK(Data!A264),"",Data!A264)</f>
        <v>6.0215719999999999</v>
      </c>
      <c r="B264" s="1" t="str">
        <f>IF(ISBLANK(Data!B264),"",Data!B264)</f>
        <v/>
      </c>
      <c r="C264" s="1">
        <f>IF(ISBLANK(Data!C264),"",Data!C264)</f>
        <v>301</v>
      </c>
      <c r="D264" s="1" t="str">
        <f>IF(ISBLANK(Data!D264),"",Data!D264)</f>
        <v/>
      </c>
      <c r="E264" s="1" t="str">
        <f>IF(ISBLANK(Data!E264),"",Data!E264)</f>
        <v/>
      </c>
      <c r="F264" s="1">
        <f>IF(ISBLANK(Data!F264),"",Data!F264)</f>
        <v>3</v>
      </c>
      <c r="G264" s="1" t="str">
        <f>IF(ISBLANK(Data!$F264),"",IF(Data!$F264&gt;=1,TEXT(Data!G264,"00"),""))</f>
        <v>E8</v>
      </c>
      <c r="H264" s="1" t="str">
        <f>IF(ISBLANK(Data!$F264),"",IF(Data!$F264&gt;=2,TEXT(Data!H264,"00"),""))</f>
        <v>0F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/>
      </c>
      <c r="K264" s="1" t="str">
        <f>IF(ISBLANK(Data!$F264),"",IF(Data!$F264&gt;=5,TEXT(Data!K264,"00"),""))</f>
        <v/>
      </c>
      <c r="L264" s="1" t="str">
        <f>IF(ISBLANK(Data!$F264),"",IF(Data!$F264&gt;=6,TEXT(Data!L264,"00"),""))</f>
        <v/>
      </c>
      <c r="M264" s="1" t="str">
        <f>IF(ISBLANK(Data!$F264),"",IF(Data!$F264&gt;=7,TEXT(Data!M264,"00"),""))</f>
        <v/>
      </c>
      <c r="N264" s="1" t="str">
        <f>IF(ISBLANK(Data!$F264),"",IF(Data!$F264&gt;=8,TEXT(Data!N264,"00"),""))</f>
        <v/>
      </c>
    </row>
    <row r="265" ht="14.25">
      <c r="A265" s="1">
        <f>IF(ISBLANK(Data!A265),"",Data!A265)</f>
        <v>6.0703290000000001</v>
      </c>
      <c r="B265" s="1" t="str">
        <f>IF(ISBLANK(Data!B265),"",Data!B265)</f>
        <v/>
      </c>
      <c r="C265" s="1">
        <f>IF(ISBLANK(Data!C265),"",Data!C265)</f>
        <v>300</v>
      </c>
      <c r="D265" s="1" t="str">
        <f>IF(ISBLANK(Data!D265),"",Data!D265)</f>
        <v/>
      </c>
      <c r="E265" s="1" t="str">
        <f>IF(ISBLANK(Data!E265),"",Data!E265)</f>
        <v/>
      </c>
      <c r="F265" s="1">
        <f>IF(ISBLANK(Data!F265),"",Data!F265)</f>
        <v>8</v>
      </c>
      <c r="G265" s="1" t="str">
        <f>IF(ISBLANK(Data!$F265),"",IF(Data!$F265&gt;=1,TEXT(Data!G265,"00"),""))</f>
        <v>03</v>
      </c>
      <c r="H265" s="1" t="str">
        <f>IF(ISBLANK(Data!$F265),"",IF(Data!$F265&gt;=2,TEXT(Data!H265,"00"),""))</f>
        <v>A5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64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64</v>
      </c>
      <c r="N265" s="1" t="str">
        <f>IF(ISBLANK(Data!$F265),"",IF(Data!$F265&gt;=8,TEXT(Data!N265,"00"),""))</f>
        <v>70</v>
      </c>
    </row>
    <row r="266" ht="14.25">
      <c r="A266" s="1">
        <f>IF(ISBLANK(Data!A266),"",Data!A266)</f>
        <v>6.0708010000000003</v>
      </c>
      <c r="B266" s="1" t="str">
        <f>IF(ISBLANK(Data!B266),"",Data!B266)</f>
        <v/>
      </c>
      <c r="C266" s="1">
        <f>IF(ISBLANK(Data!C266),"",Data!C266)</f>
        <v>301</v>
      </c>
      <c r="D266" s="1" t="str">
        <f>IF(ISBLANK(Data!D266),"",Data!D266)</f>
        <v/>
      </c>
      <c r="E266" s="1" t="str">
        <f>IF(ISBLANK(Data!E266),"",Data!E266)</f>
        <v/>
      </c>
      <c r="F266" s="1">
        <f>IF(ISBLANK(Data!F266),"",Data!F266)</f>
        <v>3</v>
      </c>
      <c r="G266" s="1" t="str">
        <f>IF(ISBLANK(Data!$F266),"",IF(Data!$F266&gt;=1,TEXT(Data!G266,"00"),""))</f>
        <v>E2</v>
      </c>
      <c r="H266" s="1" t="str">
        <f>IF(ISBLANK(Data!$F266),"",IF(Data!$F266&gt;=2,TEXT(Data!H266,"00"),""))</f>
        <v>00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6.120336</v>
      </c>
      <c r="B267" s="1" t="str">
        <f>IF(ISBLANK(Data!B267),"",Data!B267)</f>
        <v/>
      </c>
      <c r="C267" s="1">
        <f>IF(ISBLANK(Data!C267),"",Data!C267)</f>
        <v>300</v>
      </c>
      <c r="D267" s="1" t="str">
        <f>IF(ISBLANK(Data!D267),"",Data!D267)</f>
        <v/>
      </c>
      <c r="E267" s="1" t="str">
        <f>IF(ISBLANK(Data!E267),"",Data!E267)</f>
        <v/>
      </c>
      <c r="F267" s="1">
        <f>IF(ISBLANK(Data!F267),"",Data!F267)</f>
        <v>8</v>
      </c>
      <c r="G267" s="1" t="str">
        <f>IF(ISBLANK(Data!$F267),"",IF(Data!$F267&gt;=1,TEXT(Data!G267,"00"),""))</f>
        <v>03</v>
      </c>
      <c r="H267" s="1" t="str">
        <f>IF(ISBLANK(Data!$F267),"",IF(Data!$F267&gt;=2,TEXT(Data!H267,"00"),""))</f>
        <v>A5</v>
      </c>
      <c r="I267" s="1" t="str">
        <f>IF(ISBLANK(Data!$F267),"",IF(Data!$F267&gt;=3,TEXT(Data!I267,"00"),""))</f>
        <v>64</v>
      </c>
      <c r="J267" s="1" t="str">
        <f>IF(ISBLANK(Data!$F267),"",IF(Data!$F267&gt;=4,TEXT(Data!J267,"00"),""))</f>
        <v>5A</v>
      </c>
      <c r="K267" s="1" t="str">
        <f>IF(ISBLANK(Data!$F267),"",IF(Data!$F267&gt;=5,TEXT(Data!K267,"00"),""))</f>
        <v>64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64</v>
      </c>
      <c r="N267" s="1" t="str">
        <f>IF(ISBLANK(Data!$F267),"",IF(Data!$F267&gt;=8,TEXT(Data!N267,"00"),""))</f>
        <v>61</v>
      </c>
    </row>
    <row r="268" ht="14.25">
      <c r="A268" s="1">
        <f>IF(ISBLANK(Data!A268),"",Data!A268)</f>
        <v>6.1208</v>
      </c>
      <c r="B268" s="1" t="str">
        <f>IF(ISBLANK(Data!B268),"",Data!B268)</f>
        <v/>
      </c>
      <c r="C268" s="1">
        <f>IF(ISBLANK(Data!C268),"",Data!C268)</f>
        <v>301</v>
      </c>
      <c r="D268" s="1" t="str">
        <f>IF(ISBLANK(Data!D268),"",Data!D268)</f>
        <v/>
      </c>
      <c r="E268" s="1" t="str">
        <f>IF(ISBLANK(Data!E268),"",Data!E268)</f>
        <v/>
      </c>
      <c r="F268" s="1">
        <f>IF(ISBLANK(Data!F268),"",Data!F268)</f>
        <v>3</v>
      </c>
      <c r="G268" s="1" t="str">
        <f>IF(ISBLANK(Data!$F268),"",IF(Data!$F268&gt;=1,TEXT(Data!G268,"00"),""))</f>
        <v>B3</v>
      </c>
      <c r="H268" s="1" t="str">
        <f>IF(ISBLANK(Data!$F268),"",IF(Data!$F268&gt;=2,TEXT(Data!H268,"00"),""))</f>
        <v>01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/>
      </c>
      <c r="K268" s="1" t="str">
        <f>IF(ISBLANK(Data!$F268),"",IF(Data!$F268&gt;=5,TEXT(Data!K268,"00"),""))</f>
        <v/>
      </c>
      <c r="L268" s="1" t="str">
        <f>IF(ISBLANK(Data!$F268),"",IF(Data!$F268&gt;=6,TEXT(Data!L268,"00"),""))</f>
        <v/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6.1703400000000004</v>
      </c>
      <c r="B269" s="1" t="str">
        <f>IF(ISBLANK(Data!B269),"",Data!B269)</f>
        <v/>
      </c>
      <c r="C269" s="1">
        <f>IF(ISBLANK(Data!C269),"",Data!C269)</f>
        <v>300</v>
      </c>
      <c r="D269" s="1" t="str">
        <f>IF(ISBLANK(Data!D269),"",Data!D269)</f>
        <v/>
      </c>
      <c r="E269" s="1" t="str">
        <f>IF(ISBLANK(Data!E269),"",Data!E269)</f>
        <v/>
      </c>
      <c r="F269" s="1">
        <f>IF(ISBLANK(Data!F269),"",Data!F269)</f>
        <v>8</v>
      </c>
      <c r="G269" s="1" t="str">
        <f>IF(ISBLANK(Data!$F269),"",IF(Data!$F269&gt;=1,TEXT(Data!G269,"00"),""))</f>
        <v>03</v>
      </c>
      <c r="H269" s="1" t="str">
        <f>IF(ISBLANK(Data!$F269),"",IF(Data!$F269&gt;=2,TEXT(Data!H269,"00"),""))</f>
        <v>A5</v>
      </c>
      <c r="I269" s="1" t="str">
        <f>IF(ISBLANK(Data!$F269),"",IF(Data!$F269&gt;=3,TEXT(Data!I269,"00"),""))</f>
        <v>64</v>
      </c>
      <c r="J269" s="1" t="str">
        <f>IF(ISBLANK(Data!$F269),"",IF(Data!$F269&gt;=4,TEXT(Data!J269,"00"),""))</f>
        <v>5A</v>
      </c>
      <c r="K269" s="1" t="str">
        <f>IF(ISBLANK(Data!$F269),"",IF(Data!$F269&gt;=5,TEXT(Data!K269,"00"),""))</f>
        <v>64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64</v>
      </c>
      <c r="N269" s="1" t="str">
        <f>IF(ISBLANK(Data!$F269),"",IF(Data!$F269&gt;=8,TEXT(Data!N269,"00"),""))</f>
        <v>72</v>
      </c>
    </row>
    <row r="270" ht="14.25">
      <c r="A270" s="1">
        <f>IF(ISBLANK(Data!A270),"",Data!A270)</f>
        <v>6.1708040000000004</v>
      </c>
      <c r="B270" s="1" t="str">
        <f>IF(ISBLANK(Data!B270),"",Data!B270)</f>
        <v/>
      </c>
      <c r="C270" s="1">
        <f>IF(ISBLANK(Data!C270),"",Data!C270)</f>
        <v>301</v>
      </c>
      <c r="D270" s="1" t="str">
        <f>IF(ISBLANK(Data!D270),"",Data!D270)</f>
        <v/>
      </c>
      <c r="E270" s="1" t="str">
        <f>IF(ISBLANK(Data!E270),"",Data!E270)</f>
        <v/>
      </c>
      <c r="F270" s="1">
        <f>IF(ISBLANK(Data!F270),"",Data!F270)</f>
        <v>3</v>
      </c>
      <c r="G270" s="1" t="str">
        <f>IF(ISBLANK(Data!$F270),"",IF(Data!$F270&gt;=1,TEXT(Data!G270,"00"),""))</f>
        <v>6B</v>
      </c>
      <c r="H270" s="1" t="str">
        <f>IF(ISBLANK(Data!$F270),"",IF(Data!$F270&gt;=2,TEXT(Data!H270,"00"),""))</f>
        <v>02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/>
      </c>
      <c r="K270" s="1" t="str">
        <f>IF(ISBLANK(Data!$F270),"",IF(Data!$F270&gt;=5,TEXT(Data!K270,"00"),""))</f>
        <v/>
      </c>
      <c r="L270" s="1" t="str">
        <f>IF(ISBLANK(Data!$F270),"",IF(Data!$F270&gt;=6,TEXT(Data!L270,"00"),""))</f>
        <v/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>
        <f>IF(ISBLANK(Data!A271),"",Data!A271)</f>
        <v>6.2203470000000003</v>
      </c>
      <c r="B271" s="1" t="str">
        <f>IF(ISBLANK(Data!B271),"",Data!B271)</f>
        <v/>
      </c>
      <c r="C271" s="1">
        <f>IF(ISBLANK(Data!C271),"",Data!C271)</f>
        <v>300</v>
      </c>
      <c r="D271" s="1" t="str">
        <f>IF(ISBLANK(Data!D271),"",Data!D271)</f>
        <v/>
      </c>
      <c r="E271" s="1" t="str">
        <f>IF(ISBLANK(Data!E271),"",Data!E271)</f>
        <v/>
      </c>
      <c r="F271" s="1">
        <f>IF(ISBLANK(Data!F271),"",Data!F271)</f>
        <v>8</v>
      </c>
      <c r="G271" s="1" t="str">
        <f>IF(ISBLANK(Data!$F271),"",IF(Data!$F271&gt;=1,TEXT(Data!G271,"00"),""))</f>
        <v>03</v>
      </c>
      <c r="H271" s="1" t="str">
        <f>IF(ISBLANK(Data!$F271),"",IF(Data!$F271&gt;=2,TEXT(Data!H271,"00"),""))</f>
        <v>A5</v>
      </c>
      <c r="I271" s="1" t="str">
        <f>IF(ISBLANK(Data!$F271),"",IF(Data!$F271&gt;=3,TEXT(Data!I271,"00"),""))</f>
        <v>64</v>
      </c>
      <c r="J271" s="1" t="str">
        <f>IF(ISBLANK(Data!$F271),"",IF(Data!$F271&gt;=4,TEXT(Data!J271,"00"),""))</f>
        <v>5A</v>
      </c>
      <c r="K271" s="1" t="str">
        <f>IF(ISBLANK(Data!$F271),"",IF(Data!$F271&gt;=5,TEXT(Data!K271,"00"),""))</f>
        <v>64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64</v>
      </c>
      <c r="N271" s="1" t="str">
        <f>IF(ISBLANK(Data!$F271),"",IF(Data!$F271&gt;=8,TEXT(Data!N271,"00"),""))</f>
        <v>63</v>
      </c>
    </row>
    <row r="272" ht="14.25">
      <c r="A272" s="1">
        <f>IF(ISBLANK(Data!A272),"",Data!A272)</f>
        <v>6.2208110000000003</v>
      </c>
      <c r="B272" s="1" t="str">
        <f>IF(ISBLANK(Data!B272),"",Data!B272)</f>
        <v/>
      </c>
      <c r="C272" s="1">
        <f>IF(ISBLANK(Data!C272),"",Data!C272)</f>
        <v>301</v>
      </c>
      <c r="D272" s="1" t="str">
        <f>IF(ISBLANK(Data!D272),"",Data!D272)</f>
        <v/>
      </c>
      <c r="E272" s="1" t="str">
        <f>IF(ISBLANK(Data!E272),"",Data!E272)</f>
        <v/>
      </c>
      <c r="F272" s="1">
        <f>IF(ISBLANK(Data!F272),"",Data!F272)</f>
        <v>3</v>
      </c>
      <c r="G272" s="1" t="str">
        <f>IF(ISBLANK(Data!$F272),"",IF(Data!$F272&gt;=1,TEXT(Data!G272,"00"),""))</f>
        <v>96</v>
      </c>
      <c r="H272" s="1" t="str">
        <f>IF(ISBLANK(Data!$F272),"",IF(Data!$F272&gt;=2,TEXT(Data!H272,"00"),""))</f>
        <v>03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/>
      </c>
      <c r="K272" s="1" t="str">
        <f>IF(ISBLANK(Data!$F272),"",IF(Data!$F272&gt;=5,TEXT(Data!K272,"00"),""))</f>
        <v/>
      </c>
      <c r="L272" s="1" t="str">
        <f>IF(ISBLANK(Data!$F272),"",IF(Data!$F272&gt;=6,TEXT(Data!L272,"00"),""))</f>
        <v/>
      </c>
      <c r="M272" s="1" t="str">
        <f>IF(ISBLANK(Data!$F272),"",IF(Data!$F272&gt;=7,TEXT(Data!M272,"00"),""))</f>
        <v/>
      </c>
      <c r="N272" s="1" t="str">
        <f>IF(ISBLANK(Data!$F272),"",IF(Data!$F272&gt;=8,TEXT(Data!N272,"00"),""))</f>
        <v/>
      </c>
    </row>
    <row r="273" ht="14.25">
      <c r="A273" s="1">
        <f>IF(ISBLANK(Data!A273),"",Data!A273)</f>
        <v>6.2703509999999998</v>
      </c>
      <c r="B273" s="1" t="str">
        <f>IF(ISBLANK(Data!B273),"",Data!B273)</f>
        <v/>
      </c>
      <c r="C273" s="1">
        <f>IF(ISBLANK(Data!C273),"",Data!C273)</f>
        <v>300</v>
      </c>
      <c r="D273" s="1" t="str">
        <f>IF(ISBLANK(Data!D273),"",Data!D273)</f>
        <v/>
      </c>
      <c r="E273" s="1" t="str">
        <f>IF(ISBLANK(Data!E273),"",Data!E273)</f>
        <v/>
      </c>
      <c r="F273" s="1">
        <f>IF(ISBLANK(Data!F273),"",Data!F273)</f>
        <v>8</v>
      </c>
      <c r="G273" s="1" t="str">
        <f>IF(ISBLANK(Data!$F273),"",IF(Data!$F273&gt;=1,TEXT(Data!G273,"00"),""))</f>
        <v>03</v>
      </c>
      <c r="H273" s="1" t="str">
        <f>IF(ISBLANK(Data!$F273),"",IF(Data!$F273&gt;=2,TEXT(Data!H273,"00"),""))</f>
        <v>A5</v>
      </c>
      <c r="I273" s="1" t="str">
        <f>IF(ISBLANK(Data!$F273),"",IF(Data!$F273&gt;=3,TEXT(Data!I273,"00"),""))</f>
        <v>64</v>
      </c>
      <c r="J273" s="1" t="str">
        <f>IF(ISBLANK(Data!$F273),"",IF(Data!$F273&gt;=4,TEXT(Data!J273,"00"),""))</f>
        <v>5A</v>
      </c>
      <c r="K273" s="1" t="str">
        <f>IF(ISBLANK(Data!$F273),"",IF(Data!$F273&gt;=5,TEXT(Data!K273,"00"),""))</f>
        <v>64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64</v>
      </c>
      <c r="N273" s="1" t="str">
        <f>IF(ISBLANK(Data!$F273),"",IF(Data!$F273&gt;=8,TEXT(Data!N273,"00"),""))</f>
        <v>74</v>
      </c>
    </row>
    <row r="274" ht="14.25">
      <c r="A274" s="1">
        <f>IF(ISBLANK(Data!A274),"",Data!A274)</f>
        <v>6.2708159999999999</v>
      </c>
      <c r="B274" s="1" t="str">
        <f>IF(ISBLANK(Data!B274),"",Data!B274)</f>
        <v/>
      </c>
      <c r="C274" s="1">
        <f>IF(ISBLANK(Data!C274),"",Data!C274)</f>
        <v>301</v>
      </c>
      <c r="D274" s="1" t="str">
        <f>IF(ISBLANK(Data!D274),"",Data!D274)</f>
        <v/>
      </c>
      <c r="E274" s="1" t="str">
        <f>IF(ISBLANK(Data!E274),"",Data!E274)</f>
        <v/>
      </c>
      <c r="F274" s="1">
        <f>IF(ISBLANK(Data!F274),"",Data!F274)</f>
        <v>3</v>
      </c>
      <c r="G274" s="1" t="str">
        <f>IF(ISBLANK(Data!$F274),"",IF(Data!$F274&gt;=1,TEXT(Data!G274,"00"),""))</f>
        <v>03</v>
      </c>
      <c r="H274" s="1" t="str">
        <f>IF(ISBLANK(Data!$F274),"",IF(Data!$F274&gt;=2,TEXT(Data!H274,"00"),""))</f>
        <v>04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/>
      </c>
      <c r="K274" s="1" t="str">
        <f>IF(ISBLANK(Data!$F274),"",IF(Data!$F274&gt;=5,TEXT(Data!K274,"00"),""))</f>
        <v/>
      </c>
      <c r="L274" s="1" t="str">
        <f>IF(ISBLANK(Data!$F274),"",IF(Data!$F274&gt;=6,TEXT(Data!L274,"00"),""))</f>
        <v/>
      </c>
      <c r="M274" s="1" t="str">
        <f>IF(ISBLANK(Data!$F274),"",IF(Data!$F274&gt;=7,TEXT(Data!M274,"00"),""))</f>
        <v/>
      </c>
      <c r="N274" s="1" t="str">
        <f>IF(ISBLANK(Data!$F274),"",IF(Data!$F274&gt;=8,TEXT(Data!N274,"00"),""))</f>
        <v/>
      </c>
    </row>
    <row r="275" ht="14.25">
      <c r="A275" s="1">
        <f>IF(ISBLANK(Data!A275),"",Data!A275)</f>
        <v>6.3203569999999996</v>
      </c>
      <c r="B275" s="1" t="str">
        <f>IF(ISBLANK(Data!B275),"",Data!B275)</f>
        <v/>
      </c>
      <c r="C275" s="1">
        <f>IF(ISBLANK(Data!C275),"",Data!C275)</f>
        <v>300</v>
      </c>
      <c r="D275" s="1" t="str">
        <f>IF(ISBLANK(Data!D275),"",Data!D275)</f>
        <v/>
      </c>
      <c r="E275" s="1" t="str">
        <f>IF(ISBLANK(Data!E275),"",Data!E275)</f>
        <v/>
      </c>
      <c r="F275" s="1">
        <f>IF(ISBLANK(Data!F275),"",Data!F275)</f>
        <v>8</v>
      </c>
      <c r="G275" s="1" t="str">
        <f>IF(ISBLANK(Data!$F275),"",IF(Data!$F275&gt;=1,TEXT(Data!G275,"00"),""))</f>
        <v>03</v>
      </c>
      <c r="H275" s="1" t="str">
        <f>IF(ISBLANK(Data!$F275),"",IF(Data!$F275&gt;=2,TEXT(Data!H275,"00"),""))</f>
        <v>A5</v>
      </c>
      <c r="I275" s="1" t="str">
        <f>IF(ISBLANK(Data!$F275),"",IF(Data!$F275&gt;=3,TEXT(Data!I275,"00"),""))</f>
        <v>64</v>
      </c>
      <c r="J275" s="1" t="str">
        <f>IF(ISBLANK(Data!$F275),"",IF(Data!$F275&gt;=4,TEXT(Data!J275,"00"),""))</f>
        <v>5A</v>
      </c>
      <c r="K275" s="1" t="str">
        <f>IF(ISBLANK(Data!$F275),"",IF(Data!$F275&gt;=5,TEXT(Data!K275,"00"),""))</f>
        <v>64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64</v>
      </c>
      <c r="N275" s="1" t="str">
        <f>IF(ISBLANK(Data!$F275),"",IF(Data!$F275&gt;=8,TEXT(Data!N275,"00"),""))</f>
        <v>65</v>
      </c>
    </row>
    <row r="276" ht="14.25">
      <c r="A276" s="1">
        <f>IF(ISBLANK(Data!A276),"",Data!A276)</f>
        <v>6.3208209999999996</v>
      </c>
      <c r="B276" s="1" t="str">
        <f>IF(ISBLANK(Data!B276),"",Data!B276)</f>
        <v/>
      </c>
      <c r="C276" s="1">
        <f>IF(ISBLANK(Data!C276),"",Data!C276)</f>
        <v>301</v>
      </c>
      <c r="D276" s="1" t="str">
        <f>IF(ISBLANK(Data!D276),"",Data!D276)</f>
        <v/>
      </c>
      <c r="E276" s="1" t="str">
        <f>IF(ISBLANK(Data!E276),"",Data!E276)</f>
        <v/>
      </c>
      <c r="F276" s="1">
        <f>IF(ISBLANK(Data!F276),"",Data!F276)</f>
        <v>3</v>
      </c>
      <c r="G276" s="1" t="str">
        <f>IF(ISBLANK(Data!$F276),"",IF(Data!$F276&gt;=1,TEXT(Data!G276,"00"),""))</f>
        <v>54</v>
      </c>
      <c r="H276" s="1" t="str">
        <f>IF(ISBLANK(Data!$F276),"",IF(Data!$F276&gt;=2,TEXT(Data!H276,"00"),""))</f>
        <v>05</v>
      </c>
      <c r="I276" s="1" t="str">
        <f>IF(ISBLANK(Data!$F276),"",IF(Data!$F276&gt;=3,TEXT(Data!I276,"00"),""))</f>
        <v>00</v>
      </c>
      <c r="J276" s="1" t="str">
        <f>IF(ISBLANK(Data!$F276),"",IF(Data!$F276&gt;=4,TEXT(Data!J276,"00"),""))</f>
        <v/>
      </c>
      <c r="K276" s="1" t="str">
        <f>IF(ISBLANK(Data!$F276),"",IF(Data!$F276&gt;=5,TEXT(Data!K276,"00"),""))</f>
        <v/>
      </c>
      <c r="L276" s="1" t="str">
        <f>IF(ISBLANK(Data!$F276),"",IF(Data!$F276&gt;=6,TEXT(Data!L276,"00"),""))</f>
        <v/>
      </c>
      <c r="M276" s="1" t="str">
        <f>IF(ISBLANK(Data!$F276),"",IF(Data!$F276&gt;=7,TEXT(Data!M276,"00"),""))</f>
        <v/>
      </c>
      <c r="N276" s="1" t="str">
        <f>IF(ISBLANK(Data!$F276),"",IF(Data!$F276&gt;=8,TEXT(Data!N276,"00"),""))</f>
        <v/>
      </c>
    </row>
    <row r="277" ht="14.25">
      <c r="A277" s="1">
        <f>IF(ISBLANK(Data!A277),"",Data!A277)</f>
        <v>6.3703620000000001</v>
      </c>
      <c r="B277" s="1" t="str">
        <f>IF(ISBLANK(Data!B277),"",Data!B277)</f>
        <v/>
      </c>
      <c r="C277" s="1">
        <f>IF(ISBLANK(Data!C277),"",Data!C277)</f>
        <v>300</v>
      </c>
      <c r="D277" s="1" t="str">
        <f>IF(ISBLANK(Data!D277),"",Data!D277)</f>
        <v/>
      </c>
      <c r="E277" s="1" t="str">
        <f>IF(ISBLANK(Data!E277),"",Data!E277)</f>
        <v/>
      </c>
      <c r="F277" s="1">
        <f>IF(ISBLANK(Data!F277),"",Data!F277)</f>
        <v>8</v>
      </c>
      <c r="G277" s="1" t="str">
        <f>IF(ISBLANK(Data!$F277),"",IF(Data!$F277&gt;=1,TEXT(Data!G277,"00"),""))</f>
        <v>03</v>
      </c>
      <c r="H277" s="1" t="str">
        <f>IF(ISBLANK(Data!$F277),"",IF(Data!$F277&gt;=2,TEXT(Data!H277,"00"),""))</f>
        <v>A5</v>
      </c>
      <c r="I277" s="1" t="str">
        <f>IF(ISBLANK(Data!$F277),"",IF(Data!$F277&gt;=3,TEXT(Data!I277,"00"),""))</f>
        <v>64</v>
      </c>
      <c r="J277" s="1" t="str">
        <f>IF(ISBLANK(Data!$F277),"",IF(Data!$F277&gt;=4,TEXT(Data!J277,"00"),""))</f>
        <v>5A</v>
      </c>
      <c r="K277" s="1" t="str">
        <f>IF(ISBLANK(Data!$F277),"",IF(Data!$F277&gt;=5,TEXT(Data!K277,"00"),""))</f>
        <v>64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>64</v>
      </c>
      <c r="N277" s="1" t="str">
        <f>IF(ISBLANK(Data!$F277),"",IF(Data!$F277&gt;=8,TEXT(Data!N277,"00"),""))</f>
        <v>76</v>
      </c>
    </row>
    <row r="278" ht="14.25">
      <c r="A278" s="1">
        <f>IF(ISBLANK(Data!A278),"",Data!A278)</f>
        <v>6.3708340000000003</v>
      </c>
      <c r="B278" s="1" t="str">
        <f>IF(ISBLANK(Data!B278),"",Data!B278)</f>
        <v/>
      </c>
      <c r="C278" s="1">
        <f>IF(ISBLANK(Data!C278),"",Data!C278)</f>
        <v>301</v>
      </c>
      <c r="D278" s="1" t="str">
        <f>IF(ISBLANK(Data!D278),"",Data!D278)</f>
        <v/>
      </c>
      <c r="E278" s="1" t="str">
        <f>IF(ISBLANK(Data!E278),"",Data!E278)</f>
        <v/>
      </c>
      <c r="F278" s="1">
        <f>IF(ISBLANK(Data!F278),"",Data!F278)</f>
        <v>3</v>
      </c>
      <c r="G278" s="1" t="str">
        <f>IF(ISBLANK(Data!$F278),"",IF(Data!$F278&gt;=1,TEXT(Data!G278,"00"),""))</f>
        <v>F5</v>
      </c>
      <c r="H278" s="1" t="str">
        <f>IF(ISBLANK(Data!$F278),"",IF(Data!$F278&gt;=2,TEXT(Data!H278,"00"),""))</f>
        <v>06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/>
      </c>
      <c r="K278" s="1" t="str">
        <f>IF(ISBLANK(Data!$F278),"",IF(Data!$F278&gt;=5,TEXT(Data!K278,"00"),""))</f>
        <v/>
      </c>
      <c r="L278" s="1" t="str">
        <f>IF(ISBLANK(Data!$F278),"",IF(Data!$F278&gt;=6,TEXT(Data!L278,"00"),""))</f>
        <v/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>
        <f>IF(ISBLANK(Data!A279),"",Data!A279)</f>
        <v>6.4203650000000003</v>
      </c>
      <c r="B279" s="1" t="str">
        <f>IF(ISBLANK(Data!B279),"",Data!B279)</f>
        <v/>
      </c>
      <c r="C279" s="1">
        <f>IF(ISBLANK(Data!C279),"",Data!C279)</f>
        <v>300</v>
      </c>
      <c r="D279" s="1" t="str">
        <f>IF(ISBLANK(Data!D279),"",Data!D279)</f>
        <v/>
      </c>
      <c r="E279" s="1" t="str">
        <f>IF(ISBLANK(Data!E279),"",Data!E279)</f>
        <v/>
      </c>
      <c r="F279" s="1">
        <f>IF(ISBLANK(Data!F279),"",Data!F279)</f>
        <v>8</v>
      </c>
      <c r="G279" s="1" t="str">
        <f>IF(ISBLANK(Data!$F279),"",IF(Data!$F279&gt;=1,TEXT(Data!G279,"00"),""))</f>
        <v>03</v>
      </c>
      <c r="H279" s="1" t="str">
        <f>IF(ISBLANK(Data!$F279),"",IF(Data!$F279&gt;=2,TEXT(Data!H279,"00"),""))</f>
        <v>A5</v>
      </c>
      <c r="I279" s="1" t="str">
        <f>IF(ISBLANK(Data!$F279),"",IF(Data!$F279&gt;=3,TEXT(Data!I279,"00"),""))</f>
        <v>64</v>
      </c>
      <c r="J279" s="1" t="str">
        <f>IF(ISBLANK(Data!$F279),"",IF(Data!$F279&gt;=4,TEXT(Data!J279,"00"),""))</f>
        <v>5A</v>
      </c>
      <c r="K279" s="1" t="str">
        <f>IF(ISBLANK(Data!$F279),"",IF(Data!$F279&gt;=5,TEXT(Data!K279,"00"),""))</f>
        <v>64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64</v>
      </c>
      <c r="N279" s="1" t="str">
        <f>IF(ISBLANK(Data!$F279),"",IF(Data!$F279&gt;=8,TEXT(Data!N279,"00"),""))</f>
        <v>67</v>
      </c>
    </row>
    <row r="280" ht="14.25">
      <c r="A280" s="1">
        <f>IF(ISBLANK(Data!A280),"",Data!A280)</f>
        <v>6.420833</v>
      </c>
      <c r="B280" s="1" t="str">
        <f>IF(ISBLANK(Data!B280),"",Data!B280)</f>
        <v/>
      </c>
      <c r="C280" s="1">
        <f>IF(ISBLANK(Data!C280),"",Data!C280)</f>
        <v>301</v>
      </c>
      <c r="D280" s="1" t="str">
        <f>IF(ISBLANK(Data!D280),"",Data!D280)</f>
        <v/>
      </c>
      <c r="E280" s="1" t="str">
        <f>IF(ISBLANK(Data!E280),"",Data!E280)</f>
        <v/>
      </c>
      <c r="F280" s="1">
        <f>IF(ISBLANK(Data!F280),"",Data!F280)</f>
        <v>3</v>
      </c>
      <c r="G280" s="1" t="str">
        <f>IF(ISBLANK(Data!$F280),"",IF(Data!$F280&gt;=1,TEXT(Data!G280,"00"),""))</f>
        <v>B8</v>
      </c>
      <c r="H280" s="1" t="str">
        <f>IF(ISBLANK(Data!$F280),"",IF(Data!$F280&gt;=2,TEXT(Data!H280,"00"),""))</f>
        <v>07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6.4703710000000001</v>
      </c>
      <c r="B281" s="1" t="str">
        <f>IF(ISBLANK(Data!B281),"",Data!B281)</f>
        <v/>
      </c>
      <c r="C281" s="1">
        <f>IF(ISBLANK(Data!C281),"",Data!C281)</f>
        <v>300</v>
      </c>
      <c r="D281" s="1" t="str">
        <f>IF(ISBLANK(Data!D281),"",Data!D281)</f>
        <v/>
      </c>
      <c r="E281" s="1" t="str">
        <f>IF(ISBLANK(Data!E281),"",Data!E281)</f>
        <v/>
      </c>
      <c r="F281" s="1">
        <f>IF(ISBLANK(Data!F281),"",Data!F281)</f>
        <v>8</v>
      </c>
      <c r="G281" s="1" t="str">
        <f>IF(ISBLANK(Data!$F281),"",IF(Data!$F281&gt;=1,TEXT(Data!G281,"00"),""))</f>
        <v>03</v>
      </c>
      <c r="H281" s="1" t="str">
        <f>IF(ISBLANK(Data!$F281),"",IF(Data!$F281&gt;=2,TEXT(Data!H281,"00"),""))</f>
        <v>A5</v>
      </c>
      <c r="I281" s="1" t="str">
        <f>IF(ISBLANK(Data!$F281),"",IF(Data!$F281&gt;=3,TEXT(Data!I281,"00"),""))</f>
        <v>64</v>
      </c>
      <c r="J281" s="1" t="str">
        <f>IF(ISBLANK(Data!$F281),"",IF(Data!$F281&gt;=4,TEXT(Data!J281,"00"),""))</f>
        <v>5A</v>
      </c>
      <c r="K281" s="1" t="str">
        <f>IF(ISBLANK(Data!$F281),"",IF(Data!$F281&gt;=5,TEXT(Data!K281,"00"),""))</f>
        <v>64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64</v>
      </c>
      <c r="N281" s="1" t="str">
        <f>IF(ISBLANK(Data!$F281),"",IF(Data!$F281&gt;=8,TEXT(Data!N281,"00"),""))</f>
        <v>F8</v>
      </c>
    </row>
    <row r="282" ht="14.25">
      <c r="A282" s="1">
        <f>IF(ISBLANK(Data!A282),"",Data!A282)</f>
        <v>6.4708389999999998</v>
      </c>
      <c r="B282" s="1" t="str">
        <f>IF(ISBLANK(Data!B282),"",Data!B282)</f>
        <v/>
      </c>
      <c r="C282" s="1">
        <f>IF(ISBLANK(Data!C282),"",Data!C282)</f>
        <v>301</v>
      </c>
      <c r="D282" s="1" t="str">
        <f>IF(ISBLANK(Data!D282),"",Data!D282)</f>
        <v/>
      </c>
      <c r="E282" s="1" t="str">
        <f>IF(ISBLANK(Data!E282),"",Data!E282)</f>
        <v/>
      </c>
      <c r="F282" s="1">
        <f>IF(ISBLANK(Data!F282),"",Data!F282)</f>
        <v>3</v>
      </c>
      <c r="G282" s="1" t="str">
        <f>IF(ISBLANK(Data!$F282),"",IF(Data!$F282&gt;=1,TEXT(Data!G282,"00"),""))</f>
        <v>80</v>
      </c>
      <c r="H282" s="1" t="str">
        <f>IF(ISBLANK(Data!$F282),"",IF(Data!$F282&gt;=2,TEXT(Data!H282,"00"),""))</f>
        <v>08</v>
      </c>
      <c r="I282" s="1" t="str">
        <f>IF(ISBLANK(Data!$F282),"",IF(Data!$F282&gt;=3,TEXT(Data!I282,"00"),""))</f>
        <v>00</v>
      </c>
      <c r="J282" s="1" t="str">
        <f>IF(ISBLANK(Data!$F282),"",IF(Data!$F282&gt;=4,TEXT(Data!J282,"00"),""))</f>
        <v/>
      </c>
      <c r="K282" s="1" t="str">
        <f>IF(ISBLANK(Data!$F282),"",IF(Data!$F282&gt;=5,TEXT(Data!K282,"00"),""))</f>
        <v/>
      </c>
      <c r="L282" s="1" t="str">
        <f>IF(ISBLANK(Data!$F282),"",IF(Data!$F282&gt;=6,TEXT(Data!L282,"00"),""))</f>
        <v/>
      </c>
      <c r="M282" s="1" t="str">
        <f>IF(ISBLANK(Data!$F282),"",IF(Data!$F282&gt;=7,TEXT(Data!M282,"00"),""))</f>
        <v/>
      </c>
      <c r="N282" s="1" t="str">
        <f>IF(ISBLANK(Data!$F282),"",IF(Data!$F282&gt;=8,TEXT(Data!N282,"00"),""))</f>
        <v/>
      </c>
    </row>
    <row r="283" ht="14.25">
      <c r="A283" s="1">
        <f>IF(ISBLANK(Data!A283),"",Data!A283)</f>
        <v>6.520378</v>
      </c>
      <c r="B283" s="1" t="str">
        <f>IF(ISBLANK(Data!B283),"",Data!B283)</f>
        <v/>
      </c>
      <c r="C283" s="1">
        <f>IF(ISBLANK(Data!C283),"",Data!C283)</f>
        <v>300</v>
      </c>
      <c r="D283" s="1" t="str">
        <f>IF(ISBLANK(Data!D283),"",Data!D283)</f>
        <v/>
      </c>
      <c r="E283" s="1" t="str">
        <f>IF(ISBLANK(Data!E283),"",Data!E283)</f>
        <v/>
      </c>
      <c r="F283" s="1">
        <f>IF(ISBLANK(Data!F283),"",Data!F283)</f>
        <v>8</v>
      </c>
      <c r="G283" s="1" t="str">
        <f>IF(ISBLANK(Data!$F283),"",IF(Data!$F283&gt;=1,TEXT(Data!G283,"00"),""))</f>
        <v>03</v>
      </c>
      <c r="H283" s="1" t="str">
        <f>IF(ISBLANK(Data!$F283),"",IF(Data!$F283&gt;=2,TEXT(Data!H283,"00"),""))</f>
        <v>A5</v>
      </c>
      <c r="I283" s="1" t="str">
        <f>IF(ISBLANK(Data!$F283),"",IF(Data!$F283&gt;=3,TEXT(Data!I283,"00"),""))</f>
        <v>64</v>
      </c>
      <c r="J283" s="1" t="str">
        <f>IF(ISBLANK(Data!$F283),"",IF(Data!$F283&gt;=4,TEXT(Data!J283,"00"),""))</f>
        <v>5A</v>
      </c>
      <c r="K283" s="1" t="str">
        <f>IF(ISBLANK(Data!$F283),"",IF(Data!$F283&gt;=5,TEXT(Data!K283,"00"),""))</f>
        <v>64</v>
      </c>
      <c r="L283" s="1" t="str">
        <f>IF(ISBLANK(Data!$F283),"",IF(Data!$F283&gt;=6,TEXT(Data!L283,"00"),""))</f>
        <v>00</v>
      </c>
      <c r="M283" s="1" t="str">
        <f>IF(ISBLANK(Data!$F283),"",IF(Data!$F283&gt;=7,TEXT(Data!M283,"00"),""))</f>
        <v>64</v>
      </c>
      <c r="N283" s="1" t="str">
        <f>IF(ISBLANK(Data!$F283),"",IF(Data!$F283&gt;=8,TEXT(Data!N283,"00"),""))</f>
        <v>E9</v>
      </c>
    </row>
    <row r="284" ht="14.25">
      <c r="A284" s="1">
        <f>IF(ISBLANK(Data!A284),"",Data!A284)</f>
        <v>6.5208459999999997</v>
      </c>
      <c r="B284" s="1" t="str">
        <f>IF(ISBLANK(Data!B284),"",Data!B284)</f>
        <v/>
      </c>
      <c r="C284" s="1">
        <f>IF(ISBLANK(Data!C284),"",Data!C284)</f>
        <v>301</v>
      </c>
      <c r="D284" s="1" t="str">
        <f>IF(ISBLANK(Data!D284),"",Data!D284)</f>
        <v/>
      </c>
      <c r="E284" s="1" t="str">
        <f>IF(ISBLANK(Data!E284),"",Data!E284)</f>
        <v/>
      </c>
      <c r="F284" s="1">
        <f>IF(ISBLANK(Data!F284),"",Data!F284)</f>
        <v>3</v>
      </c>
      <c r="G284" s="1" t="str">
        <f>IF(ISBLANK(Data!$F284),"",IF(Data!$F284&gt;=1,TEXT(Data!G284,"00"),""))</f>
        <v>88</v>
      </c>
      <c r="H284" s="1" t="str">
        <f>IF(ISBLANK(Data!$F284),"",IF(Data!$F284&gt;=2,TEXT(Data!H284,"00"),""))</f>
        <v>09</v>
      </c>
      <c r="I284" s="1" t="str">
        <f>IF(ISBLANK(Data!$F284),"",IF(Data!$F284&gt;=3,TEXT(Data!I284,"00"),""))</f>
        <v>00</v>
      </c>
      <c r="J284" s="1" t="str">
        <f>IF(ISBLANK(Data!$F284),"",IF(Data!$F284&gt;=4,TEXT(Data!J284,"00"),""))</f>
        <v/>
      </c>
      <c r="K284" s="1" t="str">
        <f>IF(ISBLANK(Data!$F284),"",IF(Data!$F284&gt;=5,TEXT(Data!K284,"00"),""))</f>
        <v/>
      </c>
      <c r="L284" s="1" t="str">
        <f>IF(ISBLANK(Data!$F284),"",IF(Data!$F284&gt;=6,TEXT(Data!L284,"00"),""))</f>
        <v/>
      </c>
      <c r="M284" s="1" t="str">
        <f>IF(ISBLANK(Data!$F284),"",IF(Data!$F284&gt;=7,TEXT(Data!M284,"00"),""))</f>
        <v/>
      </c>
      <c r="N284" s="1" t="str">
        <f>IF(ISBLANK(Data!$F284),"",IF(Data!$F284&gt;=8,TEXT(Data!N284,"00"),""))</f>
        <v/>
      </c>
    </row>
    <row r="285" ht="14.25">
      <c r="A285" s="1">
        <f>IF(ISBLANK(Data!A285),"",Data!A285)</f>
        <v>6.5703829999999996</v>
      </c>
      <c r="B285" s="1" t="str">
        <f>IF(ISBLANK(Data!B285),"",Data!B285)</f>
        <v/>
      </c>
      <c r="C285" s="1">
        <f>IF(ISBLANK(Data!C285),"",Data!C285)</f>
        <v>300</v>
      </c>
      <c r="D285" s="1" t="str">
        <f>IF(ISBLANK(Data!D285),"",Data!D285)</f>
        <v/>
      </c>
      <c r="E285" s="1" t="str">
        <f>IF(ISBLANK(Data!E285),"",Data!E285)</f>
        <v/>
      </c>
      <c r="F285" s="1">
        <f>IF(ISBLANK(Data!F285),"",Data!F285)</f>
        <v>8</v>
      </c>
      <c r="G285" s="1" t="str">
        <f>IF(ISBLANK(Data!$F285),"",IF(Data!$F285&gt;=1,TEXT(Data!G285,"00"),""))</f>
        <v>03</v>
      </c>
      <c r="H285" s="1" t="str">
        <f>IF(ISBLANK(Data!$F285),"",IF(Data!$F285&gt;=2,TEXT(Data!H285,"00"),""))</f>
        <v>A5</v>
      </c>
      <c r="I285" s="1" t="str">
        <f>IF(ISBLANK(Data!$F285),"",IF(Data!$F285&gt;=3,TEXT(Data!I285,"00"),""))</f>
        <v>64</v>
      </c>
      <c r="J285" s="1" t="str">
        <f>IF(ISBLANK(Data!$F285),"",IF(Data!$F285&gt;=4,TEXT(Data!J285,"00"),""))</f>
        <v>5A</v>
      </c>
      <c r="K285" s="1" t="str">
        <f>IF(ISBLANK(Data!$F285),"",IF(Data!$F285&gt;=5,TEXT(Data!K285,"00"),""))</f>
        <v>64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>64</v>
      </c>
      <c r="N285" s="1" t="str">
        <f>IF(ISBLANK(Data!$F285),"",IF(Data!$F285&gt;=8,TEXT(Data!N285,"00"),""))</f>
        <v>FA</v>
      </c>
    </row>
    <row r="286" ht="14.25">
      <c r="A286" s="1">
        <f>IF(ISBLANK(Data!A286),"",Data!A286)</f>
        <v>6.5708510000000002</v>
      </c>
      <c r="B286" s="1" t="str">
        <f>IF(ISBLANK(Data!B286),"",Data!B286)</f>
        <v/>
      </c>
      <c r="C286" s="1">
        <f>IF(ISBLANK(Data!C286),"",Data!C286)</f>
        <v>301</v>
      </c>
      <c r="D286" s="1" t="str">
        <f>IF(ISBLANK(Data!D286),"",Data!D286)</f>
        <v/>
      </c>
      <c r="E286" s="1" t="str">
        <f>IF(ISBLANK(Data!E286),"",Data!E286)</f>
        <v/>
      </c>
      <c r="F286" s="1">
        <f>IF(ISBLANK(Data!F286),"",Data!F286)</f>
        <v>3</v>
      </c>
      <c r="G286" s="1" t="str">
        <f>IF(ISBLANK(Data!$F286),"",IF(Data!$F286&gt;=1,TEXT(Data!G286,"00"),""))</f>
        <v>C6</v>
      </c>
      <c r="H286" s="1" t="str">
        <f>IF(ISBLANK(Data!$F286),"",IF(Data!$F286&gt;=2,TEXT(Data!H286,"00"),""))</f>
        <v>0A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/>
      </c>
      <c r="K286" s="1" t="str">
        <f>IF(ISBLANK(Data!$F286),"",IF(Data!$F286&gt;=5,TEXT(Data!K286,"00"),""))</f>
        <v/>
      </c>
      <c r="L286" s="1" t="str">
        <f>IF(ISBLANK(Data!$F286),"",IF(Data!$F286&gt;=6,TEXT(Data!L286,"00"),""))</f>
        <v/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>
        <f>IF(ISBLANK(Data!A287),"",Data!A287)</f>
        <v>6.6203859999999999</v>
      </c>
      <c r="B287" s="1" t="str">
        <f>IF(ISBLANK(Data!B287),"",Data!B287)</f>
        <v/>
      </c>
      <c r="C287" s="1">
        <f>IF(ISBLANK(Data!C287),"",Data!C287)</f>
        <v>300</v>
      </c>
      <c r="D287" s="1" t="str">
        <f>IF(ISBLANK(Data!D287),"",Data!D287)</f>
        <v/>
      </c>
      <c r="E287" s="1" t="str">
        <f>IF(ISBLANK(Data!E287),"",Data!E287)</f>
        <v/>
      </c>
      <c r="F287" s="1">
        <f>IF(ISBLANK(Data!F287),"",Data!F287)</f>
        <v>8</v>
      </c>
      <c r="G287" s="1" t="str">
        <f>IF(ISBLANK(Data!$F287),"",IF(Data!$F287&gt;=1,TEXT(Data!G287,"00"),""))</f>
        <v>03</v>
      </c>
      <c r="H287" s="1" t="str">
        <f>IF(ISBLANK(Data!$F287),"",IF(Data!$F287&gt;=2,TEXT(Data!H287,"00"),""))</f>
        <v>A5</v>
      </c>
      <c r="I287" s="1" t="str">
        <f>IF(ISBLANK(Data!$F287),"",IF(Data!$F287&gt;=3,TEXT(Data!I287,"00"),""))</f>
        <v>64</v>
      </c>
      <c r="J287" s="1" t="str">
        <f>IF(ISBLANK(Data!$F287),"",IF(Data!$F287&gt;=4,TEXT(Data!J287,"00"),""))</f>
        <v>5A</v>
      </c>
      <c r="K287" s="1" t="str">
        <f>IF(ISBLANK(Data!$F287),"",IF(Data!$F287&gt;=5,TEXT(Data!K287,"00"),""))</f>
        <v>64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64</v>
      </c>
      <c r="N287" s="1" t="str">
        <f>IF(ISBLANK(Data!$F287),"",IF(Data!$F287&gt;=8,TEXT(Data!N287,"00"),""))</f>
        <v>EB</v>
      </c>
    </row>
    <row r="288" ht="14.25">
      <c r="A288" s="1">
        <f>IF(ISBLANK(Data!A288),"",Data!A288)</f>
        <v>6.6208499999999999</v>
      </c>
      <c r="B288" s="1" t="str">
        <f>IF(ISBLANK(Data!B288),"",Data!B288)</f>
        <v/>
      </c>
      <c r="C288" s="1">
        <f>IF(ISBLANK(Data!C288),"",Data!C288)</f>
        <v>301</v>
      </c>
      <c r="D288" s="1" t="str">
        <f>IF(ISBLANK(Data!D288),"",Data!D288)</f>
        <v/>
      </c>
      <c r="E288" s="1" t="str">
        <f>IF(ISBLANK(Data!E288),"",Data!E288)</f>
        <v/>
      </c>
      <c r="F288" s="1">
        <f>IF(ISBLANK(Data!F288),"",Data!F288)</f>
        <v>3</v>
      </c>
      <c r="G288" s="1" t="str">
        <f>IF(ISBLANK(Data!$F288),"",IF(Data!$F288&gt;=1,TEXT(Data!G288,"00"),""))</f>
        <v>43</v>
      </c>
      <c r="H288" s="1" t="str">
        <f>IF(ISBLANK(Data!$F288),"",IF(Data!$F288&gt;=2,TEXT(Data!H288,"00"),""))</f>
        <v>0B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>
        <f>IF(ISBLANK(Data!A289),"",Data!A289)</f>
        <v>6.6703919999999997</v>
      </c>
      <c r="B289" s="1" t="str">
        <f>IF(ISBLANK(Data!B289),"",Data!B289)</f>
        <v/>
      </c>
      <c r="C289" s="1">
        <f>IF(ISBLANK(Data!C289),"",Data!C289)</f>
        <v>300</v>
      </c>
      <c r="D289" s="1" t="str">
        <f>IF(ISBLANK(Data!D289),"",Data!D289)</f>
        <v/>
      </c>
      <c r="E289" s="1" t="str">
        <f>IF(ISBLANK(Data!E289),"",Data!E289)</f>
        <v/>
      </c>
      <c r="F289" s="1">
        <f>IF(ISBLANK(Data!F289),"",Data!F289)</f>
        <v>8</v>
      </c>
      <c r="G289" s="1" t="str">
        <f>IF(ISBLANK(Data!$F289),"",IF(Data!$F289&gt;=1,TEXT(Data!G289,"00"),""))</f>
        <v>03</v>
      </c>
      <c r="H289" s="1" t="str">
        <f>IF(ISBLANK(Data!$F289),"",IF(Data!$F289&gt;=2,TEXT(Data!H289,"00"),""))</f>
        <v>A5</v>
      </c>
      <c r="I289" s="1" t="str">
        <f>IF(ISBLANK(Data!$F289),"",IF(Data!$F289&gt;=3,TEXT(Data!I289,"00"),""))</f>
        <v>64</v>
      </c>
      <c r="J289" s="1" t="str">
        <f>IF(ISBLANK(Data!$F289),"",IF(Data!$F289&gt;=4,TEXT(Data!J289,"00"),""))</f>
        <v>5A</v>
      </c>
      <c r="K289" s="1" t="str">
        <f>IF(ISBLANK(Data!$F289),"",IF(Data!$F289&gt;=5,TEXT(Data!K289,"00"),""))</f>
        <v>64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64</v>
      </c>
      <c r="N289" s="1" t="str">
        <f>IF(ISBLANK(Data!$F289),"",IF(Data!$F289&gt;=8,TEXT(Data!N289,"00"),""))</f>
        <v>FC</v>
      </c>
    </row>
    <row r="290" ht="14.25">
      <c r="A290" s="1">
        <f>IF(ISBLANK(Data!A290),"",Data!A290)</f>
        <v>6.6708639999999999</v>
      </c>
      <c r="B290" s="1" t="str">
        <f>IF(ISBLANK(Data!B290),"",Data!B290)</f>
        <v/>
      </c>
      <c r="C290" s="1">
        <f>IF(ISBLANK(Data!C290),"",Data!C290)</f>
        <v>301</v>
      </c>
      <c r="D290" s="1" t="str">
        <f>IF(ISBLANK(Data!D290),"",Data!D290)</f>
        <v/>
      </c>
      <c r="E290" s="1" t="str">
        <f>IF(ISBLANK(Data!E290),"",Data!E290)</f>
        <v/>
      </c>
      <c r="F290" s="1">
        <f>IF(ISBLANK(Data!F290),"",Data!F290)</f>
        <v>3</v>
      </c>
      <c r="G290" s="1" t="str">
        <f>IF(ISBLANK(Data!$F290),"",IF(Data!$F290&gt;=1,TEXT(Data!G290,"00"),""))</f>
        <v>B5</v>
      </c>
      <c r="H290" s="1" t="str">
        <f>IF(ISBLANK(Data!$F290),"",IF(Data!$F290&gt;=2,TEXT(Data!H290,"00"),""))</f>
        <v>0C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/>
      </c>
      <c r="K290" s="1" t="str">
        <f>IF(ISBLANK(Data!$F290),"",IF(Data!$F290&gt;=5,TEXT(Data!K290,"00"),""))</f>
        <v/>
      </c>
      <c r="L290" s="1" t="str">
        <f>IF(ISBLANK(Data!$F290),"",IF(Data!$F290&gt;=6,TEXT(Data!L290,"00"),""))</f>
        <v/>
      </c>
      <c r="M290" s="1" t="str">
        <f>IF(ISBLANK(Data!$F290),"",IF(Data!$F290&gt;=7,TEXT(Data!M290,"00"),""))</f>
        <v/>
      </c>
      <c r="N290" s="1" t="str">
        <f>IF(ISBLANK(Data!$F290),"",IF(Data!$F290&gt;=8,TEXT(Data!N290,"00"),""))</f>
        <v/>
      </c>
    </row>
    <row r="291" ht="14.25">
      <c r="A291" s="1">
        <f>IF(ISBLANK(Data!A291),"",Data!A291)</f>
        <v>6.7203989999999996</v>
      </c>
      <c r="B291" s="1" t="str">
        <f>IF(ISBLANK(Data!B291),"",Data!B291)</f>
        <v/>
      </c>
      <c r="C291" s="1">
        <f>IF(ISBLANK(Data!C291),"",Data!C291)</f>
        <v>300</v>
      </c>
      <c r="D291" s="1" t="str">
        <f>IF(ISBLANK(Data!D291),"",Data!D291)</f>
        <v/>
      </c>
      <c r="E291" s="1" t="str">
        <f>IF(ISBLANK(Data!E291),"",Data!E291)</f>
        <v/>
      </c>
      <c r="F291" s="1">
        <f>IF(ISBLANK(Data!F291),"",Data!F291)</f>
        <v>8</v>
      </c>
      <c r="G291" s="1" t="str">
        <f>IF(ISBLANK(Data!$F291),"",IF(Data!$F291&gt;=1,TEXT(Data!G291,"00"),""))</f>
        <v>03</v>
      </c>
      <c r="H291" s="1" t="str">
        <f>IF(ISBLANK(Data!$F291),"",IF(Data!$F291&gt;=2,TEXT(Data!H291,"00"),""))</f>
        <v>A5</v>
      </c>
      <c r="I291" s="1" t="str">
        <f>IF(ISBLANK(Data!$F291),"",IF(Data!$F291&gt;=3,TEXT(Data!I291,"00"),""))</f>
        <v>64</v>
      </c>
      <c r="J291" s="1" t="str">
        <f>IF(ISBLANK(Data!$F291),"",IF(Data!$F291&gt;=4,TEXT(Data!J291,"00"),""))</f>
        <v>5A</v>
      </c>
      <c r="K291" s="1" t="str">
        <f>IF(ISBLANK(Data!$F291),"",IF(Data!$F291&gt;=5,TEXT(Data!K291,"00"),""))</f>
        <v>64</v>
      </c>
      <c r="L291" s="1" t="str">
        <f>IF(ISBLANK(Data!$F291),"",IF(Data!$F291&gt;=6,TEXT(Data!L291,"00"),""))</f>
        <v>00</v>
      </c>
      <c r="M291" s="1" t="str">
        <f>IF(ISBLANK(Data!$F291),"",IF(Data!$F291&gt;=7,TEXT(Data!M291,"00"),""))</f>
        <v>64</v>
      </c>
      <c r="N291" s="1" t="str">
        <f>IF(ISBLANK(Data!$F291),"",IF(Data!$F291&gt;=8,TEXT(Data!N291,"00"),""))</f>
        <v>ED</v>
      </c>
    </row>
    <row r="292" ht="14.25">
      <c r="A292" s="1">
        <f>IF(ISBLANK(Data!A292),"",Data!A292)</f>
        <v>6.7208629999999996</v>
      </c>
      <c r="B292" s="1" t="str">
        <f>IF(ISBLANK(Data!B292),"",Data!B292)</f>
        <v/>
      </c>
      <c r="C292" s="1">
        <f>IF(ISBLANK(Data!C292),"",Data!C292)</f>
        <v>301</v>
      </c>
      <c r="D292" s="1" t="str">
        <f>IF(ISBLANK(Data!D292),"",Data!D292)</f>
        <v/>
      </c>
      <c r="E292" s="1" t="str">
        <f>IF(ISBLANK(Data!E292),"",Data!E292)</f>
        <v/>
      </c>
      <c r="F292" s="1">
        <f>IF(ISBLANK(Data!F292),"",Data!F292)</f>
        <v>3</v>
      </c>
      <c r="G292" s="1" t="str">
        <f>IF(ISBLANK(Data!$F292),"",IF(Data!$F292&gt;=1,TEXT(Data!G292,"00"),""))</f>
        <v>4E</v>
      </c>
      <c r="H292" s="1" t="str">
        <f>IF(ISBLANK(Data!$F292),"",IF(Data!$F292&gt;=2,TEXT(Data!H292,"00"),""))</f>
        <v>0D</v>
      </c>
      <c r="I292" s="1" t="str">
        <f>IF(ISBLANK(Data!$F292),"",IF(Data!$F292&gt;=3,TEXT(Data!I292,"00"),""))</f>
        <v>00</v>
      </c>
      <c r="J292" s="1" t="str">
        <f>IF(ISBLANK(Data!$F292),"",IF(Data!$F292&gt;=4,TEXT(Data!J292,"00"),""))</f>
        <v/>
      </c>
      <c r="K292" s="1" t="str">
        <f>IF(ISBLANK(Data!$F292),"",IF(Data!$F292&gt;=5,TEXT(Data!K292,"00"),""))</f>
        <v/>
      </c>
      <c r="L292" s="1" t="str">
        <f>IF(ISBLANK(Data!$F292),"",IF(Data!$F292&gt;=6,TEXT(Data!L292,"00"),""))</f>
        <v/>
      </c>
      <c r="M292" s="1" t="str">
        <f>IF(ISBLANK(Data!$F292),"",IF(Data!$F292&gt;=7,TEXT(Data!M292,"00"),""))</f>
        <v/>
      </c>
      <c r="N292" s="1" t="str">
        <f>IF(ISBLANK(Data!$F292),"",IF(Data!$F292&gt;=8,TEXT(Data!N292,"00"),""))</f>
        <v/>
      </c>
    </row>
    <row r="293" ht="14.25">
      <c r="A293" s="1">
        <f>IF(ISBLANK(Data!A293),"",Data!A293)</f>
        <v>6.7704029999999999</v>
      </c>
      <c r="B293" s="1" t="str">
        <f>IF(ISBLANK(Data!B293),"",Data!B293)</f>
        <v/>
      </c>
      <c r="C293" s="1">
        <f>IF(ISBLANK(Data!C293),"",Data!C293)</f>
        <v>300</v>
      </c>
      <c r="D293" s="1" t="str">
        <f>IF(ISBLANK(Data!D293),"",Data!D293)</f>
        <v/>
      </c>
      <c r="E293" s="1" t="str">
        <f>IF(ISBLANK(Data!E293),"",Data!E293)</f>
        <v/>
      </c>
      <c r="F293" s="1">
        <f>IF(ISBLANK(Data!F293),"",Data!F293)</f>
        <v>8</v>
      </c>
      <c r="G293" s="1" t="str">
        <f>IF(ISBLANK(Data!$F293),"",IF(Data!$F293&gt;=1,TEXT(Data!G293,"00"),""))</f>
        <v>03</v>
      </c>
      <c r="H293" s="1" t="str">
        <f>IF(ISBLANK(Data!$F293),"",IF(Data!$F293&gt;=2,TEXT(Data!H293,"00"),""))</f>
        <v>A5</v>
      </c>
      <c r="I293" s="1" t="str">
        <f>IF(ISBLANK(Data!$F293),"",IF(Data!$F293&gt;=3,TEXT(Data!I293,"00"),""))</f>
        <v>64</v>
      </c>
      <c r="J293" s="1" t="str">
        <f>IF(ISBLANK(Data!$F293),"",IF(Data!$F293&gt;=4,TEXT(Data!J293,"00"),""))</f>
        <v>5A</v>
      </c>
      <c r="K293" s="1" t="str">
        <f>IF(ISBLANK(Data!$F293),"",IF(Data!$F293&gt;=5,TEXT(Data!K293,"00"),""))</f>
        <v>64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>64</v>
      </c>
      <c r="N293" s="1" t="str">
        <f>IF(ISBLANK(Data!$F293),"",IF(Data!$F293&gt;=8,TEXT(Data!N293,"00"),""))</f>
        <v>FE</v>
      </c>
    </row>
    <row r="294" ht="14.25">
      <c r="A294" s="1">
        <f>IF(ISBLANK(Data!A294),"",Data!A294)</f>
        <v>6.7708789999999999</v>
      </c>
      <c r="B294" s="1" t="str">
        <f>IF(ISBLANK(Data!B294),"",Data!B294)</f>
        <v/>
      </c>
      <c r="C294" s="1">
        <f>IF(ISBLANK(Data!C294),"",Data!C294)</f>
        <v>301</v>
      </c>
      <c r="D294" s="1" t="str">
        <f>IF(ISBLANK(Data!D294),"",Data!D294)</f>
        <v/>
      </c>
      <c r="E294" s="1" t="str">
        <f>IF(ISBLANK(Data!E294),"",Data!E294)</f>
        <v/>
      </c>
      <c r="F294" s="1">
        <f>IF(ISBLANK(Data!F294),"",Data!F294)</f>
        <v>3</v>
      </c>
      <c r="G294" s="1" t="str">
        <f>IF(ISBLANK(Data!$F294),"",IF(Data!$F294&gt;=1,TEXT(Data!G294,"00"),""))</f>
        <v>1D</v>
      </c>
      <c r="H294" s="1" t="str">
        <f>IF(ISBLANK(Data!$F294),"",IF(Data!$F294&gt;=2,TEXT(Data!H294,"00"),""))</f>
        <v>0E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/>
      </c>
      <c r="K294" s="1" t="str">
        <f>IF(ISBLANK(Data!$F294),"",IF(Data!$F294&gt;=5,TEXT(Data!K294,"00"),""))</f>
        <v/>
      </c>
      <c r="L294" s="1" t="str">
        <f>IF(ISBLANK(Data!$F294),"",IF(Data!$F294&gt;=6,TEXT(Data!L294,"00"),""))</f>
        <v/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>
        <f>IF(ISBLANK(Data!A295),"",Data!A295)</f>
        <v>6.820411</v>
      </c>
      <c r="B295" s="1" t="str">
        <f>IF(ISBLANK(Data!B295),"",Data!B295)</f>
        <v/>
      </c>
      <c r="C295" s="1">
        <f>IF(ISBLANK(Data!C295),"",Data!C295)</f>
        <v>300</v>
      </c>
      <c r="D295" s="1" t="str">
        <f>IF(ISBLANK(Data!D295),"",Data!D295)</f>
        <v/>
      </c>
      <c r="E295" s="1" t="str">
        <f>IF(ISBLANK(Data!E295),"",Data!E295)</f>
        <v/>
      </c>
      <c r="F295" s="1">
        <f>IF(ISBLANK(Data!F295),"",Data!F295)</f>
        <v>8</v>
      </c>
      <c r="G295" s="1" t="str">
        <f>IF(ISBLANK(Data!$F295),"",IF(Data!$F295&gt;=1,TEXT(Data!G295,"00"),""))</f>
        <v>03</v>
      </c>
      <c r="H295" s="1" t="str">
        <f>IF(ISBLANK(Data!$F295),"",IF(Data!$F295&gt;=2,TEXT(Data!H295,"00"),""))</f>
        <v>A5</v>
      </c>
      <c r="I295" s="1" t="str">
        <f>IF(ISBLANK(Data!$F295),"",IF(Data!$F295&gt;=3,TEXT(Data!I295,"00"),""))</f>
        <v>64</v>
      </c>
      <c r="J295" s="1" t="str">
        <f>IF(ISBLANK(Data!$F295),"",IF(Data!$F295&gt;=4,TEXT(Data!J295,"00"),""))</f>
        <v>5A</v>
      </c>
      <c r="K295" s="1" t="str">
        <f>IF(ISBLANK(Data!$F295),"",IF(Data!$F295&gt;=5,TEXT(Data!K295,"00"),""))</f>
        <v>64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64</v>
      </c>
      <c r="N295" s="1" t="str">
        <f>IF(ISBLANK(Data!$F295),"",IF(Data!$F295&gt;=8,TEXT(Data!N295,"00"),""))</f>
        <v>EF</v>
      </c>
    </row>
    <row r="296" ht="14.25">
      <c r="A296" s="1">
        <f>IF(ISBLANK(Data!A296),"",Data!A296)</f>
        <v>6.8208789999999997</v>
      </c>
      <c r="B296" s="1" t="str">
        <f>IF(ISBLANK(Data!B296),"",Data!B296)</f>
        <v/>
      </c>
      <c r="C296" s="1">
        <f>IF(ISBLANK(Data!C296),"",Data!C296)</f>
        <v>301</v>
      </c>
      <c r="D296" s="1" t="str">
        <f>IF(ISBLANK(Data!D296),"",Data!D296)</f>
        <v/>
      </c>
      <c r="E296" s="1" t="str">
        <f>IF(ISBLANK(Data!E296),"",Data!E296)</f>
        <v/>
      </c>
      <c r="F296" s="1">
        <f>IF(ISBLANK(Data!F296),"",Data!F296)</f>
        <v>3</v>
      </c>
      <c r="G296" s="1" t="str">
        <f>IF(ISBLANK(Data!$F296),"",IF(Data!$F296&gt;=1,TEXT(Data!G296,"00"),""))</f>
        <v>E8</v>
      </c>
      <c r="H296" s="1" t="str">
        <f>IF(ISBLANK(Data!$F296),"",IF(Data!$F296&gt;=2,TEXT(Data!H296,"00"),""))</f>
        <v>0F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6.870412</v>
      </c>
      <c r="B297" s="1" t="str">
        <f>IF(ISBLANK(Data!B297),"",Data!B297)</f>
        <v/>
      </c>
      <c r="C297" s="1">
        <f>IF(ISBLANK(Data!C297),"",Data!C297)</f>
        <v>300</v>
      </c>
      <c r="D297" s="1" t="str">
        <f>IF(ISBLANK(Data!D297),"",Data!D297)</f>
        <v/>
      </c>
      <c r="E297" s="1" t="str">
        <f>IF(ISBLANK(Data!E297),"",Data!E297)</f>
        <v/>
      </c>
      <c r="F297" s="1">
        <f>IF(ISBLANK(Data!F297),"",Data!F297)</f>
        <v>8</v>
      </c>
      <c r="G297" s="1" t="str">
        <f>IF(ISBLANK(Data!$F297),"",IF(Data!$F297&gt;=1,TEXT(Data!G297,"00"),""))</f>
        <v>03</v>
      </c>
      <c r="H297" s="1" t="str">
        <f>IF(ISBLANK(Data!$F297),"",IF(Data!$F297&gt;=2,TEXT(Data!H297,"00"),""))</f>
        <v>A5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64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64</v>
      </c>
      <c r="N297" s="1" t="str">
        <f>IF(ISBLANK(Data!$F297),"",IF(Data!$F297&gt;=8,TEXT(Data!N297,"00"),""))</f>
        <v>70</v>
      </c>
    </row>
    <row r="298" ht="14.25">
      <c r="A298" s="1">
        <f>IF(ISBLANK(Data!A298),"",Data!A298)</f>
        <v>6.8708840000000002</v>
      </c>
      <c r="B298" s="1" t="str">
        <f>IF(ISBLANK(Data!B298),"",Data!B298)</f>
        <v/>
      </c>
      <c r="C298" s="1">
        <f>IF(ISBLANK(Data!C298),"",Data!C298)</f>
        <v>301</v>
      </c>
      <c r="D298" s="1" t="str">
        <f>IF(ISBLANK(Data!D298),"",Data!D298)</f>
        <v/>
      </c>
      <c r="E298" s="1" t="str">
        <f>IF(ISBLANK(Data!E298),"",Data!E298)</f>
        <v/>
      </c>
      <c r="F298" s="1">
        <f>IF(ISBLANK(Data!F298),"",Data!F298)</f>
        <v>3</v>
      </c>
      <c r="G298" s="1" t="str">
        <f>IF(ISBLANK(Data!$F298),"",IF(Data!$F298&gt;=1,TEXT(Data!G298,"00"),""))</f>
        <v>E2</v>
      </c>
      <c r="H298" s="1" t="str">
        <f>IF(ISBLANK(Data!$F298),"",IF(Data!$F298&gt;=2,TEXT(Data!H298,"00"),""))</f>
        <v>00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/>
      </c>
      <c r="K298" s="1" t="str">
        <f>IF(ISBLANK(Data!$F298),"",IF(Data!$F298&gt;=5,TEXT(Data!K298,"00"),""))</f>
        <v/>
      </c>
      <c r="L298" s="1" t="str">
        <f>IF(ISBLANK(Data!$F298),"",IF(Data!$F298&gt;=6,TEXT(Data!L298,"00"),""))</f>
        <v/>
      </c>
      <c r="M298" s="1" t="str">
        <f>IF(ISBLANK(Data!$F298),"",IF(Data!$F298&gt;=7,TEXT(Data!M298,"00"),""))</f>
        <v/>
      </c>
      <c r="N298" s="1" t="str">
        <f>IF(ISBLANK(Data!$F298),"",IF(Data!$F298&gt;=8,TEXT(Data!N298,"00"),""))</f>
        <v/>
      </c>
    </row>
    <row r="299" ht="14.25">
      <c r="A299" s="1">
        <f>IF(ISBLANK(Data!A299),"",Data!A299)</f>
        <v>6.9204189999999999</v>
      </c>
      <c r="B299" s="1" t="str">
        <f>IF(ISBLANK(Data!B299),"",Data!B299)</f>
        <v/>
      </c>
      <c r="C299" s="1">
        <f>IF(ISBLANK(Data!C299),"",Data!C299)</f>
        <v>300</v>
      </c>
      <c r="D299" s="1" t="str">
        <f>IF(ISBLANK(Data!D299),"",Data!D299)</f>
        <v/>
      </c>
      <c r="E299" s="1" t="str">
        <f>IF(ISBLANK(Data!E299),"",Data!E299)</f>
        <v/>
      </c>
      <c r="F299" s="1">
        <f>IF(ISBLANK(Data!F299),"",Data!F299)</f>
        <v>8</v>
      </c>
      <c r="G299" s="1" t="str">
        <f>IF(ISBLANK(Data!$F299),"",IF(Data!$F299&gt;=1,TEXT(Data!G299,"00"),""))</f>
        <v>03</v>
      </c>
      <c r="H299" s="1" t="str">
        <f>IF(ISBLANK(Data!$F299),"",IF(Data!$F299&gt;=2,TEXT(Data!H299,"00"),""))</f>
        <v>A5</v>
      </c>
      <c r="I299" s="1" t="str">
        <f>IF(ISBLANK(Data!$F299),"",IF(Data!$F299&gt;=3,TEXT(Data!I299,"00"),""))</f>
        <v>64</v>
      </c>
      <c r="J299" s="1" t="str">
        <f>IF(ISBLANK(Data!$F299),"",IF(Data!$F299&gt;=4,TEXT(Data!J299,"00"),""))</f>
        <v>5A</v>
      </c>
      <c r="K299" s="1" t="str">
        <f>IF(ISBLANK(Data!$F299),"",IF(Data!$F299&gt;=5,TEXT(Data!K299,"00"),""))</f>
        <v>64</v>
      </c>
      <c r="L299" s="1" t="str">
        <f>IF(ISBLANK(Data!$F299),"",IF(Data!$F299&gt;=6,TEXT(Data!L299,"00"),""))</f>
        <v>00</v>
      </c>
      <c r="M299" s="1" t="str">
        <f>IF(ISBLANK(Data!$F299),"",IF(Data!$F299&gt;=7,TEXT(Data!M299,"00"),""))</f>
        <v>64</v>
      </c>
      <c r="N299" s="1" t="str">
        <f>IF(ISBLANK(Data!$F299),"",IF(Data!$F299&gt;=8,TEXT(Data!N299,"00"),""))</f>
        <v>61</v>
      </c>
    </row>
    <row r="300" ht="14.25">
      <c r="A300" s="1">
        <f>IF(ISBLANK(Data!A300),"",Data!A300)</f>
        <v>6.9208829999999999</v>
      </c>
      <c r="B300" s="1" t="str">
        <f>IF(ISBLANK(Data!B300),"",Data!B300)</f>
        <v/>
      </c>
      <c r="C300" s="1">
        <f>IF(ISBLANK(Data!C300),"",Data!C300)</f>
        <v>301</v>
      </c>
      <c r="D300" s="1" t="str">
        <f>IF(ISBLANK(Data!D300),"",Data!D300)</f>
        <v/>
      </c>
      <c r="E300" s="1" t="str">
        <f>IF(ISBLANK(Data!E300),"",Data!E300)</f>
        <v/>
      </c>
      <c r="F300" s="1">
        <f>IF(ISBLANK(Data!F300),"",Data!F300)</f>
        <v>3</v>
      </c>
      <c r="G300" s="1" t="str">
        <f>IF(ISBLANK(Data!$F300),"",IF(Data!$F300&gt;=1,TEXT(Data!G300,"00"),""))</f>
        <v>B3</v>
      </c>
      <c r="H300" s="1" t="str">
        <f>IF(ISBLANK(Data!$F300),"",IF(Data!$F300&gt;=2,TEXT(Data!H300,"00"),""))</f>
        <v>01</v>
      </c>
      <c r="I300" s="1" t="str">
        <f>IF(ISBLANK(Data!$F300),"",IF(Data!$F300&gt;=3,TEXT(Data!I300,"00"),""))</f>
        <v>00</v>
      </c>
      <c r="J300" s="1" t="str">
        <f>IF(ISBLANK(Data!$F300),"",IF(Data!$F300&gt;=4,TEXT(Data!J300,"00"),""))</f>
        <v/>
      </c>
      <c r="K300" s="1" t="str">
        <f>IF(ISBLANK(Data!$F300),"",IF(Data!$F300&gt;=5,TEXT(Data!K300,"00"),""))</f>
        <v/>
      </c>
      <c r="L300" s="1" t="str">
        <f>IF(ISBLANK(Data!$F300),"",IF(Data!$F300&gt;=6,TEXT(Data!L300,"00"),""))</f>
        <v/>
      </c>
      <c r="M300" s="1" t="str">
        <f>IF(ISBLANK(Data!$F300),"",IF(Data!$F300&gt;=7,TEXT(Data!M300,"00"),""))</f>
        <v/>
      </c>
      <c r="N300" s="1" t="str">
        <f>IF(ISBLANK(Data!$F300),"",IF(Data!$F300&gt;=8,TEXT(Data!N300,"00"),""))</f>
        <v/>
      </c>
    </row>
    <row r="301" ht="14.25">
      <c r="A301" s="1">
        <f>IF(ISBLANK(Data!A301),"",Data!A301)</f>
        <v>6.9704240000000004</v>
      </c>
      <c r="B301" s="1" t="str">
        <f>IF(ISBLANK(Data!B301),"",Data!B301)</f>
        <v/>
      </c>
      <c r="C301" s="1">
        <f>IF(ISBLANK(Data!C301),"",Data!C301)</f>
        <v>300</v>
      </c>
      <c r="D301" s="1" t="str">
        <f>IF(ISBLANK(Data!D301),"",Data!D301)</f>
        <v/>
      </c>
      <c r="E301" s="1" t="str">
        <f>IF(ISBLANK(Data!E301),"",Data!E301)</f>
        <v/>
      </c>
      <c r="F301" s="1">
        <f>IF(ISBLANK(Data!F301),"",Data!F301)</f>
        <v>8</v>
      </c>
      <c r="G301" s="1" t="str">
        <f>IF(ISBLANK(Data!$F301),"",IF(Data!$F301&gt;=1,TEXT(Data!G301,"00"),""))</f>
        <v>03</v>
      </c>
      <c r="H301" s="1" t="str">
        <f>IF(ISBLANK(Data!$F301),"",IF(Data!$F301&gt;=2,TEXT(Data!H301,"00"),""))</f>
        <v>A5</v>
      </c>
      <c r="I301" s="1" t="str">
        <f>IF(ISBLANK(Data!$F301),"",IF(Data!$F301&gt;=3,TEXT(Data!I301,"00"),""))</f>
        <v>64</v>
      </c>
      <c r="J301" s="1" t="str">
        <f>IF(ISBLANK(Data!$F301),"",IF(Data!$F301&gt;=4,TEXT(Data!J301,"00"),""))</f>
        <v>5A</v>
      </c>
      <c r="K301" s="1" t="str">
        <f>IF(ISBLANK(Data!$F301),"",IF(Data!$F301&gt;=5,TEXT(Data!K301,"00"),""))</f>
        <v>64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>64</v>
      </c>
      <c r="N301" s="1" t="str">
        <f>IF(ISBLANK(Data!$F301),"",IF(Data!$F301&gt;=8,TEXT(Data!N301,"00"),""))</f>
        <v>72</v>
      </c>
    </row>
    <row r="302" ht="14.25">
      <c r="A302" s="1">
        <f>IF(ISBLANK(Data!A302),"",Data!A302)</f>
        <v>6.9708880000000004</v>
      </c>
      <c r="B302" s="1" t="str">
        <f>IF(ISBLANK(Data!B302),"",Data!B302)</f>
        <v/>
      </c>
      <c r="C302" s="1">
        <f>IF(ISBLANK(Data!C302),"",Data!C302)</f>
        <v>301</v>
      </c>
      <c r="D302" s="1" t="str">
        <f>IF(ISBLANK(Data!D302),"",Data!D302)</f>
        <v/>
      </c>
      <c r="E302" s="1" t="str">
        <f>IF(ISBLANK(Data!E302),"",Data!E302)</f>
        <v/>
      </c>
      <c r="F302" s="1">
        <f>IF(ISBLANK(Data!F302),"",Data!F302)</f>
        <v>3</v>
      </c>
      <c r="G302" s="1" t="str">
        <f>IF(ISBLANK(Data!$F302),"",IF(Data!$F302&gt;=1,TEXT(Data!G302,"00"),""))</f>
        <v>6B</v>
      </c>
      <c r="H302" s="1" t="str">
        <f>IF(ISBLANK(Data!$F302),"",IF(Data!$F302&gt;=2,TEXT(Data!H302,"00"),""))</f>
        <v>02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/>
      </c>
      <c r="K302" s="1" t="str">
        <f>IF(ISBLANK(Data!$F302),"",IF(Data!$F302&gt;=5,TEXT(Data!K302,"00"),""))</f>
        <v/>
      </c>
      <c r="L302" s="1" t="str">
        <f>IF(ISBLANK(Data!$F302),"",IF(Data!$F302&gt;=6,TEXT(Data!L302,"00"),""))</f>
        <v/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>
        <f>IF(ISBLANK(Data!A303),"",Data!A303)</f>
        <v>7.0212079999999997</v>
      </c>
      <c r="B303" s="1" t="str">
        <f>IF(ISBLANK(Data!B303),"",Data!B303)</f>
        <v/>
      </c>
      <c r="C303" s="1">
        <f>IF(ISBLANK(Data!C303),"",Data!C303)</f>
        <v>300</v>
      </c>
      <c r="D303" s="1" t="str">
        <f>IF(ISBLANK(Data!D303),"",Data!D303)</f>
        <v/>
      </c>
      <c r="E303" s="1" t="str">
        <f>IF(ISBLANK(Data!E303),"",Data!E303)</f>
        <v/>
      </c>
      <c r="F303" s="1">
        <f>IF(ISBLANK(Data!F303),"",Data!F303)</f>
        <v>8</v>
      </c>
      <c r="G303" s="1" t="str">
        <f>IF(ISBLANK(Data!$F303),"",IF(Data!$F303&gt;=1,TEXT(Data!G303,"00"),""))</f>
        <v>03</v>
      </c>
      <c r="H303" s="1" t="str">
        <f>IF(ISBLANK(Data!$F303),"",IF(Data!$F303&gt;=2,TEXT(Data!H303,"00"),""))</f>
        <v>A5</v>
      </c>
      <c r="I303" s="1" t="str">
        <f>IF(ISBLANK(Data!$F303),"",IF(Data!$F303&gt;=3,TEXT(Data!I303,"00"),""))</f>
        <v>64</v>
      </c>
      <c r="J303" s="1" t="str">
        <f>IF(ISBLANK(Data!$F303),"",IF(Data!$F303&gt;=4,TEXT(Data!J303,"00"),""))</f>
        <v>5A</v>
      </c>
      <c r="K303" s="1" t="str">
        <f>IF(ISBLANK(Data!$F303),"",IF(Data!$F303&gt;=5,TEXT(Data!K303,"00"),""))</f>
        <v>64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64</v>
      </c>
      <c r="N303" s="1" t="str">
        <f>IF(ISBLANK(Data!$F303),"",IF(Data!$F303&gt;=8,TEXT(Data!N303,"00"),""))</f>
        <v>63</v>
      </c>
    </row>
    <row r="304" ht="14.25">
      <c r="A304" s="1">
        <f>IF(ISBLANK(Data!A304),"",Data!A304)</f>
        <v>7.0218920000000002</v>
      </c>
      <c r="B304" s="1" t="str">
        <f>IF(ISBLANK(Data!B304),"",Data!B304)</f>
        <v/>
      </c>
      <c r="C304" s="1">
        <f>IF(ISBLANK(Data!C304),"",Data!C304)</f>
        <v>301</v>
      </c>
      <c r="D304" s="1" t="str">
        <f>IF(ISBLANK(Data!D304),"",Data!D304)</f>
        <v/>
      </c>
      <c r="E304" s="1" t="str">
        <f>IF(ISBLANK(Data!E304),"",Data!E304)</f>
        <v/>
      </c>
      <c r="F304" s="1">
        <f>IF(ISBLANK(Data!F304),"",Data!F304)</f>
        <v>3</v>
      </c>
      <c r="G304" s="1" t="str">
        <f>IF(ISBLANK(Data!$F304),"",IF(Data!$F304&gt;=1,TEXT(Data!G304,"00"),""))</f>
        <v>96</v>
      </c>
      <c r="H304" s="1" t="str">
        <f>IF(ISBLANK(Data!$F304),"",IF(Data!$F304&gt;=2,TEXT(Data!H304,"00"),""))</f>
        <v>03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>
        <f>IF(ISBLANK(Data!A305),"",Data!A305)</f>
        <v>7.0704359999999999</v>
      </c>
      <c r="B305" s="1" t="str">
        <f>IF(ISBLANK(Data!B305),"",Data!B305)</f>
        <v/>
      </c>
      <c r="C305" s="1">
        <f>IF(ISBLANK(Data!C305),"",Data!C305)</f>
        <v>300</v>
      </c>
      <c r="D305" s="1" t="str">
        <f>IF(ISBLANK(Data!D305),"",Data!D305)</f>
        <v/>
      </c>
      <c r="E305" s="1" t="str">
        <f>IF(ISBLANK(Data!E305),"",Data!E305)</f>
        <v/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A5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64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64</v>
      </c>
      <c r="N305" s="1" t="str">
        <f>IF(ISBLANK(Data!$F305),"",IF(Data!$F305&gt;=8,TEXT(Data!N305,"00"),""))</f>
        <v>74</v>
      </c>
    </row>
    <row r="306" ht="14.25">
      <c r="A306" s="1">
        <f>IF(ISBLANK(Data!A306),"",Data!A306)</f>
        <v>7.0709</v>
      </c>
      <c r="B306" s="1" t="str">
        <f>IF(ISBLANK(Data!B306),"",Data!B306)</f>
        <v/>
      </c>
      <c r="C306" s="1">
        <f>IF(ISBLANK(Data!C306),"",Data!C306)</f>
        <v>301</v>
      </c>
      <c r="D306" s="1" t="str">
        <f>IF(ISBLANK(Data!D306),"",Data!D306)</f>
        <v/>
      </c>
      <c r="E306" s="1" t="str">
        <f>IF(ISBLANK(Data!E306),"",Data!E306)</f>
        <v/>
      </c>
      <c r="F306" s="1">
        <f>IF(ISBLANK(Data!F306),"",Data!F306)</f>
        <v>3</v>
      </c>
      <c r="G306" s="1" t="str">
        <f>IF(ISBLANK(Data!$F306),"",IF(Data!$F306&gt;=1,TEXT(Data!G306,"00"),""))</f>
        <v>03</v>
      </c>
      <c r="H306" s="1" t="str">
        <f>IF(ISBLANK(Data!$F306),"",IF(Data!$F306&gt;=2,TEXT(Data!H306,"00"),""))</f>
        <v>04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>
        <f>IF(ISBLANK(Data!A307),"",Data!A307)</f>
        <v>7.120444</v>
      </c>
      <c r="B307" s="1" t="str">
        <f>IF(ISBLANK(Data!B307),"",Data!B307)</f>
        <v/>
      </c>
      <c r="C307" s="1">
        <f>IF(ISBLANK(Data!C307),"",Data!C307)</f>
        <v>300</v>
      </c>
      <c r="D307" s="1" t="str">
        <f>IF(ISBLANK(Data!D307),"",Data!D307)</f>
        <v/>
      </c>
      <c r="E307" s="1" t="str">
        <f>IF(ISBLANK(Data!E307),"",Data!E307)</f>
        <v/>
      </c>
      <c r="F307" s="1">
        <f>IF(ISBLANK(Data!F307),"",Data!F307)</f>
        <v>8</v>
      </c>
      <c r="G307" s="1" t="str">
        <f>IF(ISBLANK(Data!$F307),"",IF(Data!$F307&gt;=1,TEXT(Data!G307,"00"),""))</f>
        <v>03</v>
      </c>
      <c r="H307" s="1" t="str">
        <f>IF(ISBLANK(Data!$F307),"",IF(Data!$F307&gt;=2,TEXT(Data!H307,"00"),""))</f>
        <v>A5</v>
      </c>
      <c r="I307" s="1" t="str">
        <f>IF(ISBLANK(Data!$F307),"",IF(Data!$F307&gt;=3,TEXT(Data!I307,"00"),""))</f>
        <v>64</v>
      </c>
      <c r="J307" s="1" t="str">
        <f>IF(ISBLANK(Data!$F307),"",IF(Data!$F307&gt;=4,TEXT(Data!J307,"00"),""))</f>
        <v>5A</v>
      </c>
      <c r="K307" s="1" t="str">
        <f>IF(ISBLANK(Data!$F307),"",IF(Data!$F307&gt;=5,TEXT(Data!K307,"00"),""))</f>
        <v>64</v>
      </c>
      <c r="L307" s="1" t="str">
        <f>IF(ISBLANK(Data!$F307),"",IF(Data!$F307&gt;=6,TEXT(Data!L307,"00"),""))</f>
        <v>00</v>
      </c>
      <c r="M307" s="1" t="str">
        <f>IF(ISBLANK(Data!$F307),"",IF(Data!$F307&gt;=7,TEXT(Data!M307,"00"),""))</f>
        <v>64</v>
      </c>
      <c r="N307" s="1" t="str">
        <f>IF(ISBLANK(Data!$F307),"",IF(Data!$F307&gt;=8,TEXT(Data!N307,"00"),""))</f>
        <v>65</v>
      </c>
    </row>
    <row r="308" ht="14.25">
      <c r="A308" s="1">
        <f>IF(ISBLANK(Data!A308),"",Data!A308)</f>
        <v>7.120908</v>
      </c>
      <c r="B308" s="1" t="str">
        <f>IF(ISBLANK(Data!B308),"",Data!B308)</f>
        <v/>
      </c>
      <c r="C308" s="1">
        <f>IF(ISBLANK(Data!C308),"",Data!C308)</f>
        <v>301</v>
      </c>
      <c r="D308" s="1" t="str">
        <f>IF(ISBLANK(Data!D308),"",Data!D308)</f>
        <v/>
      </c>
      <c r="E308" s="1" t="str">
        <f>IF(ISBLANK(Data!E308),"",Data!E308)</f>
        <v/>
      </c>
      <c r="F308" s="1">
        <f>IF(ISBLANK(Data!F308),"",Data!F308)</f>
        <v>3</v>
      </c>
      <c r="G308" s="1" t="str">
        <f>IF(ISBLANK(Data!$F308),"",IF(Data!$F308&gt;=1,TEXT(Data!G308,"00"),""))</f>
        <v>54</v>
      </c>
      <c r="H308" s="1" t="str">
        <f>IF(ISBLANK(Data!$F308),"",IF(Data!$F308&gt;=2,TEXT(Data!H308,"00"),""))</f>
        <v>05</v>
      </c>
      <c r="I308" s="1" t="str">
        <f>IF(ISBLANK(Data!$F308),"",IF(Data!$F308&gt;=3,TEXT(Data!I308,"00"),""))</f>
        <v>00</v>
      </c>
      <c r="J308" s="1" t="str">
        <f>IF(ISBLANK(Data!$F308),"",IF(Data!$F308&gt;=4,TEXT(Data!J308,"00"),""))</f>
        <v/>
      </c>
      <c r="K308" s="1" t="str">
        <f>IF(ISBLANK(Data!$F308),"",IF(Data!$F308&gt;=5,TEXT(Data!K308,"00"),""))</f>
        <v/>
      </c>
      <c r="L308" s="1" t="str">
        <f>IF(ISBLANK(Data!$F308),"",IF(Data!$F308&gt;=6,TEXT(Data!L308,"00"),""))</f>
        <v/>
      </c>
      <c r="M308" s="1" t="str">
        <f>IF(ISBLANK(Data!$F308),"",IF(Data!$F308&gt;=7,TEXT(Data!M308,"00"),""))</f>
        <v/>
      </c>
      <c r="N308" s="1" t="str">
        <f>IF(ISBLANK(Data!$F308),"",IF(Data!$F308&gt;=8,TEXT(Data!N308,"00"),""))</f>
        <v/>
      </c>
    </row>
    <row r="309" ht="14.25">
      <c r="A309" s="1">
        <f>IF(ISBLANK(Data!A309),"",Data!A309)</f>
        <v>7.1704439999999998</v>
      </c>
      <c r="B309" s="1" t="str">
        <f>IF(ISBLANK(Data!B309),"",Data!B309)</f>
        <v/>
      </c>
      <c r="C309" s="1">
        <f>IF(ISBLANK(Data!C309),"",Data!C309)</f>
        <v>300</v>
      </c>
      <c r="D309" s="1" t="str">
        <f>IF(ISBLANK(Data!D309),"",Data!D309)</f>
        <v/>
      </c>
      <c r="E309" s="1" t="str">
        <f>IF(ISBLANK(Data!E309),"",Data!E309)</f>
        <v/>
      </c>
      <c r="F309" s="1">
        <f>IF(ISBLANK(Data!F309),"",Data!F309)</f>
        <v>8</v>
      </c>
      <c r="G309" s="1" t="str">
        <f>IF(ISBLANK(Data!$F309),"",IF(Data!$F309&gt;=1,TEXT(Data!G309,"00"),""))</f>
        <v>03</v>
      </c>
      <c r="H309" s="1" t="str">
        <f>IF(ISBLANK(Data!$F309),"",IF(Data!$F309&gt;=2,TEXT(Data!H309,"00"),""))</f>
        <v>A5</v>
      </c>
      <c r="I309" s="1" t="str">
        <f>IF(ISBLANK(Data!$F309),"",IF(Data!$F309&gt;=3,TEXT(Data!I309,"00"),""))</f>
        <v>64</v>
      </c>
      <c r="J309" s="1" t="str">
        <f>IF(ISBLANK(Data!$F309),"",IF(Data!$F309&gt;=4,TEXT(Data!J309,"00"),""))</f>
        <v>5A</v>
      </c>
      <c r="K309" s="1" t="str">
        <f>IF(ISBLANK(Data!$F309),"",IF(Data!$F309&gt;=5,TEXT(Data!K309,"00"),""))</f>
        <v>64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>64</v>
      </c>
      <c r="N309" s="1" t="str">
        <f>IF(ISBLANK(Data!$F309),"",IF(Data!$F309&gt;=8,TEXT(Data!N309,"00"),""))</f>
        <v>76</v>
      </c>
    </row>
    <row r="310" ht="14.25">
      <c r="A310" s="1">
        <f>IF(ISBLANK(Data!A310),"",Data!A310)</f>
        <v>7.1709160000000001</v>
      </c>
      <c r="B310" s="1" t="str">
        <f>IF(ISBLANK(Data!B310),"",Data!B310)</f>
        <v/>
      </c>
      <c r="C310" s="1">
        <f>IF(ISBLANK(Data!C310),"",Data!C310)</f>
        <v>301</v>
      </c>
      <c r="D310" s="1" t="str">
        <f>IF(ISBLANK(Data!D310),"",Data!D310)</f>
        <v/>
      </c>
      <c r="E310" s="1" t="str">
        <f>IF(ISBLANK(Data!E310),"",Data!E310)</f>
        <v/>
      </c>
      <c r="F310" s="1">
        <f>IF(ISBLANK(Data!F310),"",Data!F310)</f>
        <v>3</v>
      </c>
      <c r="G310" s="1" t="str">
        <f>IF(ISBLANK(Data!$F310),"",IF(Data!$F310&gt;=1,TEXT(Data!G310,"00"),""))</f>
        <v>F5</v>
      </c>
      <c r="H310" s="1" t="str">
        <f>IF(ISBLANK(Data!$F310),"",IF(Data!$F310&gt;=2,TEXT(Data!H310,"00"),""))</f>
        <v>06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>
        <f>IF(ISBLANK(Data!A311),"",Data!A311)</f>
        <v>7.2204519999999999</v>
      </c>
      <c r="B311" s="1" t="str">
        <f>IF(ISBLANK(Data!B311),"",Data!B311)</f>
        <v/>
      </c>
      <c r="C311" s="1">
        <f>IF(ISBLANK(Data!C311),"",Data!C311)</f>
        <v>300</v>
      </c>
      <c r="D311" s="1" t="str">
        <f>IF(ISBLANK(Data!D311),"",Data!D311)</f>
        <v/>
      </c>
      <c r="E311" s="1" t="str">
        <f>IF(ISBLANK(Data!E311),"",Data!E311)</f>
        <v/>
      </c>
      <c r="F311" s="1">
        <f>IF(ISBLANK(Data!F311),"",Data!F311)</f>
        <v>8</v>
      </c>
      <c r="G311" s="1" t="str">
        <f>IF(ISBLANK(Data!$F311),"",IF(Data!$F311&gt;=1,TEXT(Data!G311,"00"),""))</f>
        <v>03</v>
      </c>
      <c r="H311" s="1" t="str">
        <f>IF(ISBLANK(Data!$F311),"",IF(Data!$F311&gt;=2,TEXT(Data!H311,"00"),""))</f>
        <v>A5</v>
      </c>
      <c r="I311" s="1" t="str">
        <f>IF(ISBLANK(Data!$F311),"",IF(Data!$F311&gt;=3,TEXT(Data!I311,"00"),""))</f>
        <v>64</v>
      </c>
      <c r="J311" s="1" t="str">
        <f>IF(ISBLANK(Data!$F311),"",IF(Data!$F311&gt;=4,TEXT(Data!J311,"00"),""))</f>
        <v>5A</v>
      </c>
      <c r="K311" s="1" t="str">
        <f>IF(ISBLANK(Data!$F311),"",IF(Data!$F311&gt;=5,TEXT(Data!K311,"00"),""))</f>
        <v>64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>64</v>
      </c>
      <c r="N311" s="1" t="str">
        <f>IF(ISBLANK(Data!$F311),"",IF(Data!$F311&gt;=8,TEXT(Data!N311,"00"),""))</f>
        <v>67</v>
      </c>
    </row>
    <row r="312" ht="14.25">
      <c r="A312" s="1">
        <f>IF(ISBLANK(Data!A312),"",Data!A312)</f>
        <v>7.2209199999999996</v>
      </c>
      <c r="B312" s="1" t="str">
        <f>IF(ISBLANK(Data!B312),"",Data!B312)</f>
        <v/>
      </c>
      <c r="C312" s="1">
        <f>IF(ISBLANK(Data!C312),"",Data!C312)</f>
        <v>301</v>
      </c>
      <c r="D312" s="1" t="str">
        <f>IF(ISBLANK(Data!D312),"",Data!D312)</f>
        <v/>
      </c>
      <c r="E312" s="1" t="str">
        <f>IF(ISBLANK(Data!E312),"",Data!E312)</f>
        <v/>
      </c>
      <c r="F312" s="1">
        <f>IF(ISBLANK(Data!F312),"",Data!F312)</f>
        <v>3</v>
      </c>
      <c r="G312" s="1" t="str">
        <f>IF(ISBLANK(Data!$F312),"",IF(Data!$F312&gt;=1,TEXT(Data!G312,"00"),""))</f>
        <v>B8</v>
      </c>
      <c r="H312" s="1" t="str">
        <f>IF(ISBLANK(Data!$F312),"",IF(Data!$F312&gt;=2,TEXT(Data!H312,"00"),""))</f>
        <v>07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>
        <f>IF(ISBLANK(Data!A313),"",Data!A313)</f>
        <v>7.2704570000000004</v>
      </c>
      <c r="B313" s="1" t="str">
        <f>IF(ISBLANK(Data!B313),"",Data!B313)</f>
        <v/>
      </c>
      <c r="C313" s="1">
        <f>IF(ISBLANK(Data!C313),"",Data!C313)</f>
        <v>300</v>
      </c>
      <c r="D313" s="1" t="str">
        <f>IF(ISBLANK(Data!D313),"",Data!D313)</f>
        <v/>
      </c>
      <c r="E313" s="1" t="str">
        <f>IF(ISBLANK(Data!E313),"",Data!E313)</f>
        <v/>
      </c>
      <c r="F313" s="1">
        <f>IF(ISBLANK(Data!F313),"",Data!F313)</f>
        <v>8</v>
      </c>
      <c r="G313" s="1" t="str">
        <f>IF(ISBLANK(Data!$F313),"",IF(Data!$F313&gt;=1,TEXT(Data!G313,"00"),""))</f>
        <v>03</v>
      </c>
      <c r="H313" s="1" t="str">
        <f>IF(ISBLANK(Data!$F313),"",IF(Data!$F313&gt;=2,TEXT(Data!H313,"00"),""))</f>
        <v>A5</v>
      </c>
      <c r="I313" s="1" t="str">
        <f>IF(ISBLANK(Data!$F313),"",IF(Data!$F313&gt;=3,TEXT(Data!I313,"00"),""))</f>
        <v>64</v>
      </c>
      <c r="J313" s="1" t="str">
        <f>IF(ISBLANK(Data!$F313),"",IF(Data!$F313&gt;=4,TEXT(Data!J313,"00"),""))</f>
        <v>5A</v>
      </c>
      <c r="K313" s="1" t="str">
        <f>IF(ISBLANK(Data!$F313),"",IF(Data!$F313&gt;=5,TEXT(Data!K313,"00"),""))</f>
        <v>64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64</v>
      </c>
      <c r="N313" s="1" t="str">
        <f>IF(ISBLANK(Data!$F313),"",IF(Data!$F313&gt;=8,TEXT(Data!N313,"00"),""))</f>
        <v>F8</v>
      </c>
    </row>
    <row r="314" ht="14.25">
      <c r="A314" s="1">
        <f>IF(ISBLANK(Data!A314),"",Data!A314)</f>
        <v>7.2709250000000001</v>
      </c>
      <c r="B314" s="1" t="str">
        <f>IF(ISBLANK(Data!B314),"",Data!B314)</f>
        <v/>
      </c>
      <c r="C314" s="1">
        <f>IF(ISBLANK(Data!C314),"",Data!C314)</f>
        <v>301</v>
      </c>
      <c r="D314" s="1" t="str">
        <f>IF(ISBLANK(Data!D314),"",Data!D314)</f>
        <v/>
      </c>
      <c r="E314" s="1" t="str">
        <f>IF(ISBLANK(Data!E314),"",Data!E314)</f>
        <v/>
      </c>
      <c r="F314" s="1">
        <f>IF(ISBLANK(Data!F314),"",Data!F314)</f>
        <v>3</v>
      </c>
      <c r="G314" s="1" t="str">
        <f>IF(ISBLANK(Data!$F314),"",IF(Data!$F314&gt;=1,TEXT(Data!G314,"00"),""))</f>
        <v>80</v>
      </c>
      <c r="H314" s="1" t="str">
        <f>IF(ISBLANK(Data!$F314),"",IF(Data!$F314&gt;=2,TEXT(Data!H314,"00"),""))</f>
        <v>08</v>
      </c>
      <c r="I314" s="1" t="str">
        <f>IF(ISBLANK(Data!$F314),"",IF(Data!$F314&gt;=3,TEXT(Data!I314,"00"),""))</f>
        <v>00</v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>
        <f>IF(ISBLANK(Data!A315),"",Data!A315)</f>
        <v>7.3206410000000002</v>
      </c>
      <c r="B315" s="1" t="str">
        <f>IF(ISBLANK(Data!B315),"",Data!B315)</f>
        <v/>
      </c>
      <c r="C315" s="1">
        <f>IF(ISBLANK(Data!C315),"",Data!C315)</f>
        <v>300</v>
      </c>
      <c r="D315" s="1" t="str">
        <f>IF(ISBLANK(Data!D315),"",Data!D315)</f>
        <v/>
      </c>
      <c r="E315" s="1" t="str">
        <f>IF(ISBLANK(Data!E315),"",Data!E315)</f>
        <v/>
      </c>
      <c r="F315" s="1">
        <f>IF(ISBLANK(Data!F315),"",Data!F315)</f>
        <v>8</v>
      </c>
      <c r="G315" s="1" t="str">
        <f>IF(ISBLANK(Data!$F315),"",IF(Data!$F315&gt;=1,TEXT(Data!G315,"00"),""))</f>
        <v>03</v>
      </c>
      <c r="H315" s="1" t="str">
        <f>IF(ISBLANK(Data!$F315),"",IF(Data!$F315&gt;=2,TEXT(Data!H315,"00"),""))</f>
        <v>A5</v>
      </c>
      <c r="I315" s="1" t="str">
        <f>IF(ISBLANK(Data!$F315),"",IF(Data!$F315&gt;=3,TEXT(Data!I315,"00"),""))</f>
        <v>64</v>
      </c>
      <c r="J315" s="1" t="str">
        <f>IF(ISBLANK(Data!$F315),"",IF(Data!$F315&gt;=4,TEXT(Data!J315,"00"),""))</f>
        <v>5A</v>
      </c>
      <c r="K315" s="1" t="str">
        <f>IF(ISBLANK(Data!$F315),"",IF(Data!$F315&gt;=5,TEXT(Data!K315,"00"),""))</f>
        <v>64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64</v>
      </c>
      <c r="N315" s="1" t="str">
        <f>IF(ISBLANK(Data!$F315),"",IF(Data!$F315&gt;=8,TEXT(Data!N315,"00"),""))</f>
        <v>E9</v>
      </c>
    </row>
    <row r="316" ht="14.25">
      <c r="A316" s="1">
        <f>IF(ISBLANK(Data!A316),"",Data!A316)</f>
        <v>7.3211089999999999</v>
      </c>
      <c r="B316" s="1" t="str">
        <f>IF(ISBLANK(Data!B316),"",Data!B316)</f>
        <v/>
      </c>
      <c r="C316" s="1">
        <f>IF(ISBLANK(Data!C316),"",Data!C316)</f>
        <v>301</v>
      </c>
      <c r="D316" s="1" t="str">
        <f>IF(ISBLANK(Data!D316),"",Data!D316)</f>
        <v/>
      </c>
      <c r="E316" s="1" t="str">
        <f>IF(ISBLANK(Data!E316),"",Data!E316)</f>
        <v/>
      </c>
      <c r="F316" s="1">
        <f>IF(ISBLANK(Data!F316),"",Data!F316)</f>
        <v>3</v>
      </c>
      <c r="G316" s="1" t="str">
        <f>IF(ISBLANK(Data!$F316),"",IF(Data!$F316&gt;=1,TEXT(Data!G316,"00"),""))</f>
        <v>88</v>
      </c>
      <c r="H316" s="1" t="str">
        <f>IF(ISBLANK(Data!$F316),"",IF(Data!$F316&gt;=2,TEXT(Data!H316,"00"),""))</f>
        <v>09</v>
      </c>
      <c r="I316" s="1" t="str">
        <f>IF(ISBLANK(Data!$F316),"",IF(Data!$F316&gt;=3,TEXT(Data!I316,"00"),""))</f>
        <v>00</v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>
        <f>IF(ISBLANK(Data!A317),"",Data!A317)</f>
        <v>7.3704669999999997</v>
      </c>
      <c r="B317" s="1" t="str">
        <f>IF(ISBLANK(Data!B317),"",Data!B317)</f>
        <v/>
      </c>
      <c r="C317" s="1">
        <f>IF(ISBLANK(Data!C317),"",Data!C317)</f>
        <v>300</v>
      </c>
      <c r="D317" s="1" t="str">
        <f>IF(ISBLANK(Data!D317),"",Data!D317)</f>
        <v/>
      </c>
      <c r="E317" s="1" t="str">
        <f>IF(ISBLANK(Data!E317),"",Data!E317)</f>
        <v/>
      </c>
      <c r="F317" s="1">
        <f>IF(ISBLANK(Data!F317),"",Data!F317)</f>
        <v>8</v>
      </c>
      <c r="G317" s="1" t="str">
        <f>IF(ISBLANK(Data!$F317),"",IF(Data!$F317&gt;=1,TEXT(Data!G317,"00"),""))</f>
        <v>03</v>
      </c>
      <c r="H317" s="1" t="str">
        <f>IF(ISBLANK(Data!$F317),"",IF(Data!$F317&gt;=2,TEXT(Data!H317,"00"),""))</f>
        <v>A5</v>
      </c>
      <c r="I317" s="1" t="str">
        <f>IF(ISBLANK(Data!$F317),"",IF(Data!$F317&gt;=3,TEXT(Data!I317,"00"),""))</f>
        <v>64</v>
      </c>
      <c r="J317" s="1" t="str">
        <f>IF(ISBLANK(Data!$F317),"",IF(Data!$F317&gt;=4,TEXT(Data!J317,"00"),""))</f>
        <v>5A</v>
      </c>
      <c r="K317" s="1" t="str">
        <f>IF(ISBLANK(Data!$F317),"",IF(Data!$F317&gt;=5,TEXT(Data!K317,"00"),""))</f>
        <v>64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64</v>
      </c>
      <c r="N317" s="1" t="str">
        <f>IF(ISBLANK(Data!$F317),"",IF(Data!$F317&gt;=8,TEXT(Data!N317,"00"),""))</f>
        <v>FA</v>
      </c>
    </row>
    <row r="318" ht="14.25">
      <c r="A318" s="1">
        <f>IF(ISBLANK(Data!A318),"",Data!A318)</f>
        <v>7.3709350000000002</v>
      </c>
      <c r="B318" s="1" t="str">
        <f>IF(ISBLANK(Data!B318),"",Data!B318)</f>
        <v/>
      </c>
      <c r="C318" s="1">
        <f>IF(ISBLANK(Data!C318),"",Data!C318)</f>
        <v>301</v>
      </c>
      <c r="D318" s="1" t="str">
        <f>IF(ISBLANK(Data!D318),"",Data!D318)</f>
        <v/>
      </c>
      <c r="E318" s="1" t="str">
        <f>IF(ISBLANK(Data!E318),"",Data!E318)</f>
        <v/>
      </c>
      <c r="F318" s="1">
        <f>IF(ISBLANK(Data!F318),"",Data!F318)</f>
        <v>3</v>
      </c>
      <c r="G318" s="1" t="str">
        <f>IF(ISBLANK(Data!$F318),"",IF(Data!$F318&gt;=1,TEXT(Data!G318,"00"),""))</f>
        <v>C6</v>
      </c>
      <c r="H318" s="1" t="str">
        <f>IF(ISBLANK(Data!$F318),"",IF(Data!$F318&gt;=2,TEXT(Data!H318,"00"),""))</f>
        <v>0A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7.4204699999999999</v>
      </c>
      <c r="B319" s="1" t="str">
        <f>IF(ISBLANK(Data!B319),"",Data!B319)</f>
        <v/>
      </c>
      <c r="C319" s="1">
        <f>IF(ISBLANK(Data!C319),"",Data!C319)</f>
        <v>300</v>
      </c>
      <c r="D319" s="1" t="str">
        <f>IF(ISBLANK(Data!D319),"",Data!D319)</f>
        <v/>
      </c>
      <c r="E319" s="1" t="str">
        <f>IF(ISBLANK(Data!E319),"",Data!E319)</f>
        <v/>
      </c>
      <c r="F319" s="1">
        <f>IF(ISBLANK(Data!F319),"",Data!F319)</f>
        <v>8</v>
      </c>
      <c r="G319" s="1" t="str">
        <f>IF(ISBLANK(Data!$F319),"",IF(Data!$F319&gt;=1,TEXT(Data!G319,"00"),""))</f>
        <v>03</v>
      </c>
      <c r="H319" s="1" t="str">
        <f>IF(ISBLANK(Data!$F319),"",IF(Data!$F319&gt;=2,TEXT(Data!H319,"00"),""))</f>
        <v>A5</v>
      </c>
      <c r="I319" s="1" t="str">
        <f>IF(ISBLANK(Data!$F319),"",IF(Data!$F319&gt;=3,TEXT(Data!I319,"00"),""))</f>
        <v>64</v>
      </c>
      <c r="J319" s="1" t="str">
        <f>IF(ISBLANK(Data!$F319),"",IF(Data!$F319&gt;=4,TEXT(Data!J319,"00"),""))</f>
        <v>5A</v>
      </c>
      <c r="K319" s="1" t="str">
        <f>IF(ISBLANK(Data!$F319),"",IF(Data!$F319&gt;=5,TEXT(Data!K319,"00"),""))</f>
        <v>64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>64</v>
      </c>
      <c r="N319" s="1" t="str">
        <f>IF(ISBLANK(Data!$F319),"",IF(Data!$F319&gt;=8,TEXT(Data!N319,"00"),""))</f>
        <v>EB</v>
      </c>
    </row>
    <row r="320" ht="14.25">
      <c r="A320" s="1">
        <f>IF(ISBLANK(Data!A320),"",Data!A320)</f>
        <v>7.4209339999999999</v>
      </c>
      <c r="B320" s="1" t="str">
        <f>IF(ISBLANK(Data!B320),"",Data!B320)</f>
        <v/>
      </c>
      <c r="C320" s="1">
        <f>IF(ISBLANK(Data!C320),"",Data!C320)</f>
        <v>301</v>
      </c>
      <c r="D320" s="1" t="str">
        <f>IF(ISBLANK(Data!D320),"",Data!D320)</f>
        <v/>
      </c>
      <c r="E320" s="1" t="str">
        <f>IF(ISBLANK(Data!E320),"",Data!E320)</f>
        <v/>
      </c>
      <c r="F320" s="1">
        <f>IF(ISBLANK(Data!F320),"",Data!F320)</f>
        <v>3</v>
      </c>
      <c r="G320" s="1" t="str">
        <f>IF(ISBLANK(Data!$F320),"",IF(Data!$F320&gt;=1,TEXT(Data!G320,"00"),""))</f>
        <v>43</v>
      </c>
      <c r="H320" s="1" t="str">
        <f>IF(ISBLANK(Data!$F320),"",IF(Data!$F320&gt;=2,TEXT(Data!H320,"00"),""))</f>
        <v>0B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/>
      </c>
      <c r="K320" s="1" t="str">
        <f>IF(ISBLANK(Data!$F320),"",IF(Data!$F320&gt;=5,TEXT(Data!K320,"00"),""))</f>
        <v/>
      </c>
      <c r="L320" s="1" t="str">
        <f>IF(ISBLANK(Data!$F320),"",IF(Data!$F320&gt;=6,TEXT(Data!L320,"00"),""))</f>
        <v/>
      </c>
      <c r="M320" s="1" t="str">
        <f>IF(ISBLANK(Data!$F320),"",IF(Data!$F320&gt;=7,TEXT(Data!M320,"00"),""))</f>
        <v/>
      </c>
      <c r="N320" s="1" t="str">
        <f>IF(ISBLANK(Data!$F320),"",IF(Data!$F320&gt;=8,TEXT(Data!N320,"00"),""))</f>
        <v/>
      </c>
    </row>
    <row r="321" ht="14.25">
      <c r="A321" s="1">
        <f>IF(ISBLANK(Data!A321),"",Data!A321)</f>
        <v>7.4704759999999997</v>
      </c>
      <c r="B321" s="1" t="str">
        <f>IF(ISBLANK(Data!B321),"",Data!B321)</f>
        <v/>
      </c>
      <c r="C321" s="1">
        <f>IF(ISBLANK(Data!C321),"",Data!C321)</f>
        <v>300</v>
      </c>
      <c r="D321" s="1" t="str">
        <f>IF(ISBLANK(Data!D321),"",Data!D321)</f>
        <v/>
      </c>
      <c r="E321" s="1" t="str">
        <f>IF(ISBLANK(Data!E321),"",Data!E321)</f>
        <v/>
      </c>
      <c r="F321" s="1">
        <f>IF(ISBLANK(Data!F321),"",Data!F321)</f>
        <v>8</v>
      </c>
      <c r="G321" s="1" t="str">
        <f>IF(ISBLANK(Data!$F321),"",IF(Data!$F321&gt;=1,TEXT(Data!G321,"00"),""))</f>
        <v>03</v>
      </c>
      <c r="H321" s="1" t="str">
        <f>IF(ISBLANK(Data!$F321),"",IF(Data!$F321&gt;=2,TEXT(Data!H321,"00"),""))</f>
        <v>A5</v>
      </c>
      <c r="I321" s="1" t="str">
        <f>IF(ISBLANK(Data!$F321),"",IF(Data!$F321&gt;=3,TEXT(Data!I321,"00"),""))</f>
        <v>64</v>
      </c>
      <c r="J321" s="1" t="str">
        <f>IF(ISBLANK(Data!$F321),"",IF(Data!$F321&gt;=4,TEXT(Data!J321,"00"),""))</f>
        <v>5A</v>
      </c>
      <c r="K321" s="1" t="str">
        <f>IF(ISBLANK(Data!$F321),"",IF(Data!$F321&gt;=5,TEXT(Data!K321,"00"),""))</f>
        <v>64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64</v>
      </c>
      <c r="N321" s="1" t="str">
        <f>IF(ISBLANK(Data!$F321),"",IF(Data!$F321&gt;=8,TEXT(Data!N321,"00"),""))</f>
        <v>FC</v>
      </c>
    </row>
    <row r="322" ht="14.25">
      <c r="A322" s="1">
        <f>IF(ISBLANK(Data!A322),"",Data!A322)</f>
        <v>7.4709479999999999</v>
      </c>
      <c r="B322" s="1" t="str">
        <f>IF(ISBLANK(Data!B322),"",Data!B322)</f>
        <v/>
      </c>
      <c r="C322" s="1">
        <f>IF(ISBLANK(Data!C322),"",Data!C322)</f>
        <v>301</v>
      </c>
      <c r="D322" s="1" t="str">
        <f>IF(ISBLANK(Data!D322),"",Data!D322)</f>
        <v/>
      </c>
      <c r="E322" s="1" t="str">
        <f>IF(ISBLANK(Data!E322),"",Data!E322)</f>
        <v/>
      </c>
      <c r="F322" s="1">
        <f>IF(ISBLANK(Data!F322),"",Data!F322)</f>
        <v>3</v>
      </c>
      <c r="G322" s="1" t="str">
        <f>IF(ISBLANK(Data!$F322),"",IF(Data!$F322&gt;=1,TEXT(Data!G322,"00"),""))</f>
        <v>B5</v>
      </c>
      <c r="H322" s="1" t="str">
        <f>IF(ISBLANK(Data!$F322),"",IF(Data!$F322&gt;=2,TEXT(Data!H322,"00"),""))</f>
        <v>0C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>
        <f>IF(ISBLANK(Data!A323),"",Data!A323)</f>
        <v>7.5204829999999996</v>
      </c>
      <c r="B323" s="1" t="str">
        <f>IF(ISBLANK(Data!B323),"",Data!B323)</f>
        <v/>
      </c>
      <c r="C323" s="1">
        <f>IF(ISBLANK(Data!C323),"",Data!C323)</f>
        <v>300</v>
      </c>
      <c r="D323" s="1" t="str">
        <f>IF(ISBLANK(Data!D323),"",Data!D323)</f>
        <v/>
      </c>
      <c r="E323" s="1" t="str">
        <f>IF(ISBLANK(Data!E323),"",Data!E323)</f>
        <v/>
      </c>
      <c r="F323" s="1">
        <f>IF(ISBLANK(Data!F323),"",Data!F323)</f>
        <v>8</v>
      </c>
      <c r="G323" s="1" t="str">
        <f>IF(ISBLANK(Data!$F323),"",IF(Data!$F323&gt;=1,TEXT(Data!G323,"00"),""))</f>
        <v>03</v>
      </c>
      <c r="H323" s="1" t="str">
        <f>IF(ISBLANK(Data!$F323),"",IF(Data!$F323&gt;=2,TEXT(Data!H323,"00"),""))</f>
        <v>A5</v>
      </c>
      <c r="I323" s="1" t="str">
        <f>IF(ISBLANK(Data!$F323),"",IF(Data!$F323&gt;=3,TEXT(Data!I323,"00"),""))</f>
        <v>64</v>
      </c>
      <c r="J323" s="1" t="str">
        <f>IF(ISBLANK(Data!$F323),"",IF(Data!$F323&gt;=4,TEXT(Data!J323,"00"),""))</f>
        <v>5A</v>
      </c>
      <c r="K323" s="1" t="str">
        <f>IF(ISBLANK(Data!$F323),"",IF(Data!$F323&gt;=5,TEXT(Data!K323,"00"),""))</f>
        <v>64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64</v>
      </c>
      <c r="N323" s="1" t="str">
        <f>IF(ISBLANK(Data!$F323),"",IF(Data!$F323&gt;=8,TEXT(Data!N323,"00"),""))</f>
        <v>ED</v>
      </c>
    </row>
    <row r="324" ht="14.25">
      <c r="A324" s="1">
        <f>IF(ISBLANK(Data!A324),"",Data!A324)</f>
        <v>7.5209469999999996</v>
      </c>
      <c r="B324" s="1" t="str">
        <f>IF(ISBLANK(Data!B324),"",Data!B324)</f>
        <v/>
      </c>
      <c r="C324" s="1">
        <f>IF(ISBLANK(Data!C324),"",Data!C324)</f>
        <v>301</v>
      </c>
      <c r="D324" s="1" t="str">
        <f>IF(ISBLANK(Data!D324),"",Data!D324)</f>
        <v/>
      </c>
      <c r="E324" s="1" t="str">
        <f>IF(ISBLANK(Data!E324),"",Data!E324)</f>
        <v/>
      </c>
      <c r="F324" s="1">
        <f>IF(ISBLANK(Data!F324),"",Data!F324)</f>
        <v>3</v>
      </c>
      <c r="G324" s="1" t="str">
        <f>IF(ISBLANK(Data!$F324),"",IF(Data!$F324&gt;=1,TEXT(Data!G324,"00"),""))</f>
        <v>4E</v>
      </c>
      <c r="H324" s="1" t="str">
        <f>IF(ISBLANK(Data!$F324),"",IF(Data!$F324&gt;=2,TEXT(Data!H324,"00"),""))</f>
        <v>0D</v>
      </c>
      <c r="I324" s="1" t="str">
        <f>IF(ISBLANK(Data!$F324),"",IF(Data!$F324&gt;=3,TEXT(Data!I324,"00"),""))</f>
        <v>00</v>
      </c>
      <c r="J324" s="1" t="str">
        <f>IF(ISBLANK(Data!$F324),"",IF(Data!$F324&gt;=4,TEXT(Data!J324,"00"),""))</f>
        <v/>
      </c>
      <c r="K324" s="1" t="str">
        <f>IF(ISBLANK(Data!$F324),"",IF(Data!$F324&gt;=5,TEXT(Data!K324,"00"),""))</f>
        <v/>
      </c>
      <c r="L324" s="1" t="str">
        <f>IF(ISBLANK(Data!$F324),"",IF(Data!$F324&gt;=6,TEXT(Data!L324,"00"),""))</f>
        <v/>
      </c>
      <c r="M324" s="1" t="str">
        <f>IF(ISBLANK(Data!$F324),"",IF(Data!$F324&gt;=7,TEXT(Data!M324,"00"),""))</f>
        <v/>
      </c>
      <c r="N324" s="1" t="str">
        <f>IF(ISBLANK(Data!$F324),"",IF(Data!$F324&gt;=8,TEXT(Data!N324,"00"),""))</f>
        <v/>
      </c>
    </row>
    <row r="325" ht="14.25">
      <c r="A325" s="1">
        <f>IF(ISBLANK(Data!A325),"",Data!A325)</f>
        <v>7.5704880000000001</v>
      </c>
      <c r="B325" s="1" t="str">
        <f>IF(ISBLANK(Data!B325),"",Data!B325)</f>
        <v/>
      </c>
      <c r="C325" s="1">
        <f>IF(ISBLANK(Data!C325),"",Data!C325)</f>
        <v>300</v>
      </c>
      <c r="D325" s="1" t="str">
        <f>IF(ISBLANK(Data!D325),"",Data!D325)</f>
        <v/>
      </c>
      <c r="E325" s="1" t="str">
        <f>IF(ISBLANK(Data!E325),"",Data!E325)</f>
        <v/>
      </c>
      <c r="F325" s="1">
        <f>IF(ISBLANK(Data!F325),"",Data!F325)</f>
        <v>8</v>
      </c>
      <c r="G325" s="1" t="str">
        <f>IF(ISBLANK(Data!$F325),"",IF(Data!$F325&gt;=1,TEXT(Data!G325,"00"),""))</f>
        <v>03</v>
      </c>
      <c r="H325" s="1" t="str">
        <f>IF(ISBLANK(Data!$F325),"",IF(Data!$F325&gt;=2,TEXT(Data!H325,"00"),""))</f>
        <v>A5</v>
      </c>
      <c r="I325" s="1" t="str">
        <f>IF(ISBLANK(Data!$F325),"",IF(Data!$F325&gt;=3,TEXT(Data!I325,"00"),""))</f>
        <v>64</v>
      </c>
      <c r="J325" s="1" t="str">
        <f>IF(ISBLANK(Data!$F325),"",IF(Data!$F325&gt;=4,TEXT(Data!J325,"00"),""))</f>
        <v>5A</v>
      </c>
      <c r="K325" s="1" t="str">
        <f>IF(ISBLANK(Data!$F325),"",IF(Data!$F325&gt;=5,TEXT(Data!K325,"00"),""))</f>
        <v>64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64</v>
      </c>
      <c r="N325" s="1" t="str">
        <f>IF(ISBLANK(Data!$F325),"",IF(Data!$F325&gt;=8,TEXT(Data!N325,"00"),""))</f>
        <v>FE</v>
      </c>
    </row>
    <row r="326" ht="14.25">
      <c r="A326" s="1">
        <f>IF(ISBLANK(Data!A326),"",Data!A326)</f>
        <v>7.570964</v>
      </c>
      <c r="B326" s="1" t="str">
        <f>IF(ISBLANK(Data!B326),"",Data!B326)</f>
        <v/>
      </c>
      <c r="C326" s="1">
        <f>IF(ISBLANK(Data!C326),"",Data!C326)</f>
        <v>301</v>
      </c>
      <c r="D326" s="1" t="str">
        <f>IF(ISBLANK(Data!D326),"",Data!D326)</f>
        <v/>
      </c>
      <c r="E326" s="1" t="str">
        <f>IF(ISBLANK(Data!E326),"",Data!E326)</f>
        <v/>
      </c>
      <c r="F326" s="1">
        <f>IF(ISBLANK(Data!F326),"",Data!F326)</f>
        <v>3</v>
      </c>
      <c r="G326" s="1" t="str">
        <f>IF(ISBLANK(Data!$F326),"",IF(Data!$F326&gt;=1,TEXT(Data!G326,"00"),""))</f>
        <v>1D</v>
      </c>
      <c r="H326" s="1" t="str">
        <f>IF(ISBLANK(Data!$F326),"",IF(Data!$F326&gt;=2,TEXT(Data!H326,"00"),""))</f>
        <v>0E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7.6204919999999996</v>
      </c>
      <c r="B327" s="1" t="str">
        <f>IF(ISBLANK(Data!B327),"",Data!B327)</f>
        <v/>
      </c>
      <c r="C327" s="1">
        <f>IF(ISBLANK(Data!C327),"",Data!C327)</f>
        <v>300</v>
      </c>
      <c r="D327" s="1" t="str">
        <f>IF(ISBLANK(Data!D327),"",Data!D327)</f>
        <v/>
      </c>
      <c r="E327" s="1" t="str">
        <f>IF(ISBLANK(Data!E327),"",Data!E327)</f>
        <v/>
      </c>
      <c r="F327" s="1">
        <f>IF(ISBLANK(Data!F327),"",Data!F327)</f>
        <v>8</v>
      </c>
      <c r="G327" s="1" t="str">
        <f>IF(ISBLANK(Data!$F327),"",IF(Data!$F327&gt;=1,TEXT(Data!G327,"00"),""))</f>
        <v>03</v>
      </c>
      <c r="H327" s="1" t="str">
        <f>IF(ISBLANK(Data!$F327),"",IF(Data!$F327&gt;=2,TEXT(Data!H327,"00"),""))</f>
        <v>A5</v>
      </c>
      <c r="I327" s="1" t="str">
        <f>IF(ISBLANK(Data!$F327),"",IF(Data!$F327&gt;=3,TEXT(Data!I327,"00"),""))</f>
        <v>64</v>
      </c>
      <c r="J327" s="1" t="str">
        <f>IF(ISBLANK(Data!$F327),"",IF(Data!$F327&gt;=4,TEXT(Data!J327,"00"),""))</f>
        <v>5A</v>
      </c>
      <c r="K327" s="1" t="str">
        <f>IF(ISBLANK(Data!$F327),"",IF(Data!$F327&gt;=5,TEXT(Data!K327,"00"),""))</f>
        <v>64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64</v>
      </c>
      <c r="N327" s="1" t="str">
        <f>IF(ISBLANK(Data!$F327),"",IF(Data!$F327&gt;=8,TEXT(Data!N327,"00"),""))</f>
        <v>EF</v>
      </c>
    </row>
    <row r="328" ht="14.25">
      <c r="A328" s="1">
        <f>IF(ISBLANK(Data!A328),"",Data!A328)</f>
        <v>7.6209600000000002</v>
      </c>
      <c r="B328" s="1" t="str">
        <f>IF(ISBLANK(Data!B328),"",Data!B328)</f>
        <v/>
      </c>
      <c r="C328" s="1">
        <f>IF(ISBLANK(Data!C328),"",Data!C328)</f>
        <v>301</v>
      </c>
      <c r="D328" s="1" t="str">
        <f>IF(ISBLANK(Data!D328),"",Data!D328)</f>
        <v/>
      </c>
      <c r="E328" s="1" t="str">
        <f>IF(ISBLANK(Data!E328),"",Data!E328)</f>
        <v/>
      </c>
      <c r="F328" s="1">
        <f>IF(ISBLANK(Data!F328),"",Data!F328)</f>
        <v>3</v>
      </c>
      <c r="G328" s="1" t="str">
        <f>IF(ISBLANK(Data!$F328),"",IF(Data!$F328&gt;=1,TEXT(Data!G328,"00"),""))</f>
        <v>E8</v>
      </c>
      <c r="H328" s="1" t="str">
        <f>IF(ISBLANK(Data!$F328),"",IF(Data!$F328&gt;=2,TEXT(Data!H328,"00"),""))</f>
        <v>0F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/>
      </c>
      <c r="K328" s="1" t="str">
        <f>IF(ISBLANK(Data!$F328),"",IF(Data!$F328&gt;=5,TEXT(Data!K328,"00"),""))</f>
        <v/>
      </c>
      <c r="L328" s="1" t="str">
        <f>IF(ISBLANK(Data!$F328),"",IF(Data!$F328&gt;=6,TEXT(Data!L328,"00"),""))</f>
        <v/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7.6704970000000001</v>
      </c>
      <c r="B329" s="1" t="str">
        <f>IF(ISBLANK(Data!B329),"",Data!B329)</f>
        <v/>
      </c>
      <c r="C329" s="1">
        <f>IF(ISBLANK(Data!C329),"",Data!C329)</f>
        <v>300</v>
      </c>
      <c r="D329" s="1" t="str">
        <f>IF(ISBLANK(Data!D329),"",Data!D329)</f>
        <v/>
      </c>
      <c r="E329" s="1" t="str">
        <f>IF(ISBLANK(Data!E329),"",Data!E329)</f>
        <v/>
      </c>
      <c r="F329" s="1">
        <f>IF(ISBLANK(Data!F329),"",Data!F329)</f>
        <v>8</v>
      </c>
      <c r="G329" s="1" t="str">
        <f>IF(ISBLANK(Data!$F329),"",IF(Data!$F329&gt;=1,TEXT(Data!G329,"00"),""))</f>
        <v>03</v>
      </c>
      <c r="H329" s="1" t="str">
        <f>IF(ISBLANK(Data!$F329),"",IF(Data!$F329&gt;=2,TEXT(Data!H329,"00"),""))</f>
        <v>A5</v>
      </c>
      <c r="I329" s="1" t="str">
        <f>IF(ISBLANK(Data!$F329),"",IF(Data!$F329&gt;=3,TEXT(Data!I329,"00"),""))</f>
        <v>64</v>
      </c>
      <c r="J329" s="1" t="str">
        <f>IF(ISBLANK(Data!$F329),"",IF(Data!$F329&gt;=4,TEXT(Data!J329,"00"),""))</f>
        <v>5A</v>
      </c>
      <c r="K329" s="1" t="str">
        <f>IF(ISBLANK(Data!$F329),"",IF(Data!$F329&gt;=5,TEXT(Data!K329,"00"),""))</f>
        <v>64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64</v>
      </c>
      <c r="N329" s="1" t="str">
        <f>IF(ISBLANK(Data!$F329),"",IF(Data!$F329&gt;=8,TEXT(Data!N329,"00"),""))</f>
        <v>70</v>
      </c>
    </row>
    <row r="330" ht="14.25">
      <c r="A330" s="1">
        <f>IF(ISBLANK(Data!A330),"",Data!A330)</f>
        <v>7.6709690000000004</v>
      </c>
      <c r="B330" s="1" t="str">
        <f>IF(ISBLANK(Data!B330),"",Data!B330)</f>
        <v/>
      </c>
      <c r="C330" s="1">
        <f>IF(ISBLANK(Data!C330),"",Data!C330)</f>
        <v>301</v>
      </c>
      <c r="D330" s="1" t="str">
        <f>IF(ISBLANK(Data!D330),"",Data!D330)</f>
        <v/>
      </c>
      <c r="E330" s="1" t="str">
        <f>IF(ISBLANK(Data!E330),"",Data!E330)</f>
        <v/>
      </c>
      <c r="F330" s="1">
        <f>IF(ISBLANK(Data!F330),"",Data!F330)</f>
        <v>3</v>
      </c>
      <c r="G330" s="1" t="str">
        <f>IF(ISBLANK(Data!$F330),"",IF(Data!$F330&gt;=1,TEXT(Data!G330,"00"),""))</f>
        <v>E2</v>
      </c>
      <c r="H330" s="1" t="str">
        <f>IF(ISBLANK(Data!$F330),"",IF(Data!$F330&gt;=2,TEXT(Data!H330,"00"),""))</f>
        <v>00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/>
      </c>
      <c r="K330" s="1" t="str">
        <f>IF(ISBLANK(Data!$F330),"",IF(Data!$F330&gt;=5,TEXT(Data!K330,"00"),""))</f>
        <v/>
      </c>
      <c r="L330" s="1" t="str">
        <f>IF(ISBLANK(Data!$F330),"",IF(Data!$F330&gt;=6,TEXT(Data!L330,"00"),""))</f>
        <v/>
      </c>
      <c r="M330" s="1" t="str">
        <f>IF(ISBLANK(Data!$F330),"",IF(Data!$F330&gt;=7,TEXT(Data!M330,"00"),""))</f>
        <v/>
      </c>
      <c r="N330" s="1" t="str">
        <f>IF(ISBLANK(Data!$F330),"",IF(Data!$F330&gt;=8,TEXT(Data!N330,"00"),""))</f>
        <v/>
      </c>
    </row>
    <row r="331" ht="14.25">
      <c r="A331" s="1">
        <f>IF(ISBLANK(Data!A331),"",Data!A331)</f>
        <v>7.7205050000000002</v>
      </c>
      <c r="B331" s="1" t="str">
        <f>IF(ISBLANK(Data!B331),"",Data!B331)</f>
        <v/>
      </c>
      <c r="C331" s="1">
        <f>IF(ISBLANK(Data!C331),"",Data!C331)</f>
        <v>300</v>
      </c>
      <c r="D331" s="1" t="str">
        <f>IF(ISBLANK(Data!D331),"",Data!D331)</f>
        <v/>
      </c>
      <c r="E331" s="1" t="str">
        <f>IF(ISBLANK(Data!E331),"",Data!E331)</f>
        <v/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A5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64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64</v>
      </c>
      <c r="N331" s="1" t="str">
        <f>IF(ISBLANK(Data!$F331),"",IF(Data!$F331&gt;=8,TEXT(Data!N331,"00"),""))</f>
        <v>61</v>
      </c>
    </row>
    <row r="332" ht="14.25">
      <c r="A332" s="1">
        <f>IF(ISBLANK(Data!A332),"",Data!A332)</f>
        <v>7.7209690000000002</v>
      </c>
      <c r="B332" s="1" t="str">
        <f>IF(ISBLANK(Data!B332),"",Data!B332)</f>
        <v/>
      </c>
      <c r="C332" s="1">
        <f>IF(ISBLANK(Data!C332),"",Data!C332)</f>
        <v>301</v>
      </c>
      <c r="D332" s="1" t="str">
        <f>IF(ISBLANK(Data!D332),"",Data!D332)</f>
        <v/>
      </c>
      <c r="E332" s="1" t="str">
        <f>IF(ISBLANK(Data!E332),"",Data!E332)</f>
        <v/>
      </c>
      <c r="F332" s="1">
        <f>IF(ISBLANK(Data!F332),"",Data!F332)</f>
        <v>3</v>
      </c>
      <c r="G332" s="1" t="str">
        <f>IF(ISBLANK(Data!$F332),"",IF(Data!$F332&gt;=1,TEXT(Data!G332,"00"),""))</f>
        <v>B3</v>
      </c>
      <c r="H332" s="1" t="str">
        <f>IF(ISBLANK(Data!$F332),"",IF(Data!$F332&gt;=2,TEXT(Data!H332,"00"),""))</f>
        <v>01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7.7705080000000004</v>
      </c>
      <c r="B333" s="1" t="str">
        <f>IF(ISBLANK(Data!B333),"",Data!B333)</f>
        <v/>
      </c>
      <c r="C333" s="1">
        <f>IF(ISBLANK(Data!C333),"",Data!C333)</f>
        <v>300</v>
      </c>
      <c r="D333" s="1" t="str">
        <f>IF(ISBLANK(Data!D333),"",Data!D333)</f>
        <v/>
      </c>
      <c r="E333" s="1" t="str">
        <f>IF(ISBLANK(Data!E333),"",Data!E333)</f>
        <v/>
      </c>
      <c r="F333" s="1">
        <f>IF(ISBLANK(Data!F333),"",Data!F333)</f>
        <v>8</v>
      </c>
      <c r="G333" s="1" t="str">
        <f>IF(ISBLANK(Data!$F333),"",IF(Data!$F333&gt;=1,TEXT(Data!G333,"00"),""))</f>
        <v>03</v>
      </c>
      <c r="H333" s="1" t="str">
        <f>IF(ISBLANK(Data!$F333),"",IF(Data!$F333&gt;=2,TEXT(Data!H333,"00"),""))</f>
        <v>A5</v>
      </c>
      <c r="I333" s="1" t="str">
        <f>IF(ISBLANK(Data!$F333),"",IF(Data!$F333&gt;=3,TEXT(Data!I333,"00"),""))</f>
        <v>64</v>
      </c>
      <c r="J333" s="1" t="str">
        <f>IF(ISBLANK(Data!$F333),"",IF(Data!$F333&gt;=4,TEXT(Data!J333,"00"),""))</f>
        <v>5A</v>
      </c>
      <c r="K333" s="1" t="str">
        <f>IF(ISBLANK(Data!$F333),"",IF(Data!$F333&gt;=5,TEXT(Data!K333,"00"),""))</f>
        <v>64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64</v>
      </c>
      <c r="N333" s="1" t="str">
        <f>IF(ISBLANK(Data!$F333),"",IF(Data!$F333&gt;=8,TEXT(Data!N333,"00"),""))</f>
        <v>72</v>
      </c>
    </row>
    <row r="334" ht="14.25">
      <c r="A334" s="1">
        <f>IF(ISBLANK(Data!A334),"",Data!A334)</f>
        <v>7.7709720000000004</v>
      </c>
      <c r="B334" s="1" t="str">
        <f>IF(ISBLANK(Data!B334),"",Data!B334)</f>
        <v/>
      </c>
      <c r="C334" s="1">
        <f>IF(ISBLANK(Data!C334),"",Data!C334)</f>
        <v>301</v>
      </c>
      <c r="D334" s="1" t="str">
        <f>IF(ISBLANK(Data!D334),"",Data!D334)</f>
        <v/>
      </c>
      <c r="E334" s="1" t="str">
        <f>IF(ISBLANK(Data!E334),"",Data!E334)</f>
        <v/>
      </c>
      <c r="F334" s="1">
        <f>IF(ISBLANK(Data!F334),"",Data!F334)</f>
        <v>3</v>
      </c>
      <c r="G334" s="1" t="str">
        <f>IF(ISBLANK(Data!$F334),"",IF(Data!$F334&gt;=1,TEXT(Data!G334,"00"),""))</f>
        <v>6B</v>
      </c>
      <c r="H334" s="1" t="str">
        <f>IF(ISBLANK(Data!$F334),"",IF(Data!$F334&gt;=2,TEXT(Data!H334,"00"),""))</f>
        <v>02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7.8205159999999996</v>
      </c>
      <c r="B335" s="1" t="str">
        <f>IF(ISBLANK(Data!B335),"",Data!B335)</f>
        <v/>
      </c>
      <c r="C335" s="1">
        <f>IF(ISBLANK(Data!C335),"",Data!C335)</f>
        <v>300</v>
      </c>
      <c r="D335" s="1" t="str">
        <f>IF(ISBLANK(Data!D335),"",Data!D335)</f>
        <v/>
      </c>
      <c r="E335" s="1" t="str">
        <f>IF(ISBLANK(Data!E335),"",Data!E335)</f>
        <v/>
      </c>
      <c r="F335" s="1">
        <f>IF(ISBLANK(Data!F335),"",Data!F335)</f>
        <v>8</v>
      </c>
      <c r="G335" s="1" t="str">
        <f>IF(ISBLANK(Data!$F335),"",IF(Data!$F335&gt;=1,TEXT(Data!G335,"00"),""))</f>
        <v>03</v>
      </c>
      <c r="H335" s="1" t="str">
        <f>IF(ISBLANK(Data!$F335),"",IF(Data!$F335&gt;=2,TEXT(Data!H335,"00"),""))</f>
        <v>A5</v>
      </c>
      <c r="I335" s="1" t="str">
        <f>IF(ISBLANK(Data!$F335),"",IF(Data!$F335&gt;=3,TEXT(Data!I335,"00"),""))</f>
        <v>64</v>
      </c>
      <c r="J335" s="1" t="str">
        <f>IF(ISBLANK(Data!$F335),"",IF(Data!$F335&gt;=4,TEXT(Data!J335,"00"),""))</f>
        <v>5A</v>
      </c>
      <c r="K335" s="1" t="str">
        <f>IF(ISBLANK(Data!$F335),"",IF(Data!$F335&gt;=5,TEXT(Data!K335,"00"),""))</f>
        <v>64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64</v>
      </c>
      <c r="N335" s="1" t="str">
        <f>IF(ISBLANK(Data!$F335),"",IF(Data!$F335&gt;=8,TEXT(Data!N335,"00"),""))</f>
        <v>63</v>
      </c>
    </row>
    <row r="336" ht="14.25">
      <c r="A336" s="1">
        <f>IF(ISBLANK(Data!A336),"",Data!A336)</f>
        <v>7.8209799999999996</v>
      </c>
      <c r="B336" s="1" t="str">
        <f>IF(ISBLANK(Data!B336),"",Data!B336)</f>
        <v/>
      </c>
      <c r="C336" s="1">
        <f>IF(ISBLANK(Data!C336),"",Data!C336)</f>
        <v>301</v>
      </c>
      <c r="D336" s="1" t="str">
        <f>IF(ISBLANK(Data!D336),"",Data!D336)</f>
        <v/>
      </c>
      <c r="E336" s="1" t="str">
        <f>IF(ISBLANK(Data!E336),"",Data!E336)</f>
        <v/>
      </c>
      <c r="F336" s="1">
        <f>IF(ISBLANK(Data!F336),"",Data!F336)</f>
        <v>3</v>
      </c>
      <c r="G336" s="1" t="str">
        <f>IF(ISBLANK(Data!$F336),"",IF(Data!$F336&gt;=1,TEXT(Data!G336,"00"),""))</f>
        <v>96</v>
      </c>
      <c r="H336" s="1" t="str">
        <f>IF(ISBLANK(Data!$F336),"",IF(Data!$F336&gt;=2,TEXT(Data!H336,"00"),""))</f>
        <v>03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/>
      </c>
      <c r="K336" s="1" t="str">
        <f>IF(ISBLANK(Data!$F336),"",IF(Data!$F336&gt;=5,TEXT(Data!K336,"00"),""))</f>
        <v/>
      </c>
      <c r="L336" s="1" t="str">
        <f>IF(ISBLANK(Data!$F336),"",IF(Data!$F336&gt;=6,TEXT(Data!L336,"00"),""))</f>
        <v/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7.8705210000000001</v>
      </c>
      <c r="B337" s="1" t="str">
        <f>IF(ISBLANK(Data!B337),"",Data!B337)</f>
        <v/>
      </c>
      <c r="C337" s="1">
        <f>IF(ISBLANK(Data!C337),"",Data!C337)</f>
        <v>300</v>
      </c>
      <c r="D337" s="1" t="str">
        <f>IF(ISBLANK(Data!D337),"",Data!D337)</f>
        <v/>
      </c>
      <c r="E337" s="1" t="str">
        <f>IF(ISBLANK(Data!E337),"",Data!E337)</f>
        <v/>
      </c>
      <c r="F337" s="1">
        <f>IF(ISBLANK(Data!F337),"",Data!F337)</f>
        <v>8</v>
      </c>
      <c r="G337" s="1" t="str">
        <f>IF(ISBLANK(Data!$F337),"",IF(Data!$F337&gt;=1,TEXT(Data!G337,"00"),""))</f>
        <v>03</v>
      </c>
      <c r="H337" s="1" t="str">
        <f>IF(ISBLANK(Data!$F337),"",IF(Data!$F337&gt;=2,TEXT(Data!H337,"00"),""))</f>
        <v>A5</v>
      </c>
      <c r="I337" s="1" t="str">
        <f>IF(ISBLANK(Data!$F337),"",IF(Data!$F337&gt;=3,TEXT(Data!I337,"00"),""))</f>
        <v>64</v>
      </c>
      <c r="J337" s="1" t="str">
        <f>IF(ISBLANK(Data!$F337),"",IF(Data!$F337&gt;=4,TEXT(Data!J337,"00"),""))</f>
        <v>5A</v>
      </c>
      <c r="K337" s="1" t="str">
        <f>IF(ISBLANK(Data!$F337),"",IF(Data!$F337&gt;=5,TEXT(Data!K337,"00"),""))</f>
        <v>64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64</v>
      </c>
      <c r="N337" s="1" t="str">
        <f>IF(ISBLANK(Data!$F337),"",IF(Data!$F337&gt;=8,TEXT(Data!N337,"00"),""))</f>
        <v>74</v>
      </c>
    </row>
    <row r="338" ht="14.25">
      <c r="A338" s="1">
        <f>IF(ISBLANK(Data!A338),"",Data!A338)</f>
        <v>7.8709850000000001</v>
      </c>
      <c r="B338" s="1" t="str">
        <f>IF(ISBLANK(Data!B338),"",Data!B338)</f>
        <v/>
      </c>
      <c r="C338" s="1">
        <f>IF(ISBLANK(Data!C338),"",Data!C338)</f>
        <v>301</v>
      </c>
      <c r="D338" s="1" t="str">
        <f>IF(ISBLANK(Data!D338),"",Data!D338)</f>
        <v/>
      </c>
      <c r="E338" s="1" t="str">
        <f>IF(ISBLANK(Data!E338),"",Data!E338)</f>
        <v/>
      </c>
      <c r="F338" s="1">
        <f>IF(ISBLANK(Data!F338),"",Data!F338)</f>
        <v>3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04</v>
      </c>
      <c r="I338" s="1" t="str">
        <f>IF(ISBLANK(Data!$F338),"",IF(Data!$F338&gt;=3,TEXT(Data!I338,"00"),""))</f>
        <v>00</v>
      </c>
      <c r="J338" s="1" t="str">
        <f>IF(ISBLANK(Data!$F338),"",IF(Data!$F338&gt;=4,TEXT(Data!J338,"00"),""))</f>
        <v/>
      </c>
      <c r="K338" s="1" t="str">
        <f>IF(ISBLANK(Data!$F338),"",IF(Data!$F338&gt;=5,TEXT(Data!K338,"00"),""))</f>
        <v/>
      </c>
      <c r="L338" s="1" t="str">
        <f>IF(ISBLANK(Data!$F338),"",IF(Data!$F338&gt;=6,TEXT(Data!L338,"00"),""))</f>
        <v/>
      </c>
      <c r="M338" s="1" t="str">
        <f>IF(ISBLANK(Data!$F338),"",IF(Data!$F338&gt;=7,TEXT(Data!M338,"00"),""))</f>
        <v/>
      </c>
      <c r="N338" s="1" t="str">
        <f>IF(ISBLANK(Data!$F338),"",IF(Data!$F338&gt;=8,TEXT(Data!N338,"00"),""))</f>
        <v/>
      </c>
    </row>
    <row r="339" ht="14.25">
      <c r="A339" s="1">
        <f>IF(ISBLANK(Data!A339),"",Data!A339)</f>
        <v>7.9205240000000003</v>
      </c>
      <c r="B339" s="1" t="str">
        <f>IF(ISBLANK(Data!B339),"",Data!B339)</f>
        <v/>
      </c>
      <c r="C339" s="1">
        <f>IF(ISBLANK(Data!C339),"",Data!C339)</f>
        <v>300</v>
      </c>
      <c r="D339" s="1" t="str">
        <f>IF(ISBLANK(Data!D339),"",Data!D339)</f>
        <v/>
      </c>
      <c r="E339" s="1" t="str">
        <f>IF(ISBLANK(Data!E339),"",Data!E339)</f>
        <v/>
      </c>
      <c r="F339" s="1">
        <f>IF(ISBLANK(Data!F339),"",Data!F339)</f>
        <v>8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A5</v>
      </c>
      <c r="I339" s="1" t="str">
        <f>IF(ISBLANK(Data!$F339),"",IF(Data!$F339&gt;=3,TEXT(Data!I339,"00"),""))</f>
        <v>64</v>
      </c>
      <c r="J339" s="1" t="str">
        <f>IF(ISBLANK(Data!$F339),"",IF(Data!$F339&gt;=4,TEXT(Data!J339,"00"),""))</f>
        <v>5A</v>
      </c>
      <c r="K339" s="1" t="str">
        <f>IF(ISBLANK(Data!$F339),"",IF(Data!$F339&gt;=5,TEXT(Data!K339,"00"),""))</f>
        <v>64</v>
      </c>
      <c r="L339" s="1" t="str">
        <f>IF(ISBLANK(Data!$F339),"",IF(Data!$F339&gt;=6,TEXT(Data!L339,"00"),""))</f>
        <v>00</v>
      </c>
      <c r="M339" s="1" t="str">
        <f>IF(ISBLANK(Data!$F339),"",IF(Data!$F339&gt;=7,TEXT(Data!M339,"00"),""))</f>
        <v>64</v>
      </c>
      <c r="N339" s="1" t="str">
        <f>IF(ISBLANK(Data!$F339),"",IF(Data!$F339&gt;=8,TEXT(Data!N339,"00"),""))</f>
        <v>65</v>
      </c>
    </row>
    <row r="340" ht="14.25">
      <c r="A340" s="1">
        <f>IF(ISBLANK(Data!A340),"",Data!A340)</f>
        <v>7.9209880000000004</v>
      </c>
      <c r="B340" s="1" t="str">
        <f>IF(ISBLANK(Data!B340),"",Data!B340)</f>
        <v/>
      </c>
      <c r="C340" s="1">
        <f>IF(ISBLANK(Data!C340),"",Data!C340)</f>
        <v>301</v>
      </c>
      <c r="D340" s="1" t="str">
        <f>IF(ISBLANK(Data!D340),"",Data!D340)</f>
        <v/>
      </c>
      <c r="E340" s="1" t="str">
        <f>IF(ISBLANK(Data!E340),"",Data!E340)</f>
        <v/>
      </c>
      <c r="F340" s="1">
        <f>IF(ISBLANK(Data!F340),"",Data!F340)</f>
        <v>3</v>
      </c>
      <c r="G340" s="1" t="str">
        <f>IF(ISBLANK(Data!$F340),"",IF(Data!$F340&gt;=1,TEXT(Data!G340,"00"),""))</f>
        <v>54</v>
      </c>
      <c r="H340" s="1" t="str">
        <f>IF(ISBLANK(Data!$F340),"",IF(Data!$F340&gt;=2,TEXT(Data!H340,"00"),""))</f>
        <v>05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/>
      </c>
      <c r="K340" s="1" t="str">
        <f>IF(ISBLANK(Data!$F340),"",IF(Data!$F340&gt;=5,TEXT(Data!K340,"00"),""))</f>
        <v/>
      </c>
      <c r="L340" s="1" t="str">
        <f>IF(ISBLANK(Data!$F340),"",IF(Data!$F340&gt;=6,TEXT(Data!L340,"00"),""))</f>
        <v/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7.9705300000000001</v>
      </c>
      <c r="B341" s="1" t="str">
        <f>IF(ISBLANK(Data!B341),"",Data!B341)</f>
        <v/>
      </c>
      <c r="C341" s="1">
        <f>IF(ISBLANK(Data!C341),"",Data!C341)</f>
        <v>300</v>
      </c>
      <c r="D341" s="1" t="str">
        <f>IF(ISBLANK(Data!D341),"",Data!D341)</f>
        <v/>
      </c>
      <c r="E341" s="1" t="str">
        <f>IF(ISBLANK(Data!E341),"",Data!E341)</f>
        <v/>
      </c>
      <c r="F341" s="1">
        <f>IF(ISBLANK(Data!F341),"",Data!F341)</f>
        <v>8</v>
      </c>
      <c r="G341" s="1" t="str">
        <f>IF(ISBLANK(Data!$F341),"",IF(Data!$F341&gt;=1,TEXT(Data!G341,"00"),""))</f>
        <v>03</v>
      </c>
      <c r="H341" s="1" t="str">
        <f>IF(ISBLANK(Data!$F341),"",IF(Data!$F341&gt;=2,TEXT(Data!H341,"00"),""))</f>
        <v>A5</v>
      </c>
      <c r="I341" s="1" t="str">
        <f>IF(ISBLANK(Data!$F341),"",IF(Data!$F341&gt;=3,TEXT(Data!I341,"00"),""))</f>
        <v>64</v>
      </c>
      <c r="J341" s="1" t="str">
        <f>IF(ISBLANK(Data!$F341),"",IF(Data!$F341&gt;=4,TEXT(Data!J341,"00"),""))</f>
        <v>5A</v>
      </c>
      <c r="K341" s="1" t="str">
        <f>IF(ISBLANK(Data!$F341),"",IF(Data!$F341&gt;=5,TEXT(Data!K341,"00"),""))</f>
        <v>64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64</v>
      </c>
      <c r="N341" s="1" t="str">
        <f>IF(ISBLANK(Data!$F341),"",IF(Data!$F341&gt;=8,TEXT(Data!N341,"00"),""))</f>
        <v>76</v>
      </c>
    </row>
    <row r="342" ht="14.25">
      <c r="A342" s="1">
        <f>IF(ISBLANK(Data!A342),"",Data!A342)</f>
        <v>7.9710020000000004</v>
      </c>
      <c r="B342" s="1" t="str">
        <f>IF(ISBLANK(Data!B342),"",Data!B342)</f>
        <v/>
      </c>
      <c r="C342" s="1">
        <f>IF(ISBLANK(Data!C342),"",Data!C342)</f>
        <v>301</v>
      </c>
      <c r="D342" s="1" t="str">
        <f>IF(ISBLANK(Data!D342),"",Data!D342)</f>
        <v/>
      </c>
      <c r="E342" s="1" t="str">
        <f>IF(ISBLANK(Data!E342),"",Data!E342)</f>
        <v/>
      </c>
      <c r="F342" s="1">
        <f>IF(ISBLANK(Data!F342),"",Data!F342)</f>
        <v>3</v>
      </c>
      <c r="G342" s="1" t="str">
        <f>IF(ISBLANK(Data!$F342),"",IF(Data!$F342&gt;=1,TEXT(Data!G342,"00"),""))</f>
        <v>F5</v>
      </c>
      <c r="H342" s="1" t="str">
        <f>IF(ISBLANK(Data!$F342),"",IF(Data!$F342&gt;=2,TEXT(Data!H342,"00"),""))</f>
        <v>06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8.021585</v>
      </c>
      <c r="B343" s="1" t="str">
        <f>IF(ISBLANK(Data!B343),"",Data!B343)</f>
        <v/>
      </c>
      <c r="C343" s="1">
        <f>IF(ISBLANK(Data!C343),"",Data!C343)</f>
        <v>300</v>
      </c>
      <c r="D343" s="1" t="str">
        <f>IF(ISBLANK(Data!D343),"",Data!D343)</f>
        <v/>
      </c>
      <c r="E343" s="1" t="str">
        <f>IF(ISBLANK(Data!E343),"",Data!E343)</f>
        <v/>
      </c>
      <c r="F343" s="1">
        <f>IF(ISBLANK(Data!F343),"",Data!F343)</f>
        <v>8</v>
      </c>
      <c r="G343" s="1" t="str">
        <f>IF(ISBLANK(Data!$F343),"",IF(Data!$F343&gt;=1,TEXT(Data!G343,"00"),""))</f>
        <v>03</v>
      </c>
      <c r="H343" s="1" t="str">
        <f>IF(ISBLANK(Data!$F343),"",IF(Data!$F343&gt;=2,TEXT(Data!H343,"00"),""))</f>
        <v>A5</v>
      </c>
      <c r="I343" s="1" t="str">
        <f>IF(ISBLANK(Data!$F343),"",IF(Data!$F343&gt;=3,TEXT(Data!I343,"00"),""))</f>
        <v>64</v>
      </c>
      <c r="J343" s="1" t="str">
        <f>IF(ISBLANK(Data!$F343),"",IF(Data!$F343&gt;=4,TEXT(Data!J343,"00"),""))</f>
        <v>5A</v>
      </c>
      <c r="K343" s="1" t="str">
        <f>IF(ISBLANK(Data!$F343),"",IF(Data!$F343&gt;=5,TEXT(Data!K343,"00"),""))</f>
        <v>64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64</v>
      </c>
      <c r="N343" s="1" t="str">
        <f>IF(ISBLANK(Data!$F343),"",IF(Data!$F343&gt;=8,TEXT(Data!N343,"00"),""))</f>
        <v>67</v>
      </c>
    </row>
    <row r="344" ht="14.25">
      <c r="A344" s="1">
        <f>IF(ISBLANK(Data!A344),"",Data!A344)</f>
        <v>8.0221850000000003</v>
      </c>
      <c r="B344" s="1" t="str">
        <f>IF(ISBLANK(Data!B344),"",Data!B344)</f>
        <v/>
      </c>
      <c r="C344" s="1">
        <f>IF(ISBLANK(Data!C344),"",Data!C344)</f>
        <v>301</v>
      </c>
      <c r="D344" s="1" t="str">
        <f>IF(ISBLANK(Data!D344),"",Data!D344)</f>
        <v/>
      </c>
      <c r="E344" s="1" t="str">
        <f>IF(ISBLANK(Data!E344),"",Data!E344)</f>
        <v/>
      </c>
      <c r="F344" s="1">
        <f>IF(ISBLANK(Data!F344),"",Data!F344)</f>
        <v>3</v>
      </c>
      <c r="G344" s="1" t="str">
        <f>IF(ISBLANK(Data!$F344),"",IF(Data!$F344&gt;=1,TEXT(Data!G344,"00"),""))</f>
        <v>B8</v>
      </c>
      <c r="H344" s="1" t="str">
        <f>IF(ISBLANK(Data!$F344),"",IF(Data!$F344&gt;=2,TEXT(Data!H344,"00"),""))</f>
        <v>07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/>
      </c>
      <c r="K344" s="1" t="str">
        <f>IF(ISBLANK(Data!$F344),"",IF(Data!$F344&gt;=5,TEXT(Data!K344,"00"),""))</f>
        <v/>
      </c>
      <c r="L344" s="1" t="str">
        <f>IF(ISBLANK(Data!$F344),"",IF(Data!$F344&gt;=6,TEXT(Data!L344,"00"),""))</f>
        <v/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8.0705399999999994</v>
      </c>
      <c r="B345" s="1" t="str">
        <f>IF(ISBLANK(Data!B345),"",Data!B345)</f>
        <v/>
      </c>
      <c r="C345" s="1">
        <f>IF(ISBLANK(Data!C345),"",Data!C345)</f>
        <v>300</v>
      </c>
      <c r="D345" s="1" t="str">
        <f>IF(ISBLANK(Data!D345),"",Data!D345)</f>
        <v/>
      </c>
      <c r="E345" s="1" t="str">
        <f>IF(ISBLANK(Data!E345),"",Data!E345)</f>
        <v/>
      </c>
      <c r="F345" s="1">
        <f>IF(ISBLANK(Data!F345),"",Data!F345)</f>
        <v>8</v>
      </c>
      <c r="G345" s="1" t="str">
        <f>IF(ISBLANK(Data!$F345),"",IF(Data!$F345&gt;=1,TEXT(Data!G345,"00"),""))</f>
        <v>03</v>
      </c>
      <c r="H345" s="1" t="str">
        <f>IF(ISBLANK(Data!$F345),"",IF(Data!$F345&gt;=2,TEXT(Data!H345,"00"),""))</f>
        <v>A5</v>
      </c>
      <c r="I345" s="1" t="str">
        <f>IF(ISBLANK(Data!$F345),"",IF(Data!$F345&gt;=3,TEXT(Data!I345,"00"),""))</f>
        <v>64</v>
      </c>
      <c r="J345" s="1" t="str">
        <f>IF(ISBLANK(Data!$F345),"",IF(Data!$F345&gt;=4,TEXT(Data!J345,"00"),""))</f>
        <v>5A</v>
      </c>
      <c r="K345" s="1" t="str">
        <f>IF(ISBLANK(Data!$F345),"",IF(Data!$F345&gt;=5,TEXT(Data!K345,"00"),""))</f>
        <v>64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64</v>
      </c>
      <c r="N345" s="1" t="str">
        <f>IF(ISBLANK(Data!$F345),"",IF(Data!$F345&gt;=8,TEXT(Data!N345,"00"),""))</f>
        <v>F8</v>
      </c>
    </row>
    <row r="346" ht="14.25">
      <c r="A346" s="1">
        <f>IF(ISBLANK(Data!A346),"",Data!A346)</f>
        <v>8.0710080000000008</v>
      </c>
      <c r="B346" s="1" t="str">
        <f>IF(ISBLANK(Data!B346),"",Data!B346)</f>
        <v/>
      </c>
      <c r="C346" s="1">
        <f>IF(ISBLANK(Data!C346),"",Data!C346)</f>
        <v>301</v>
      </c>
      <c r="D346" s="1" t="str">
        <f>IF(ISBLANK(Data!D346),"",Data!D346)</f>
        <v/>
      </c>
      <c r="E346" s="1" t="str">
        <f>IF(ISBLANK(Data!E346),"",Data!E346)</f>
        <v/>
      </c>
      <c r="F346" s="1">
        <f>IF(ISBLANK(Data!F346),"",Data!F346)</f>
        <v>3</v>
      </c>
      <c r="G346" s="1" t="str">
        <f>IF(ISBLANK(Data!$F346),"",IF(Data!$F346&gt;=1,TEXT(Data!G346,"00"),""))</f>
        <v>80</v>
      </c>
      <c r="H346" s="1" t="str">
        <f>IF(ISBLANK(Data!$F346),"",IF(Data!$F346&gt;=2,TEXT(Data!H346,"00"),""))</f>
        <v>08</v>
      </c>
      <c r="I346" s="1" t="str">
        <f>IF(ISBLANK(Data!$F346),"",IF(Data!$F346&gt;=3,TEXT(Data!I346,"00"),""))</f>
        <v>00</v>
      </c>
      <c r="J346" s="1" t="str">
        <f>IF(ISBLANK(Data!$F346),"",IF(Data!$F346&gt;=4,TEXT(Data!J346,"00"),""))</f>
        <v/>
      </c>
      <c r="K346" s="1" t="str">
        <f>IF(ISBLANK(Data!$F346),"",IF(Data!$F346&gt;=5,TEXT(Data!K346,"00"),""))</f>
        <v/>
      </c>
      <c r="L346" s="1" t="str">
        <f>IF(ISBLANK(Data!$F346),"",IF(Data!$F346&gt;=6,TEXT(Data!L346,"00"),""))</f>
        <v/>
      </c>
      <c r="M346" s="1" t="str">
        <f>IF(ISBLANK(Data!$F346),"",IF(Data!$F346&gt;=7,TEXT(Data!M346,"00"),""))</f>
        <v/>
      </c>
      <c r="N346" s="1" t="str">
        <f>IF(ISBLANK(Data!$F346),"",IF(Data!$F346&gt;=8,TEXT(Data!N346,"00"),""))</f>
        <v/>
      </c>
    </row>
    <row r="347" ht="14.25">
      <c r="A347" s="1">
        <f>IF(ISBLANK(Data!A347),"",Data!A347)</f>
        <v>8.1205440000000007</v>
      </c>
      <c r="B347" s="1" t="str">
        <f>IF(ISBLANK(Data!B347),"",Data!B347)</f>
        <v/>
      </c>
      <c r="C347" s="1">
        <f>IF(ISBLANK(Data!C347),"",Data!C347)</f>
        <v>300</v>
      </c>
      <c r="D347" s="1" t="str">
        <f>IF(ISBLANK(Data!D347),"",Data!D347)</f>
        <v/>
      </c>
      <c r="E347" s="1" t="str">
        <f>IF(ISBLANK(Data!E347),"",Data!E347)</f>
        <v/>
      </c>
      <c r="F347" s="1">
        <f>IF(ISBLANK(Data!F347),"",Data!F347)</f>
        <v>8</v>
      </c>
      <c r="G347" s="1" t="str">
        <f>IF(ISBLANK(Data!$F347),"",IF(Data!$F347&gt;=1,TEXT(Data!G347,"00"),""))</f>
        <v>03</v>
      </c>
      <c r="H347" s="1" t="str">
        <f>IF(ISBLANK(Data!$F347),"",IF(Data!$F347&gt;=2,TEXT(Data!H347,"00"),""))</f>
        <v>A5</v>
      </c>
      <c r="I347" s="1" t="str">
        <f>IF(ISBLANK(Data!$F347),"",IF(Data!$F347&gt;=3,TEXT(Data!I347,"00"),""))</f>
        <v>64</v>
      </c>
      <c r="J347" s="1" t="str">
        <f>IF(ISBLANK(Data!$F347),"",IF(Data!$F347&gt;=4,TEXT(Data!J347,"00"),""))</f>
        <v>5A</v>
      </c>
      <c r="K347" s="1" t="str">
        <f>IF(ISBLANK(Data!$F347),"",IF(Data!$F347&gt;=5,TEXT(Data!K347,"00"),""))</f>
        <v>64</v>
      </c>
      <c r="L347" s="1" t="str">
        <f>IF(ISBLANK(Data!$F347),"",IF(Data!$F347&gt;=6,TEXT(Data!L347,"00"),""))</f>
        <v>00</v>
      </c>
      <c r="M347" s="1" t="str">
        <f>IF(ISBLANK(Data!$F347),"",IF(Data!$F347&gt;=7,TEXT(Data!M347,"00"),""))</f>
        <v>64</v>
      </c>
      <c r="N347" s="1" t="str">
        <f>IF(ISBLANK(Data!$F347),"",IF(Data!$F347&gt;=8,TEXT(Data!N347,"00"),""))</f>
        <v>E9</v>
      </c>
    </row>
    <row r="348" ht="14.25">
      <c r="A348" s="1">
        <f>IF(ISBLANK(Data!A348),"",Data!A348)</f>
        <v>8.1210120000000003</v>
      </c>
      <c r="B348" s="1" t="str">
        <f>IF(ISBLANK(Data!B348),"",Data!B348)</f>
        <v/>
      </c>
      <c r="C348" s="1">
        <f>IF(ISBLANK(Data!C348),"",Data!C348)</f>
        <v>301</v>
      </c>
      <c r="D348" s="1" t="str">
        <f>IF(ISBLANK(Data!D348),"",Data!D348)</f>
        <v/>
      </c>
      <c r="E348" s="1" t="str">
        <f>IF(ISBLANK(Data!E348),"",Data!E348)</f>
        <v/>
      </c>
      <c r="F348" s="1">
        <f>IF(ISBLANK(Data!F348),"",Data!F348)</f>
        <v>3</v>
      </c>
      <c r="G348" s="1" t="str">
        <f>IF(ISBLANK(Data!$F348),"",IF(Data!$F348&gt;=1,TEXT(Data!G348,"00"),""))</f>
        <v>88</v>
      </c>
      <c r="H348" s="1" t="str">
        <f>IF(ISBLANK(Data!$F348),"",IF(Data!$F348&gt;=2,TEXT(Data!H348,"00"),""))</f>
        <v>09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/>
      </c>
      <c r="K348" s="1" t="str">
        <f>IF(ISBLANK(Data!$F348),"",IF(Data!$F348&gt;=5,TEXT(Data!K348,"00"),""))</f>
        <v/>
      </c>
      <c r="L348" s="1" t="str">
        <f>IF(ISBLANK(Data!$F348),"",IF(Data!$F348&gt;=6,TEXT(Data!L348,"00"),""))</f>
        <v/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8.1705489999999994</v>
      </c>
      <c r="B349" s="1" t="str">
        <f>IF(ISBLANK(Data!B349),"",Data!B349)</f>
        <v/>
      </c>
      <c r="C349" s="1">
        <f>IF(ISBLANK(Data!C349),"",Data!C349)</f>
        <v>300</v>
      </c>
      <c r="D349" s="1" t="str">
        <f>IF(ISBLANK(Data!D349),"",Data!D349)</f>
        <v/>
      </c>
      <c r="E349" s="1" t="str">
        <f>IF(ISBLANK(Data!E349),"",Data!E349)</f>
        <v/>
      </c>
      <c r="F349" s="1">
        <f>IF(ISBLANK(Data!F349),"",Data!F349)</f>
        <v>8</v>
      </c>
      <c r="G349" s="1" t="str">
        <f>IF(ISBLANK(Data!$F349),"",IF(Data!$F349&gt;=1,TEXT(Data!G349,"00"),""))</f>
        <v>03</v>
      </c>
      <c r="H349" s="1" t="str">
        <f>IF(ISBLANK(Data!$F349),"",IF(Data!$F349&gt;=2,TEXT(Data!H349,"00"),""))</f>
        <v>A5</v>
      </c>
      <c r="I349" s="1" t="str">
        <f>IF(ISBLANK(Data!$F349),"",IF(Data!$F349&gt;=3,TEXT(Data!I349,"00"),""))</f>
        <v>64</v>
      </c>
      <c r="J349" s="1" t="str">
        <f>IF(ISBLANK(Data!$F349),"",IF(Data!$F349&gt;=4,TEXT(Data!J349,"00"),""))</f>
        <v>5A</v>
      </c>
      <c r="K349" s="1" t="str">
        <f>IF(ISBLANK(Data!$F349),"",IF(Data!$F349&gt;=5,TEXT(Data!K349,"00"),""))</f>
        <v>64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64</v>
      </c>
      <c r="N349" s="1" t="str">
        <f>IF(ISBLANK(Data!$F349),"",IF(Data!$F349&gt;=8,TEXT(Data!N349,"00"),""))</f>
        <v>FA</v>
      </c>
    </row>
    <row r="350" ht="14.25">
      <c r="A350" s="1">
        <f>IF(ISBLANK(Data!A350),"",Data!A350)</f>
        <v>8.1710170000000009</v>
      </c>
      <c r="B350" s="1" t="str">
        <f>IF(ISBLANK(Data!B350),"",Data!B350)</f>
        <v/>
      </c>
      <c r="C350" s="1">
        <f>IF(ISBLANK(Data!C350),"",Data!C350)</f>
        <v>301</v>
      </c>
      <c r="D350" s="1" t="str">
        <f>IF(ISBLANK(Data!D350),"",Data!D350)</f>
        <v/>
      </c>
      <c r="E350" s="1" t="str">
        <f>IF(ISBLANK(Data!E350),"",Data!E350)</f>
        <v/>
      </c>
      <c r="F350" s="1">
        <f>IF(ISBLANK(Data!F350),"",Data!F350)</f>
        <v>3</v>
      </c>
      <c r="G350" s="1" t="str">
        <f>IF(ISBLANK(Data!$F350),"",IF(Data!$F350&gt;=1,TEXT(Data!G350,"00"),""))</f>
        <v>C6</v>
      </c>
      <c r="H350" s="1" t="str">
        <f>IF(ISBLANK(Data!$F350),"",IF(Data!$F350&gt;=2,TEXT(Data!H350,"00"),""))</f>
        <v>0A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8.2205560000000002</v>
      </c>
      <c r="B351" s="1" t="str">
        <f>IF(ISBLANK(Data!B351),"",Data!B351)</f>
        <v/>
      </c>
      <c r="C351" s="1">
        <f>IF(ISBLANK(Data!C351),"",Data!C351)</f>
        <v>300</v>
      </c>
      <c r="D351" s="1" t="str">
        <f>IF(ISBLANK(Data!D351),"",Data!D351)</f>
        <v/>
      </c>
      <c r="E351" s="1" t="str">
        <f>IF(ISBLANK(Data!E351),"",Data!E351)</f>
        <v/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A5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64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64</v>
      </c>
      <c r="N351" s="1" t="str">
        <f>IF(ISBLANK(Data!$F351),"",IF(Data!$F351&gt;=8,TEXT(Data!N351,"00"),""))</f>
        <v>EB</v>
      </c>
    </row>
    <row r="352" ht="14.25">
      <c r="A352" s="1">
        <f>IF(ISBLANK(Data!A352),"",Data!A352)</f>
        <v>8.2210210000000004</v>
      </c>
      <c r="B352" s="1" t="str">
        <f>IF(ISBLANK(Data!B352),"",Data!B352)</f>
        <v/>
      </c>
      <c r="C352" s="1">
        <f>IF(ISBLANK(Data!C352),"",Data!C352)</f>
        <v>301</v>
      </c>
      <c r="D352" s="1" t="str">
        <f>IF(ISBLANK(Data!D352),"",Data!D352)</f>
        <v/>
      </c>
      <c r="E352" s="1" t="str">
        <f>IF(ISBLANK(Data!E352),"",Data!E352)</f>
        <v/>
      </c>
      <c r="F352" s="1">
        <f>IF(ISBLANK(Data!F352),"",Data!F352)</f>
        <v>3</v>
      </c>
      <c r="G352" s="1" t="str">
        <f>IF(ISBLANK(Data!$F352),"",IF(Data!$F352&gt;=1,TEXT(Data!G352,"00"),""))</f>
        <v>43</v>
      </c>
      <c r="H352" s="1" t="str">
        <f>IF(ISBLANK(Data!$F352),"",IF(Data!$F352&gt;=2,TEXT(Data!H352,"00"),""))</f>
        <v>0B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8.2705629999999992</v>
      </c>
      <c r="B353" s="1" t="str">
        <f>IF(ISBLANK(Data!B353),"",Data!B353)</f>
        <v/>
      </c>
      <c r="C353" s="1">
        <f>IF(ISBLANK(Data!C353),"",Data!C353)</f>
        <v>300</v>
      </c>
      <c r="D353" s="1" t="str">
        <f>IF(ISBLANK(Data!D353),"",Data!D353)</f>
        <v/>
      </c>
      <c r="E353" s="1" t="str">
        <f>IF(ISBLANK(Data!E353),"",Data!E353)</f>
        <v/>
      </c>
      <c r="F353" s="1">
        <f>IF(ISBLANK(Data!F353),"",Data!F353)</f>
        <v>8</v>
      </c>
      <c r="G353" s="1" t="str">
        <f>IF(ISBLANK(Data!$F353),"",IF(Data!$F353&gt;=1,TEXT(Data!G353,"00"),""))</f>
        <v>03</v>
      </c>
      <c r="H353" s="1" t="str">
        <f>IF(ISBLANK(Data!$F353),"",IF(Data!$F353&gt;=2,TEXT(Data!H353,"00"),""))</f>
        <v>A5</v>
      </c>
      <c r="I353" s="1" t="str">
        <f>IF(ISBLANK(Data!$F353),"",IF(Data!$F353&gt;=3,TEXT(Data!I353,"00"),""))</f>
        <v>64</v>
      </c>
      <c r="J353" s="1" t="str">
        <f>IF(ISBLANK(Data!$F353),"",IF(Data!$F353&gt;=4,TEXT(Data!J353,"00"),""))</f>
        <v>5A</v>
      </c>
      <c r="K353" s="1" t="str">
        <f>IF(ISBLANK(Data!$F353),"",IF(Data!$F353&gt;=5,TEXT(Data!K353,"00"),""))</f>
        <v>64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64</v>
      </c>
      <c r="N353" s="1" t="str">
        <f>IF(ISBLANK(Data!$F353),"",IF(Data!$F353&gt;=8,TEXT(Data!N353,"00"),""))</f>
        <v>FC</v>
      </c>
    </row>
    <row r="354" ht="14.25">
      <c r="A354" s="1">
        <f>IF(ISBLANK(Data!A354),"",Data!A354)</f>
        <v>8.2710349999999995</v>
      </c>
      <c r="B354" s="1" t="str">
        <f>IF(ISBLANK(Data!B354),"",Data!B354)</f>
        <v/>
      </c>
      <c r="C354" s="1">
        <f>IF(ISBLANK(Data!C354),"",Data!C354)</f>
        <v>301</v>
      </c>
      <c r="D354" s="1" t="str">
        <f>IF(ISBLANK(Data!D354),"",Data!D354)</f>
        <v/>
      </c>
      <c r="E354" s="1" t="str">
        <f>IF(ISBLANK(Data!E354),"",Data!E354)</f>
        <v/>
      </c>
      <c r="F354" s="1">
        <f>IF(ISBLANK(Data!F354),"",Data!F354)</f>
        <v>3</v>
      </c>
      <c r="G354" s="1" t="str">
        <f>IF(ISBLANK(Data!$F354),"",IF(Data!$F354&gt;=1,TEXT(Data!G354,"00"),""))</f>
        <v>B5</v>
      </c>
      <c r="H354" s="1" t="str">
        <f>IF(ISBLANK(Data!$F354),"",IF(Data!$F354&gt;=2,TEXT(Data!H354,"00"),""))</f>
        <v>0C</v>
      </c>
      <c r="I354" s="1" t="str">
        <f>IF(ISBLANK(Data!$F354),"",IF(Data!$F354&gt;=3,TEXT(Data!I354,"00"),""))</f>
        <v>00</v>
      </c>
      <c r="J354" s="1" t="str">
        <f>IF(ISBLANK(Data!$F354),"",IF(Data!$F354&gt;=4,TEXT(Data!J354,"00"),""))</f>
        <v/>
      </c>
      <c r="K354" s="1" t="str">
        <f>IF(ISBLANK(Data!$F354),"",IF(Data!$F354&gt;=5,TEXT(Data!K354,"00"),""))</f>
        <v/>
      </c>
      <c r="L354" s="1" t="str">
        <f>IF(ISBLANK(Data!$F354),"",IF(Data!$F354&gt;=6,TEXT(Data!L354,"00"),""))</f>
        <v/>
      </c>
      <c r="M354" s="1" t="str">
        <f>IF(ISBLANK(Data!$F354),"",IF(Data!$F354&gt;=7,TEXT(Data!M354,"00"),""))</f>
        <v/>
      </c>
      <c r="N354" s="1" t="str">
        <f>IF(ISBLANK(Data!$F354),"",IF(Data!$F354&gt;=8,TEXT(Data!N354,"00"),""))</f>
        <v/>
      </c>
    </row>
    <row r="355" ht="14.25">
      <c r="A355" s="1">
        <f>IF(ISBLANK(Data!A355),"",Data!A355)</f>
        <v>8.3205659999999995</v>
      </c>
      <c r="B355" s="1" t="str">
        <f>IF(ISBLANK(Data!B355),"",Data!B355)</f>
        <v/>
      </c>
      <c r="C355" s="1">
        <f>IF(ISBLANK(Data!C355),"",Data!C355)</f>
        <v>300</v>
      </c>
      <c r="D355" s="1" t="str">
        <f>IF(ISBLANK(Data!D355),"",Data!D355)</f>
        <v/>
      </c>
      <c r="E355" s="1" t="str">
        <f>IF(ISBLANK(Data!E355),"",Data!E355)</f>
        <v/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A5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64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64</v>
      </c>
      <c r="N355" s="1" t="str">
        <f>IF(ISBLANK(Data!$F355),"",IF(Data!$F355&gt;=8,TEXT(Data!N355,"00"),""))</f>
        <v>ED</v>
      </c>
    </row>
    <row r="356" ht="14.25">
      <c r="A356" s="1">
        <f>IF(ISBLANK(Data!A356),"",Data!A356)</f>
        <v>8.3210300000000004</v>
      </c>
      <c r="B356" s="1" t="str">
        <f>IF(ISBLANK(Data!B356),"",Data!B356)</f>
        <v/>
      </c>
      <c r="C356" s="1">
        <f>IF(ISBLANK(Data!C356),"",Data!C356)</f>
        <v>301</v>
      </c>
      <c r="D356" s="1" t="str">
        <f>IF(ISBLANK(Data!D356),"",Data!D356)</f>
        <v/>
      </c>
      <c r="E356" s="1" t="str">
        <f>IF(ISBLANK(Data!E356),"",Data!E356)</f>
        <v/>
      </c>
      <c r="F356" s="1">
        <f>IF(ISBLANK(Data!F356),"",Data!F356)</f>
        <v>3</v>
      </c>
      <c r="G356" s="1" t="str">
        <f>IF(ISBLANK(Data!$F356),"",IF(Data!$F356&gt;=1,TEXT(Data!G356,"00"),""))</f>
        <v>4E</v>
      </c>
      <c r="H356" s="1" t="str">
        <f>IF(ISBLANK(Data!$F356),"",IF(Data!$F356&gt;=2,TEXT(Data!H356,"00"),""))</f>
        <v>0D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8.370571</v>
      </c>
      <c r="B357" s="1" t="str">
        <f>IF(ISBLANK(Data!B357),"",Data!B357)</f>
        <v/>
      </c>
      <c r="C357" s="1">
        <f>IF(ISBLANK(Data!C357),"",Data!C357)</f>
        <v>300</v>
      </c>
      <c r="D357" s="1" t="str">
        <f>IF(ISBLANK(Data!D357),"",Data!D357)</f>
        <v/>
      </c>
      <c r="E357" s="1" t="str">
        <f>IF(ISBLANK(Data!E357),"",Data!E357)</f>
        <v/>
      </c>
      <c r="F357" s="1">
        <f>IF(ISBLANK(Data!F357),"",Data!F357)</f>
        <v>8</v>
      </c>
      <c r="G357" s="1" t="str">
        <f>IF(ISBLANK(Data!$F357),"",IF(Data!$F357&gt;=1,TEXT(Data!G357,"00"),""))</f>
        <v>03</v>
      </c>
      <c r="H357" s="1" t="str">
        <f>IF(ISBLANK(Data!$F357),"",IF(Data!$F357&gt;=2,TEXT(Data!H357,"00"),""))</f>
        <v>A5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64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64</v>
      </c>
      <c r="N357" s="1" t="str">
        <f>IF(ISBLANK(Data!$F357),"",IF(Data!$F357&gt;=8,TEXT(Data!N357,"00"),""))</f>
        <v>FE</v>
      </c>
    </row>
    <row r="358" ht="14.25">
      <c r="A358" s="1">
        <f>IF(ISBLANK(Data!A358),"",Data!A358)</f>
        <v>8.3710470000000008</v>
      </c>
      <c r="B358" s="1" t="str">
        <f>IF(ISBLANK(Data!B358),"",Data!B358)</f>
        <v/>
      </c>
      <c r="C358" s="1">
        <f>IF(ISBLANK(Data!C358),"",Data!C358)</f>
        <v>301</v>
      </c>
      <c r="D358" s="1" t="str">
        <f>IF(ISBLANK(Data!D358),"",Data!D358)</f>
        <v/>
      </c>
      <c r="E358" s="1" t="str">
        <f>IF(ISBLANK(Data!E358),"",Data!E358)</f>
        <v/>
      </c>
      <c r="F358" s="1">
        <f>IF(ISBLANK(Data!F358),"",Data!F358)</f>
        <v>3</v>
      </c>
      <c r="G358" s="1" t="str">
        <f>IF(ISBLANK(Data!$F358),"",IF(Data!$F358&gt;=1,TEXT(Data!G358,"00"),""))</f>
        <v>1D</v>
      </c>
      <c r="H358" s="1" t="str">
        <f>IF(ISBLANK(Data!$F358),"",IF(Data!$F358&gt;=2,TEXT(Data!H358,"00"),""))</f>
        <v>0E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/>
      </c>
      <c r="K358" s="1" t="str">
        <f>IF(ISBLANK(Data!$F358),"",IF(Data!$F358&gt;=5,TEXT(Data!K358,"00"),""))</f>
        <v/>
      </c>
      <c r="L358" s="1" t="str">
        <f>IF(ISBLANK(Data!$F358),"",IF(Data!$F358&gt;=6,TEXT(Data!L358,"00"),""))</f>
        <v/>
      </c>
      <c r="M358" s="1" t="str">
        <f>IF(ISBLANK(Data!$F358),"",IF(Data!$F358&gt;=7,TEXT(Data!M358,"00"),""))</f>
        <v/>
      </c>
      <c r="N358" s="1" t="str">
        <f>IF(ISBLANK(Data!$F358),"",IF(Data!$F358&gt;=8,TEXT(Data!N358,"00"),""))</f>
        <v/>
      </c>
    </row>
    <row r="359" ht="14.25">
      <c r="A359" s="1">
        <f>IF(ISBLANK(Data!A359),"",Data!A359)</f>
        <v>8.4205749999999995</v>
      </c>
      <c r="B359" s="1" t="str">
        <f>IF(ISBLANK(Data!B359),"",Data!B359)</f>
        <v/>
      </c>
      <c r="C359" s="1">
        <f>IF(ISBLANK(Data!C359),"",Data!C359)</f>
        <v>300</v>
      </c>
      <c r="D359" s="1" t="str">
        <f>IF(ISBLANK(Data!D359),"",Data!D359)</f>
        <v/>
      </c>
      <c r="E359" s="1" t="str">
        <f>IF(ISBLANK(Data!E359),"",Data!E359)</f>
        <v/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A5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64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64</v>
      </c>
      <c r="N359" s="1" t="str">
        <f>IF(ISBLANK(Data!$F359),"",IF(Data!$F359&gt;=8,TEXT(Data!N359,"00"),""))</f>
        <v>EF</v>
      </c>
    </row>
    <row r="360" ht="14.25">
      <c r="A360" s="1">
        <f>IF(ISBLANK(Data!A360),"",Data!A360)</f>
        <v>8.4210429999999992</v>
      </c>
      <c r="B360" s="1" t="str">
        <f>IF(ISBLANK(Data!B360),"",Data!B360)</f>
        <v/>
      </c>
      <c r="C360" s="1">
        <f>IF(ISBLANK(Data!C360),"",Data!C360)</f>
        <v>301</v>
      </c>
      <c r="D360" s="1" t="str">
        <f>IF(ISBLANK(Data!D360),"",Data!D360)</f>
        <v/>
      </c>
      <c r="E360" s="1" t="str">
        <f>IF(ISBLANK(Data!E360),"",Data!E360)</f>
        <v/>
      </c>
      <c r="F360" s="1">
        <f>IF(ISBLANK(Data!F360),"",Data!F360)</f>
        <v>3</v>
      </c>
      <c r="G360" s="1" t="str">
        <f>IF(ISBLANK(Data!$F360),"",IF(Data!$F360&gt;=1,TEXT(Data!G360,"00"),""))</f>
        <v>E8</v>
      </c>
      <c r="H360" s="1" t="str">
        <f>IF(ISBLANK(Data!$F360),"",IF(Data!$F360&gt;=2,TEXT(Data!H360,"00"),""))</f>
        <v>0F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8.4705809999999992</v>
      </c>
      <c r="B361" s="1" t="str">
        <f>IF(ISBLANK(Data!B361),"",Data!B361)</f>
        <v/>
      </c>
      <c r="C361" s="1">
        <f>IF(ISBLANK(Data!C361),"",Data!C361)</f>
        <v>300</v>
      </c>
      <c r="D361" s="1" t="str">
        <f>IF(ISBLANK(Data!D361),"",Data!D361)</f>
        <v/>
      </c>
      <c r="E361" s="1" t="str">
        <f>IF(ISBLANK(Data!E361),"",Data!E361)</f>
        <v/>
      </c>
      <c r="F361" s="1">
        <f>IF(ISBLANK(Data!F361),"",Data!F361)</f>
        <v>8</v>
      </c>
      <c r="G361" s="1" t="str">
        <f>IF(ISBLANK(Data!$F361),"",IF(Data!$F361&gt;=1,TEXT(Data!G361,"00"),""))</f>
        <v>03</v>
      </c>
      <c r="H361" s="1" t="str">
        <f>IF(ISBLANK(Data!$F361),"",IF(Data!$F361&gt;=2,TEXT(Data!H361,"00"),""))</f>
        <v>A5</v>
      </c>
      <c r="I361" s="1" t="str">
        <f>IF(ISBLANK(Data!$F361),"",IF(Data!$F361&gt;=3,TEXT(Data!I361,"00"),""))</f>
        <v>64</v>
      </c>
      <c r="J361" s="1" t="str">
        <f>IF(ISBLANK(Data!$F361),"",IF(Data!$F361&gt;=4,TEXT(Data!J361,"00"),""))</f>
        <v>5A</v>
      </c>
      <c r="K361" s="1" t="str">
        <f>IF(ISBLANK(Data!$F361),"",IF(Data!$F361&gt;=5,TEXT(Data!K361,"00"),""))</f>
        <v>64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64</v>
      </c>
      <c r="N361" s="1" t="str">
        <f>IF(ISBLANK(Data!$F361),"",IF(Data!$F361&gt;=8,TEXT(Data!N361,"00"),""))</f>
        <v>70</v>
      </c>
    </row>
    <row r="362" ht="14.25">
      <c r="A362" s="1">
        <f>IF(ISBLANK(Data!A362),"",Data!A362)</f>
        <v>8.4710529999999995</v>
      </c>
      <c r="B362" s="1" t="str">
        <f>IF(ISBLANK(Data!B362),"",Data!B362)</f>
        <v/>
      </c>
      <c r="C362" s="1">
        <f>IF(ISBLANK(Data!C362),"",Data!C362)</f>
        <v>301</v>
      </c>
      <c r="D362" s="1" t="str">
        <f>IF(ISBLANK(Data!D362),"",Data!D362)</f>
        <v/>
      </c>
      <c r="E362" s="1" t="str">
        <f>IF(ISBLANK(Data!E362),"",Data!E362)</f>
        <v/>
      </c>
      <c r="F362" s="1">
        <f>IF(ISBLANK(Data!F362),"",Data!F362)</f>
        <v>3</v>
      </c>
      <c r="G362" s="1" t="str">
        <f>IF(ISBLANK(Data!$F362),"",IF(Data!$F362&gt;=1,TEXT(Data!G362,"00"),""))</f>
        <v>E2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/>
      </c>
      <c r="K362" s="1" t="str">
        <f>IF(ISBLANK(Data!$F362),"",IF(Data!$F362&gt;=5,TEXT(Data!K362,"00"),""))</f>
        <v/>
      </c>
      <c r="L362" s="1" t="str">
        <f>IF(ISBLANK(Data!$F362),"",IF(Data!$F362&gt;=6,TEXT(Data!L362,"00"),""))</f>
        <v/>
      </c>
      <c r="M362" s="1" t="str">
        <f>IF(ISBLANK(Data!$F362),"",IF(Data!$F362&gt;=7,TEXT(Data!M362,"00"),""))</f>
        <v/>
      </c>
      <c r="N362" s="1" t="str">
        <f>IF(ISBLANK(Data!$F362),"",IF(Data!$F362&gt;=8,TEXT(Data!N362,"00"),""))</f>
        <v/>
      </c>
    </row>
    <row r="363" ht="14.25">
      <c r="A363" s="1">
        <f>IF(ISBLANK(Data!A363),"",Data!A363)</f>
        <v>8.5205889999999993</v>
      </c>
      <c r="B363" s="1" t="str">
        <f>IF(ISBLANK(Data!B363),"",Data!B363)</f>
        <v/>
      </c>
      <c r="C363" s="1">
        <f>IF(ISBLANK(Data!C363),"",Data!C363)</f>
        <v>300</v>
      </c>
      <c r="D363" s="1" t="str">
        <f>IF(ISBLANK(Data!D363),"",Data!D363)</f>
        <v/>
      </c>
      <c r="E363" s="1" t="str">
        <f>IF(ISBLANK(Data!E363),"",Data!E363)</f>
        <v/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A5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64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64</v>
      </c>
      <c r="N363" s="1" t="str">
        <f>IF(ISBLANK(Data!$F363),"",IF(Data!$F363&gt;=8,TEXT(Data!N363,"00"),""))</f>
        <v>61</v>
      </c>
    </row>
    <row r="364" ht="14.25">
      <c r="A364" s="1">
        <f>IF(ISBLANK(Data!A364),"",Data!A364)</f>
        <v>8.5210530000000002</v>
      </c>
      <c r="B364" s="1" t="str">
        <f>IF(ISBLANK(Data!B364),"",Data!B364)</f>
        <v/>
      </c>
      <c r="C364" s="1">
        <f>IF(ISBLANK(Data!C364),"",Data!C364)</f>
        <v>301</v>
      </c>
      <c r="D364" s="1" t="str">
        <f>IF(ISBLANK(Data!D364),"",Data!D364)</f>
        <v/>
      </c>
      <c r="E364" s="1" t="str">
        <f>IF(ISBLANK(Data!E364),"",Data!E364)</f>
        <v/>
      </c>
      <c r="F364" s="1">
        <f>IF(ISBLANK(Data!F364),"",Data!F364)</f>
        <v>3</v>
      </c>
      <c r="G364" s="1" t="str">
        <f>IF(ISBLANK(Data!$F364),"",IF(Data!$F364&gt;=1,TEXT(Data!G364,"00"),""))</f>
        <v>B3</v>
      </c>
      <c r="H364" s="1" t="str">
        <f>IF(ISBLANK(Data!$F364),"",IF(Data!$F364&gt;=2,TEXT(Data!H364,"00"),""))</f>
        <v>01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8.5705939999999998</v>
      </c>
      <c r="B365" s="1" t="str">
        <f>IF(ISBLANK(Data!B365),"",Data!B365)</f>
        <v/>
      </c>
      <c r="C365" s="1">
        <f>IF(ISBLANK(Data!C365),"",Data!C365)</f>
        <v>300</v>
      </c>
      <c r="D365" s="1" t="str">
        <f>IF(ISBLANK(Data!D365),"",Data!D365)</f>
        <v/>
      </c>
      <c r="E365" s="1" t="str">
        <f>IF(ISBLANK(Data!E365),"",Data!E365)</f>
        <v/>
      </c>
      <c r="F365" s="1">
        <f>IF(ISBLANK(Data!F365),"",Data!F365)</f>
        <v>8</v>
      </c>
      <c r="G365" s="1" t="str">
        <f>IF(ISBLANK(Data!$F365),"",IF(Data!$F365&gt;=1,TEXT(Data!G365,"00"),""))</f>
        <v>03</v>
      </c>
      <c r="H365" s="1" t="str">
        <f>IF(ISBLANK(Data!$F365),"",IF(Data!$F365&gt;=2,TEXT(Data!H365,"00"),""))</f>
        <v>A5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64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64</v>
      </c>
      <c r="N365" s="1" t="str">
        <f>IF(ISBLANK(Data!$F365),"",IF(Data!$F365&gt;=8,TEXT(Data!N365,"00"),""))</f>
        <v>72</v>
      </c>
    </row>
    <row r="366" ht="14.25">
      <c r="A366" s="1">
        <f>IF(ISBLANK(Data!A366),"",Data!A366)</f>
        <v>8.5710580000000007</v>
      </c>
      <c r="B366" s="1" t="str">
        <f>IF(ISBLANK(Data!B366),"",Data!B366)</f>
        <v/>
      </c>
      <c r="C366" s="1">
        <f>IF(ISBLANK(Data!C366),"",Data!C366)</f>
        <v>301</v>
      </c>
      <c r="D366" s="1" t="str">
        <f>IF(ISBLANK(Data!D366),"",Data!D366)</f>
        <v/>
      </c>
      <c r="E366" s="1" t="str">
        <f>IF(ISBLANK(Data!E366),"",Data!E366)</f>
        <v/>
      </c>
      <c r="F366" s="1">
        <f>IF(ISBLANK(Data!F366),"",Data!F366)</f>
        <v>3</v>
      </c>
      <c r="G366" s="1" t="str">
        <f>IF(ISBLANK(Data!$F366),"",IF(Data!$F366&gt;=1,TEXT(Data!G366,"00"),""))</f>
        <v>6B</v>
      </c>
      <c r="H366" s="1" t="str">
        <f>IF(ISBLANK(Data!$F366),"",IF(Data!$F366&gt;=2,TEXT(Data!H366,"00"),""))</f>
        <v>02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8.6205979999999993</v>
      </c>
      <c r="B367" s="1" t="str">
        <f>IF(ISBLANK(Data!B367),"",Data!B367)</f>
        <v/>
      </c>
      <c r="C367" s="1">
        <f>IF(ISBLANK(Data!C367),"",Data!C367)</f>
        <v>300</v>
      </c>
      <c r="D367" s="1" t="str">
        <f>IF(ISBLANK(Data!D367),"",Data!D367)</f>
        <v/>
      </c>
      <c r="E367" s="1" t="str">
        <f>IF(ISBLANK(Data!E367),"",Data!E367)</f>
        <v/>
      </c>
      <c r="F367" s="1">
        <f>IF(ISBLANK(Data!F367),"",Data!F367)</f>
        <v>8</v>
      </c>
      <c r="G367" s="1" t="str">
        <f>IF(ISBLANK(Data!$F367),"",IF(Data!$F367&gt;=1,TEXT(Data!G367,"00"),""))</f>
        <v>03</v>
      </c>
      <c r="H367" s="1" t="str">
        <f>IF(ISBLANK(Data!$F367),"",IF(Data!$F367&gt;=2,TEXT(Data!H367,"00"),""))</f>
        <v>A5</v>
      </c>
      <c r="I367" s="1" t="str">
        <f>IF(ISBLANK(Data!$F367),"",IF(Data!$F367&gt;=3,TEXT(Data!I367,"00"),""))</f>
        <v>64</v>
      </c>
      <c r="J367" s="1" t="str">
        <f>IF(ISBLANK(Data!$F367),"",IF(Data!$F367&gt;=4,TEXT(Data!J367,"00"),""))</f>
        <v>5A</v>
      </c>
      <c r="K367" s="1" t="str">
        <f>IF(ISBLANK(Data!$F367),"",IF(Data!$F367&gt;=5,TEXT(Data!K367,"00"),""))</f>
        <v>64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64</v>
      </c>
      <c r="N367" s="1" t="str">
        <f>IF(ISBLANK(Data!$F367),"",IF(Data!$F367&gt;=8,TEXT(Data!N367,"00"),""))</f>
        <v>63</v>
      </c>
    </row>
    <row r="368" ht="14.25">
      <c r="A368" s="1">
        <f>IF(ISBLANK(Data!A368),"",Data!A368)</f>
        <v>8.6210620000000002</v>
      </c>
      <c r="B368" s="1" t="str">
        <f>IF(ISBLANK(Data!B368),"",Data!B368)</f>
        <v/>
      </c>
      <c r="C368" s="1">
        <f>IF(ISBLANK(Data!C368),"",Data!C368)</f>
        <v>301</v>
      </c>
      <c r="D368" s="1" t="str">
        <f>IF(ISBLANK(Data!D368),"",Data!D368)</f>
        <v/>
      </c>
      <c r="E368" s="1" t="str">
        <f>IF(ISBLANK(Data!E368),"",Data!E368)</f>
        <v/>
      </c>
      <c r="F368" s="1">
        <f>IF(ISBLANK(Data!F368),"",Data!F368)</f>
        <v>3</v>
      </c>
      <c r="G368" s="1" t="str">
        <f>IF(ISBLANK(Data!$F368),"",IF(Data!$F368&gt;=1,TEXT(Data!G368,"00"),""))</f>
        <v>96</v>
      </c>
      <c r="H368" s="1" t="str">
        <f>IF(ISBLANK(Data!$F368),"",IF(Data!$F368&gt;=2,TEXT(Data!H368,"00"),""))</f>
        <v>03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>
        <f>IF(ISBLANK(Data!A369),"",Data!A369)</f>
        <v>8.6706009999999996</v>
      </c>
      <c r="B369" s="1" t="str">
        <f>IF(ISBLANK(Data!B369),"",Data!B369)</f>
        <v/>
      </c>
      <c r="C369" s="1">
        <f>IF(ISBLANK(Data!C369),"",Data!C369)</f>
        <v>300</v>
      </c>
      <c r="D369" s="1" t="str">
        <f>IF(ISBLANK(Data!D369),"",Data!D369)</f>
        <v/>
      </c>
      <c r="E369" s="1" t="str">
        <f>IF(ISBLANK(Data!E369),"",Data!E369)</f>
        <v/>
      </c>
      <c r="F369" s="1">
        <f>IF(ISBLANK(Data!F369),"",Data!F369)</f>
        <v>8</v>
      </c>
      <c r="G369" s="1" t="str">
        <f>IF(ISBLANK(Data!$F369),"",IF(Data!$F369&gt;=1,TEXT(Data!G369,"00"),""))</f>
        <v>03</v>
      </c>
      <c r="H369" s="1" t="str">
        <f>IF(ISBLANK(Data!$F369),"",IF(Data!$F369&gt;=2,TEXT(Data!H369,"00"),""))</f>
        <v>A5</v>
      </c>
      <c r="I369" s="1" t="str">
        <f>IF(ISBLANK(Data!$F369),"",IF(Data!$F369&gt;=3,TEXT(Data!I369,"00"),""))</f>
        <v>64</v>
      </c>
      <c r="J369" s="1" t="str">
        <f>IF(ISBLANK(Data!$F369),"",IF(Data!$F369&gt;=4,TEXT(Data!J369,"00"),""))</f>
        <v>5A</v>
      </c>
      <c r="K369" s="1" t="str">
        <f>IF(ISBLANK(Data!$F369),"",IF(Data!$F369&gt;=5,TEXT(Data!K369,"00"),""))</f>
        <v>64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64</v>
      </c>
      <c r="N369" s="1" t="str">
        <f>IF(ISBLANK(Data!$F369),"",IF(Data!$F369&gt;=8,TEXT(Data!N369,"00"),""))</f>
        <v>74</v>
      </c>
    </row>
    <row r="370" ht="14.25">
      <c r="A370" s="1">
        <f>IF(ISBLANK(Data!A370),"",Data!A370)</f>
        <v>8.6710650000000005</v>
      </c>
      <c r="B370" s="1" t="str">
        <f>IF(ISBLANK(Data!B370),"",Data!B370)</f>
        <v/>
      </c>
      <c r="C370" s="1">
        <f>IF(ISBLANK(Data!C370),"",Data!C370)</f>
        <v>301</v>
      </c>
      <c r="D370" s="1" t="str">
        <f>IF(ISBLANK(Data!D370),"",Data!D370)</f>
        <v/>
      </c>
      <c r="E370" s="1" t="str">
        <f>IF(ISBLANK(Data!E370),"",Data!E370)</f>
        <v/>
      </c>
      <c r="F370" s="1">
        <f>IF(ISBLANK(Data!F370),"",Data!F370)</f>
        <v>3</v>
      </c>
      <c r="G370" s="1" t="str">
        <f>IF(ISBLANK(Data!$F370),"",IF(Data!$F370&gt;=1,TEXT(Data!G370,"00"),""))</f>
        <v>03</v>
      </c>
      <c r="H370" s="1" t="str">
        <f>IF(ISBLANK(Data!$F370),"",IF(Data!$F370&gt;=2,TEXT(Data!H370,"00"),""))</f>
        <v>04</v>
      </c>
      <c r="I370" s="1" t="str">
        <f>IF(ISBLANK(Data!$F370),"",IF(Data!$F370&gt;=3,TEXT(Data!I370,"00"),""))</f>
        <v>00</v>
      </c>
      <c r="J370" s="1" t="str">
        <f>IF(ISBLANK(Data!$F370),"",IF(Data!$F370&gt;=4,TEXT(Data!J370,"00"),""))</f>
        <v/>
      </c>
      <c r="K370" s="1" t="str">
        <f>IF(ISBLANK(Data!$F370),"",IF(Data!$F370&gt;=5,TEXT(Data!K370,"00"),""))</f>
        <v/>
      </c>
      <c r="L370" s="1" t="str">
        <f>IF(ISBLANK(Data!$F370),"",IF(Data!$F370&gt;=6,TEXT(Data!L370,"00"),""))</f>
        <v/>
      </c>
      <c r="M370" s="1" t="str">
        <f>IF(ISBLANK(Data!$F370),"",IF(Data!$F370&gt;=7,TEXT(Data!M370,"00"),""))</f>
        <v/>
      </c>
      <c r="N370" s="1" t="str">
        <f>IF(ISBLANK(Data!$F370),"",IF(Data!$F370&gt;=8,TEXT(Data!N370,"00"),""))</f>
        <v/>
      </c>
    </row>
    <row r="371" ht="14.25">
      <c r="A371" s="1">
        <f>IF(ISBLANK(Data!A371),"",Data!A371)</f>
        <v>8.7206089999999996</v>
      </c>
      <c r="B371" s="1" t="str">
        <f>IF(ISBLANK(Data!B371),"",Data!B371)</f>
        <v/>
      </c>
      <c r="C371" s="1">
        <f>IF(ISBLANK(Data!C371),"",Data!C371)</f>
        <v>300</v>
      </c>
      <c r="D371" s="1" t="str">
        <f>IF(ISBLANK(Data!D371),"",Data!D371)</f>
        <v/>
      </c>
      <c r="E371" s="1" t="str">
        <f>IF(ISBLANK(Data!E371),"",Data!E371)</f>
        <v/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A5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64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64</v>
      </c>
      <c r="N371" s="1" t="str">
        <f>IF(ISBLANK(Data!$F371),"",IF(Data!$F371&gt;=8,TEXT(Data!N371,"00"),""))</f>
        <v>65</v>
      </c>
    </row>
    <row r="372" ht="14.25">
      <c r="A372" s="1">
        <f>IF(ISBLANK(Data!A372),"",Data!A372)</f>
        <v>8.7210730000000005</v>
      </c>
      <c r="B372" s="1" t="str">
        <f>IF(ISBLANK(Data!B372),"",Data!B372)</f>
        <v/>
      </c>
      <c r="C372" s="1">
        <f>IF(ISBLANK(Data!C372),"",Data!C372)</f>
        <v>301</v>
      </c>
      <c r="D372" s="1" t="str">
        <f>IF(ISBLANK(Data!D372),"",Data!D372)</f>
        <v/>
      </c>
      <c r="E372" s="1" t="str">
        <f>IF(ISBLANK(Data!E372),"",Data!E372)</f>
        <v/>
      </c>
      <c r="F372" s="1">
        <f>IF(ISBLANK(Data!F372),"",Data!F372)</f>
        <v>3</v>
      </c>
      <c r="G372" s="1" t="str">
        <f>IF(ISBLANK(Data!$F372),"",IF(Data!$F372&gt;=1,TEXT(Data!G372,"00"),""))</f>
        <v>54</v>
      </c>
      <c r="H372" s="1" t="str">
        <f>IF(ISBLANK(Data!$F372),"",IF(Data!$F372&gt;=2,TEXT(Data!H372,"00"),""))</f>
        <v>05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8.7706119999999999</v>
      </c>
      <c r="B373" s="1" t="str">
        <f>IF(ISBLANK(Data!B373),"",Data!B373)</f>
        <v/>
      </c>
      <c r="C373" s="1">
        <f>IF(ISBLANK(Data!C373),"",Data!C373)</f>
        <v>300</v>
      </c>
      <c r="D373" s="1" t="str">
        <f>IF(ISBLANK(Data!D373),"",Data!D373)</f>
        <v/>
      </c>
      <c r="E373" s="1" t="str">
        <f>IF(ISBLANK(Data!E373),"",Data!E373)</f>
        <v/>
      </c>
      <c r="F373" s="1">
        <f>IF(ISBLANK(Data!F373),"",Data!F373)</f>
        <v>8</v>
      </c>
      <c r="G373" s="1" t="str">
        <f>IF(ISBLANK(Data!$F373),"",IF(Data!$F373&gt;=1,TEXT(Data!G373,"00"),""))</f>
        <v>03</v>
      </c>
      <c r="H373" s="1" t="str">
        <f>IF(ISBLANK(Data!$F373),"",IF(Data!$F373&gt;=2,TEXT(Data!H373,"00"),""))</f>
        <v>A5</v>
      </c>
      <c r="I373" s="1" t="str">
        <f>IF(ISBLANK(Data!$F373),"",IF(Data!$F373&gt;=3,TEXT(Data!I373,"00"),""))</f>
        <v>64</v>
      </c>
      <c r="J373" s="1" t="str">
        <f>IF(ISBLANK(Data!$F373),"",IF(Data!$F373&gt;=4,TEXT(Data!J373,"00"),""))</f>
        <v>5A</v>
      </c>
      <c r="K373" s="1" t="str">
        <f>IF(ISBLANK(Data!$F373),"",IF(Data!$F373&gt;=5,TEXT(Data!K373,"00"),""))</f>
        <v>64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64</v>
      </c>
      <c r="N373" s="1" t="str">
        <f>IF(ISBLANK(Data!$F373),"",IF(Data!$F373&gt;=8,TEXT(Data!N373,"00"),""))</f>
        <v>76</v>
      </c>
    </row>
    <row r="374" ht="14.25">
      <c r="A374" s="1">
        <f>IF(ISBLANK(Data!A374),"",Data!A374)</f>
        <v>8.7710840000000001</v>
      </c>
      <c r="B374" s="1" t="str">
        <f>IF(ISBLANK(Data!B374),"",Data!B374)</f>
        <v/>
      </c>
      <c r="C374" s="1">
        <f>IF(ISBLANK(Data!C374),"",Data!C374)</f>
        <v>301</v>
      </c>
      <c r="D374" s="1" t="str">
        <f>IF(ISBLANK(Data!D374),"",Data!D374)</f>
        <v/>
      </c>
      <c r="E374" s="1" t="str">
        <f>IF(ISBLANK(Data!E374),"",Data!E374)</f>
        <v/>
      </c>
      <c r="F374" s="1">
        <f>IF(ISBLANK(Data!F374),"",Data!F374)</f>
        <v>3</v>
      </c>
      <c r="G374" s="1" t="str">
        <f>IF(ISBLANK(Data!$F374),"",IF(Data!$F374&gt;=1,TEXT(Data!G374,"00"),""))</f>
        <v>F5</v>
      </c>
      <c r="H374" s="1" t="str">
        <f>IF(ISBLANK(Data!$F374),"",IF(Data!$F374&gt;=2,TEXT(Data!H374,"00"),""))</f>
        <v>06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>
        <f>IF(ISBLANK(Data!A375),"",Data!A375)</f>
        <v>8.8206199999999999</v>
      </c>
      <c r="B375" s="1" t="str">
        <f>IF(ISBLANK(Data!B375),"",Data!B375)</f>
        <v/>
      </c>
      <c r="C375" s="1">
        <f>IF(ISBLANK(Data!C375),"",Data!C375)</f>
        <v>300</v>
      </c>
      <c r="D375" s="1" t="str">
        <f>IF(ISBLANK(Data!D375),"",Data!D375)</f>
        <v/>
      </c>
      <c r="E375" s="1" t="str">
        <f>IF(ISBLANK(Data!E375),"",Data!E375)</f>
        <v/>
      </c>
      <c r="F375" s="1">
        <f>IF(ISBLANK(Data!F375),"",Data!F375)</f>
        <v>8</v>
      </c>
      <c r="G375" s="1" t="str">
        <f>IF(ISBLANK(Data!$F375),"",IF(Data!$F375&gt;=1,TEXT(Data!G375,"00"),""))</f>
        <v>03</v>
      </c>
      <c r="H375" s="1" t="str">
        <f>IF(ISBLANK(Data!$F375),"",IF(Data!$F375&gt;=2,TEXT(Data!H375,"00"),""))</f>
        <v>A5</v>
      </c>
      <c r="I375" s="1" t="str">
        <f>IF(ISBLANK(Data!$F375),"",IF(Data!$F375&gt;=3,TEXT(Data!I375,"00"),""))</f>
        <v>64</v>
      </c>
      <c r="J375" s="1" t="str">
        <f>IF(ISBLANK(Data!$F375),"",IF(Data!$F375&gt;=4,TEXT(Data!J375,"00"),""))</f>
        <v>5A</v>
      </c>
      <c r="K375" s="1" t="str">
        <f>IF(ISBLANK(Data!$F375),"",IF(Data!$F375&gt;=5,TEXT(Data!K375,"00"),""))</f>
        <v>64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64</v>
      </c>
      <c r="N375" s="1" t="str">
        <f>IF(ISBLANK(Data!$F375),"",IF(Data!$F375&gt;=8,TEXT(Data!N375,"00"),""))</f>
        <v>67</v>
      </c>
    </row>
    <row r="376" ht="14.25">
      <c r="A376" s="1">
        <f>IF(ISBLANK(Data!A376),"",Data!A376)</f>
        <v>8.8210879999999996</v>
      </c>
      <c r="B376" s="1" t="str">
        <f>IF(ISBLANK(Data!B376),"",Data!B376)</f>
        <v/>
      </c>
      <c r="C376" s="1">
        <f>IF(ISBLANK(Data!C376),"",Data!C376)</f>
        <v>301</v>
      </c>
      <c r="D376" s="1" t="str">
        <f>IF(ISBLANK(Data!D376),"",Data!D376)</f>
        <v/>
      </c>
      <c r="E376" s="1" t="str">
        <f>IF(ISBLANK(Data!E376),"",Data!E376)</f>
        <v/>
      </c>
      <c r="F376" s="1">
        <f>IF(ISBLANK(Data!F376),"",Data!F376)</f>
        <v>3</v>
      </c>
      <c r="G376" s="1" t="str">
        <f>IF(ISBLANK(Data!$F376),"",IF(Data!$F376&gt;=1,TEXT(Data!G376,"00"),""))</f>
        <v>B8</v>
      </c>
      <c r="H376" s="1" t="str">
        <f>IF(ISBLANK(Data!$F376),"",IF(Data!$F376&gt;=2,TEXT(Data!H376,"00"),""))</f>
        <v>07</v>
      </c>
      <c r="I376" s="1" t="str">
        <f>IF(ISBLANK(Data!$F376),"",IF(Data!$F376&gt;=3,TEXT(Data!I376,"00"),""))</f>
        <v>00</v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>
        <f>IF(ISBLANK(Data!A377),"",Data!A377)</f>
        <v>8.8706259999999997</v>
      </c>
      <c r="B377" s="1" t="str">
        <f>IF(ISBLANK(Data!B377),"",Data!B377)</f>
        <v/>
      </c>
      <c r="C377" s="1">
        <f>IF(ISBLANK(Data!C377),"",Data!C377)</f>
        <v>300</v>
      </c>
      <c r="D377" s="1" t="str">
        <f>IF(ISBLANK(Data!D377),"",Data!D377)</f>
        <v/>
      </c>
      <c r="E377" s="1" t="str">
        <f>IF(ISBLANK(Data!E377),"",Data!E377)</f>
        <v/>
      </c>
      <c r="F377" s="1">
        <f>IF(ISBLANK(Data!F377),"",Data!F377)</f>
        <v>8</v>
      </c>
      <c r="G377" s="1" t="str">
        <f>IF(ISBLANK(Data!$F377),"",IF(Data!$F377&gt;=1,TEXT(Data!G377,"00"),""))</f>
        <v>03</v>
      </c>
      <c r="H377" s="1" t="str">
        <f>IF(ISBLANK(Data!$F377),"",IF(Data!$F377&gt;=2,TEXT(Data!H377,"00"),""))</f>
        <v>A5</v>
      </c>
      <c r="I377" s="1" t="str">
        <f>IF(ISBLANK(Data!$F377),"",IF(Data!$F377&gt;=3,TEXT(Data!I377,"00"),""))</f>
        <v>64</v>
      </c>
      <c r="J377" s="1" t="str">
        <f>IF(ISBLANK(Data!$F377),"",IF(Data!$F377&gt;=4,TEXT(Data!J377,"00"),""))</f>
        <v>5A</v>
      </c>
      <c r="K377" s="1" t="str">
        <f>IF(ISBLANK(Data!$F377),"",IF(Data!$F377&gt;=5,TEXT(Data!K377,"00"),""))</f>
        <v>64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>64</v>
      </c>
      <c r="N377" s="1" t="str">
        <f>IF(ISBLANK(Data!$F377),"",IF(Data!$F377&gt;=8,TEXT(Data!N377,"00"),""))</f>
        <v>F8</v>
      </c>
    </row>
    <row r="378" ht="14.25">
      <c r="A378" s="1">
        <f>IF(ISBLANK(Data!A378),"",Data!A378)</f>
        <v>8.8710939999999994</v>
      </c>
      <c r="B378" s="1" t="str">
        <f>IF(ISBLANK(Data!B378),"",Data!B378)</f>
        <v/>
      </c>
      <c r="C378" s="1">
        <f>IF(ISBLANK(Data!C378),"",Data!C378)</f>
        <v>301</v>
      </c>
      <c r="D378" s="1" t="str">
        <f>IF(ISBLANK(Data!D378),"",Data!D378)</f>
        <v/>
      </c>
      <c r="E378" s="1" t="str">
        <f>IF(ISBLANK(Data!E378),"",Data!E378)</f>
        <v/>
      </c>
      <c r="F378" s="1">
        <f>IF(ISBLANK(Data!F378),"",Data!F378)</f>
        <v>3</v>
      </c>
      <c r="G378" s="1" t="str">
        <f>IF(ISBLANK(Data!$F378),"",IF(Data!$F378&gt;=1,TEXT(Data!G378,"00"),""))</f>
        <v>80</v>
      </c>
      <c r="H378" s="1" t="str">
        <f>IF(ISBLANK(Data!$F378),"",IF(Data!$F378&gt;=2,TEXT(Data!H378,"00"),""))</f>
        <v>08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/>
      </c>
      <c r="K378" s="1" t="str">
        <f>IF(ISBLANK(Data!$F378),"",IF(Data!$F378&gt;=5,TEXT(Data!K378,"00"),""))</f>
        <v/>
      </c>
      <c r="L378" s="1" t="str">
        <f>IF(ISBLANK(Data!$F378),"",IF(Data!$F378&gt;=6,TEXT(Data!L378,"00"),""))</f>
        <v/>
      </c>
      <c r="M378" s="1" t="str">
        <f>IF(ISBLANK(Data!$F378),"",IF(Data!$F378&gt;=7,TEXT(Data!M378,"00"),""))</f>
        <v/>
      </c>
      <c r="N378" s="1" t="str">
        <f>IF(ISBLANK(Data!$F378),"",IF(Data!$F378&gt;=8,TEXT(Data!N378,"00"),""))</f>
        <v/>
      </c>
    </row>
    <row r="379" ht="14.25">
      <c r="A379" s="1">
        <f>IF(ISBLANK(Data!A379),"",Data!A379)</f>
        <v>8.9206330000000005</v>
      </c>
      <c r="B379" s="1" t="str">
        <f>IF(ISBLANK(Data!B379),"",Data!B379)</f>
        <v/>
      </c>
      <c r="C379" s="1">
        <f>IF(ISBLANK(Data!C379),"",Data!C379)</f>
        <v>300</v>
      </c>
      <c r="D379" s="1" t="str">
        <f>IF(ISBLANK(Data!D379),"",Data!D379)</f>
        <v/>
      </c>
      <c r="E379" s="1" t="str">
        <f>IF(ISBLANK(Data!E379),"",Data!E379)</f>
        <v/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A5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64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64</v>
      </c>
      <c r="N379" s="1" t="str">
        <f>IF(ISBLANK(Data!$F379),"",IF(Data!$F379&gt;=8,TEXT(Data!N379,"00"),""))</f>
        <v>E9</v>
      </c>
    </row>
    <row r="380" ht="14.25">
      <c r="A380" s="1">
        <f>IF(ISBLANK(Data!A380),"",Data!A380)</f>
        <v>8.9211010000000002</v>
      </c>
      <c r="B380" s="1" t="str">
        <f>IF(ISBLANK(Data!B380),"",Data!B380)</f>
        <v/>
      </c>
      <c r="C380" s="1">
        <f>IF(ISBLANK(Data!C380),"",Data!C380)</f>
        <v>301</v>
      </c>
      <c r="D380" s="1" t="str">
        <f>IF(ISBLANK(Data!D380),"",Data!D380)</f>
        <v/>
      </c>
      <c r="E380" s="1" t="str">
        <f>IF(ISBLANK(Data!E380),"",Data!E380)</f>
        <v/>
      </c>
      <c r="F380" s="1">
        <f>IF(ISBLANK(Data!F380),"",Data!F380)</f>
        <v>3</v>
      </c>
      <c r="G380" s="1" t="str">
        <f>IF(ISBLANK(Data!$F380),"",IF(Data!$F380&gt;=1,TEXT(Data!G380,"00"),""))</f>
        <v>88</v>
      </c>
      <c r="H380" s="1" t="str">
        <f>IF(ISBLANK(Data!$F380),"",IF(Data!$F380&gt;=2,TEXT(Data!H380,"00"),""))</f>
        <v>09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8.9706329999999994</v>
      </c>
      <c r="B381" s="1" t="str">
        <f>IF(ISBLANK(Data!B381),"",Data!B381)</f>
        <v/>
      </c>
      <c r="C381" s="1">
        <f>IF(ISBLANK(Data!C381),"",Data!C381)</f>
        <v>300</v>
      </c>
      <c r="D381" s="1" t="str">
        <f>IF(ISBLANK(Data!D381),"",Data!D381)</f>
        <v/>
      </c>
      <c r="E381" s="1" t="str">
        <f>IF(ISBLANK(Data!E381),"",Data!E381)</f>
        <v/>
      </c>
      <c r="F381" s="1">
        <f>IF(ISBLANK(Data!F381),"",Data!F381)</f>
        <v>8</v>
      </c>
      <c r="G381" s="1" t="str">
        <f>IF(ISBLANK(Data!$F381),"",IF(Data!$F381&gt;=1,TEXT(Data!G381,"00"),""))</f>
        <v>03</v>
      </c>
      <c r="H381" s="1" t="str">
        <f>IF(ISBLANK(Data!$F381),"",IF(Data!$F381&gt;=2,TEXT(Data!H381,"00"),""))</f>
        <v>A5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64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64</v>
      </c>
      <c r="N381" s="1" t="str">
        <f>IF(ISBLANK(Data!$F381),"",IF(Data!$F381&gt;=8,TEXT(Data!N381,"00"),""))</f>
        <v>FA</v>
      </c>
    </row>
    <row r="382" ht="14.25">
      <c r="A382" s="1">
        <f>IF(ISBLANK(Data!A382),"",Data!A382)</f>
        <v>8.9711010000000009</v>
      </c>
      <c r="B382" s="1" t="str">
        <f>IF(ISBLANK(Data!B382),"",Data!B382)</f>
        <v/>
      </c>
      <c r="C382" s="1">
        <f>IF(ISBLANK(Data!C382),"",Data!C382)</f>
        <v>301</v>
      </c>
      <c r="D382" s="1" t="str">
        <f>IF(ISBLANK(Data!D382),"",Data!D382)</f>
        <v/>
      </c>
      <c r="E382" s="1" t="str">
        <f>IF(ISBLANK(Data!E382),"",Data!E382)</f>
        <v/>
      </c>
      <c r="F382" s="1">
        <f>IF(ISBLANK(Data!F382),"",Data!F382)</f>
        <v>3</v>
      </c>
      <c r="G382" s="1" t="str">
        <f>IF(ISBLANK(Data!$F382),"",IF(Data!$F382&gt;=1,TEXT(Data!G382,"00"),""))</f>
        <v>C6</v>
      </c>
      <c r="H382" s="1" t="str">
        <f>IF(ISBLANK(Data!$F382),"",IF(Data!$F382&gt;=2,TEXT(Data!H382,"00"),""))</f>
        <v>0A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9.0139429999999994</v>
      </c>
      <c r="B383" s="1" t="str">
        <f>IF(ISBLANK(Data!B383),"",Data!B383)</f>
        <v/>
      </c>
      <c r="C383" s="1">
        <f>IF(ISBLANK(Data!C383),"",Data!C383)</f>
        <v>404</v>
      </c>
      <c r="D383" s="1" t="str">
        <f>IF(ISBLANK(Data!D383),"",Data!D383)</f>
        <v/>
      </c>
      <c r="E383" s="1" t="str">
        <f>IF(ISBLANK(Data!E383),"",Data!E383)</f>
        <v/>
      </c>
      <c r="F383" s="1">
        <f>IF(ISBLANK(Data!F383),"",Data!F383)</f>
        <v>2</v>
      </c>
      <c r="G383" s="1" t="str">
        <f>IF(ISBLANK(Data!$F383),"",IF(Data!$F383&gt;=1,TEXT(Data!G383,"00"),""))</f>
        <v>4A</v>
      </c>
      <c r="H383" s="1" t="str">
        <f>IF(ISBLANK(Data!$F383),"",IF(Data!$F383&gt;=2,TEXT(Data!H383,"00"),""))</f>
        <v>00</v>
      </c>
      <c r="I383" s="1" t="str">
        <f>IF(ISBLANK(Data!$F383),"",IF(Data!$F383&gt;=3,TEXT(Data!I383,"00"),""))</f>
        <v/>
      </c>
      <c r="J383" s="1" t="str">
        <f>IF(ISBLANK(Data!$F383),"",IF(Data!$F383&gt;=4,TEXT(Data!J383,"00"),""))</f>
        <v/>
      </c>
      <c r="K383" s="1" t="str">
        <f>IF(ISBLANK(Data!$F383),"",IF(Data!$F383&gt;=5,TEXT(Data!K383,"00"),""))</f>
        <v/>
      </c>
      <c r="L383" s="1" t="str">
        <f>IF(ISBLANK(Data!$F383),"",IF(Data!$F383&gt;=6,TEXT(Data!L383,"00"),""))</f>
        <v/>
      </c>
      <c r="M383" s="1" t="str">
        <f>IF(ISBLANK(Data!$F383),"",IF(Data!$F383&gt;=7,TEXT(Data!M383,"00"),""))</f>
        <v/>
      </c>
      <c r="N383" s="1" t="str">
        <f>IF(ISBLANK(Data!$F383),"",IF(Data!$F383&gt;=8,TEXT(Data!N383,"00"),""))</f>
        <v/>
      </c>
    </row>
    <row r="384" ht="14.25">
      <c r="A384" s="1">
        <f>IF(ISBLANK(Data!A384),"",Data!A384)</f>
        <v>9.0216899999999995</v>
      </c>
      <c r="B384" s="1" t="str">
        <f>IF(ISBLANK(Data!B384),"",Data!B384)</f>
        <v/>
      </c>
      <c r="C384" s="1">
        <f>IF(ISBLANK(Data!C384),"",Data!C384)</f>
        <v>300</v>
      </c>
      <c r="D384" s="1" t="str">
        <f>IF(ISBLANK(Data!D384),"",Data!D384)</f>
        <v/>
      </c>
      <c r="E384" s="1" t="str">
        <f>IF(ISBLANK(Data!E384),"",Data!E384)</f>
        <v/>
      </c>
      <c r="F384" s="1">
        <f>IF(ISBLANK(Data!F384),"",Data!F384)</f>
        <v>8</v>
      </c>
      <c r="G384" s="1" t="str">
        <f>IF(ISBLANK(Data!$F384),"",IF(Data!$F384&gt;=1,TEXT(Data!G384,"00"),""))</f>
        <v>03</v>
      </c>
      <c r="H384" s="1" t="str">
        <f>IF(ISBLANK(Data!$F384),"",IF(Data!$F384&gt;=2,TEXT(Data!H384,"00"),""))</f>
        <v>A5</v>
      </c>
      <c r="I384" s="1" t="str">
        <f>IF(ISBLANK(Data!$F384),"",IF(Data!$F384&gt;=3,TEXT(Data!I384,"00"),""))</f>
        <v>64</v>
      </c>
      <c r="J384" s="1" t="str">
        <f>IF(ISBLANK(Data!$F384),"",IF(Data!$F384&gt;=4,TEXT(Data!J384,"00"),""))</f>
        <v>5A</v>
      </c>
      <c r="K384" s="1" t="str">
        <f>IF(ISBLANK(Data!$F384),"",IF(Data!$F384&gt;=5,TEXT(Data!K384,"00"),""))</f>
        <v>64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64</v>
      </c>
      <c r="N384" s="1" t="str">
        <f>IF(ISBLANK(Data!$F384),"",IF(Data!$F384&gt;=8,TEXT(Data!N384,"00"),""))</f>
        <v>EB</v>
      </c>
    </row>
    <row r="385" ht="14.25">
      <c r="A385" s="1">
        <f>IF(ISBLANK(Data!A385),"",Data!A385)</f>
        <v>9.0222899999999999</v>
      </c>
      <c r="B385" s="1" t="str">
        <f>IF(ISBLANK(Data!B385),"",Data!B385)</f>
        <v/>
      </c>
      <c r="C385" s="1">
        <f>IF(ISBLANK(Data!C385),"",Data!C385)</f>
        <v>301</v>
      </c>
      <c r="D385" s="1" t="str">
        <f>IF(ISBLANK(Data!D385),"",Data!D385)</f>
        <v/>
      </c>
      <c r="E385" s="1" t="str">
        <f>IF(ISBLANK(Data!E385),"",Data!E385)</f>
        <v/>
      </c>
      <c r="F385" s="1">
        <f>IF(ISBLANK(Data!F385),"",Data!F385)</f>
        <v>3</v>
      </c>
      <c r="G385" s="1" t="str">
        <f>IF(ISBLANK(Data!$F385),"",IF(Data!$F385&gt;=1,TEXT(Data!G385,"00"),""))</f>
        <v>43</v>
      </c>
      <c r="H385" s="1" t="str">
        <f>IF(ISBLANK(Data!$F385),"",IF(Data!$F385&gt;=2,TEXT(Data!H385,"00"),""))</f>
        <v>0B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/>
      </c>
      <c r="K385" s="1" t="str">
        <f>IF(ISBLANK(Data!$F385),"",IF(Data!$F385&gt;=5,TEXT(Data!K385,"00"),""))</f>
        <v/>
      </c>
      <c r="L385" s="1" t="str">
        <f>IF(ISBLANK(Data!$F385),"",IF(Data!$F385&gt;=6,TEXT(Data!L385,"00"),""))</f>
        <v/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9.0440229999999993</v>
      </c>
      <c r="B386" s="1" t="str">
        <f>IF(ISBLANK(Data!B386),"",Data!B386)</f>
        <v/>
      </c>
      <c r="C386" s="1">
        <f>IF(ISBLANK(Data!C386),"",Data!C386)</f>
        <v>404</v>
      </c>
      <c r="D386" s="1" t="str">
        <f>IF(ISBLANK(Data!D386),"",Data!D386)</f>
        <v/>
      </c>
      <c r="E386" s="1" t="str">
        <f>IF(ISBLANK(Data!E386),"",Data!E386)</f>
        <v/>
      </c>
      <c r="F386" s="1">
        <f>IF(ISBLANK(Data!F386),"",Data!F386)</f>
        <v>2</v>
      </c>
      <c r="G386" s="1" t="str">
        <f>IF(ISBLANK(Data!$F386),"",IF(Data!$F386&gt;=1,TEXT(Data!G386,"00"),""))</f>
        <v>02</v>
      </c>
      <c r="H386" s="1" t="str">
        <f>IF(ISBLANK(Data!$F386),"",IF(Data!$F386&gt;=2,TEXT(Data!H386,"00"),""))</f>
        <v>30</v>
      </c>
      <c r="I386" s="1" t="str">
        <f>IF(ISBLANK(Data!$F386),"",IF(Data!$F386&gt;=3,TEXT(Data!I386,"00"),""))</f>
        <v/>
      </c>
      <c r="J386" s="1" t="str">
        <f>IF(ISBLANK(Data!$F386),"",IF(Data!$F386&gt;=4,TEXT(Data!J386,"00"),""))</f>
        <v/>
      </c>
      <c r="K386" s="1" t="str">
        <f>IF(ISBLANK(Data!$F386),"",IF(Data!$F386&gt;=5,TEXT(Data!K386,"00"),""))</f>
        <v/>
      </c>
      <c r="L386" s="1" t="str">
        <f>IF(ISBLANK(Data!$F386),"",IF(Data!$F386&gt;=6,TEXT(Data!L386,"00"),""))</f>
        <v/>
      </c>
      <c r="M386" s="1" t="str">
        <f>IF(ISBLANK(Data!$F386),"",IF(Data!$F386&gt;=7,TEXT(Data!M386,"00"),""))</f>
        <v/>
      </c>
      <c r="N386" s="1" t="str">
        <f>IF(ISBLANK(Data!$F386),"",IF(Data!$F386&gt;=8,TEXT(Data!N386,"00"),""))</f>
        <v/>
      </c>
    </row>
    <row r="387" ht="14.25">
      <c r="A387" s="1">
        <f>IF(ISBLANK(Data!A387),"",Data!A387)</f>
        <v>9.070919</v>
      </c>
      <c r="B387" s="1" t="str">
        <f>IF(ISBLANK(Data!B387),"",Data!B387)</f>
        <v/>
      </c>
      <c r="C387" s="1">
        <f>IF(ISBLANK(Data!C387),"",Data!C387)</f>
        <v>300</v>
      </c>
      <c r="D387" s="1" t="str">
        <f>IF(ISBLANK(Data!D387),"",Data!D387)</f>
        <v/>
      </c>
      <c r="E387" s="1" t="str">
        <f>IF(ISBLANK(Data!E387),"",Data!E387)</f>
        <v/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A5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64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64</v>
      </c>
      <c r="N387" s="1" t="str">
        <f>IF(ISBLANK(Data!$F387),"",IF(Data!$F387&gt;=8,TEXT(Data!N387,"00"),""))</f>
        <v>FC</v>
      </c>
    </row>
    <row r="388" ht="14.25">
      <c r="A388" s="1">
        <f>IF(ISBLANK(Data!A388),"",Data!A388)</f>
        <v>9.0713910000000002</v>
      </c>
      <c r="B388" s="1" t="str">
        <f>IF(ISBLANK(Data!B388),"",Data!B388)</f>
        <v/>
      </c>
      <c r="C388" s="1">
        <f>IF(ISBLANK(Data!C388),"",Data!C388)</f>
        <v>301</v>
      </c>
      <c r="D388" s="1" t="str">
        <f>IF(ISBLANK(Data!D388),"",Data!D388)</f>
        <v/>
      </c>
      <c r="E388" s="1" t="str">
        <f>IF(ISBLANK(Data!E388),"",Data!E388)</f>
        <v/>
      </c>
      <c r="F388" s="1">
        <f>IF(ISBLANK(Data!F388),"",Data!F388)</f>
        <v>3</v>
      </c>
      <c r="G388" s="1" t="str">
        <f>IF(ISBLANK(Data!$F388),"",IF(Data!$F388&gt;=1,TEXT(Data!G388,"00"),""))</f>
        <v>B5</v>
      </c>
      <c r="H388" s="1" t="str">
        <f>IF(ISBLANK(Data!$F388),"",IF(Data!$F388&gt;=2,TEXT(Data!H388,"00"),""))</f>
        <v>0C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9.0804360000000006</v>
      </c>
      <c r="B389" s="1" t="str">
        <f>IF(ISBLANK(Data!B389),"",Data!B389)</f>
        <v/>
      </c>
      <c r="C389" s="1">
        <f>IF(ISBLANK(Data!C389),"",Data!C389)</f>
        <v>404</v>
      </c>
      <c r="D389" s="1" t="str">
        <f>IF(ISBLANK(Data!D389),"",Data!D389)</f>
        <v/>
      </c>
      <c r="E389" s="1" t="str">
        <f>IF(ISBLANK(Data!E389),"",Data!E389)</f>
        <v/>
      </c>
      <c r="F389" s="1">
        <f>IF(ISBLANK(Data!F389),"",Data!F389)</f>
        <v>2</v>
      </c>
      <c r="G389" s="1" t="str">
        <f>IF(ISBLANK(Data!$F389),"",IF(Data!$F389&gt;=1,TEXT(Data!G389,"00"),""))</f>
        <v>44</v>
      </c>
      <c r="H389" s="1" t="str">
        <f>IF(ISBLANK(Data!$F389),"",IF(Data!$F389&gt;=2,TEXT(Data!H389,"00"),""))</f>
        <v>00</v>
      </c>
      <c r="I389" s="1" t="str">
        <f>IF(ISBLANK(Data!$F389),"",IF(Data!$F389&gt;=3,TEXT(Data!I389,"00"),""))</f>
        <v/>
      </c>
      <c r="J389" s="1" t="str">
        <f>IF(ISBLANK(Data!$F389),"",IF(Data!$F389&gt;=4,TEXT(Data!J389,"00"),""))</f>
        <v/>
      </c>
      <c r="K389" s="1" t="str">
        <f>IF(ISBLANK(Data!$F389),"",IF(Data!$F389&gt;=5,TEXT(Data!K389,"00"),""))</f>
        <v/>
      </c>
      <c r="L389" s="1" t="str">
        <f>IF(ISBLANK(Data!$F389),"",IF(Data!$F389&gt;=6,TEXT(Data!L389,"00"),""))</f>
        <v/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>
        <f>IF(ISBLANK(Data!A390),"",Data!A390)</f>
        <v>9.1065330000000007</v>
      </c>
      <c r="B390" s="1" t="str">
        <f>IF(ISBLANK(Data!B390),"",Data!B390)</f>
        <v/>
      </c>
      <c r="C390" s="1">
        <f>IF(ISBLANK(Data!C390),"",Data!C390)</f>
        <v>404</v>
      </c>
      <c r="D390" s="1" t="str">
        <f>IF(ISBLANK(Data!D390),"",Data!D390)</f>
        <v/>
      </c>
      <c r="E390" s="1" t="str">
        <f>IF(ISBLANK(Data!E390),"",Data!E390)</f>
        <v/>
      </c>
      <c r="F390" s="1">
        <f>IF(ISBLANK(Data!F390),"",Data!F390)</f>
        <v>2</v>
      </c>
      <c r="G390" s="1" t="str">
        <f>IF(ISBLANK(Data!$F390),"",IF(Data!$F390&gt;=1,TEXT(Data!G390,"00"),""))</f>
        <v>01</v>
      </c>
      <c r="H390" s="1" t="str">
        <f>IF(ISBLANK(Data!$F390),"",IF(Data!$F390&gt;=2,TEXT(Data!H390,"00"),""))</f>
        <v>00</v>
      </c>
      <c r="I390" s="1" t="str">
        <f>IF(ISBLANK(Data!$F390),"",IF(Data!$F390&gt;=3,TEXT(Data!I390,"00"),""))</f>
        <v/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9.121124</v>
      </c>
      <c r="B391" s="1" t="str">
        <f>IF(ISBLANK(Data!B391),"",Data!B391)</f>
        <v/>
      </c>
      <c r="C391" s="1">
        <f>IF(ISBLANK(Data!C391),"",Data!C391)</f>
        <v>300</v>
      </c>
      <c r="D391" s="1" t="str">
        <f>IF(ISBLANK(Data!D391),"",Data!D391)</f>
        <v/>
      </c>
      <c r="E391" s="1" t="str">
        <f>IF(ISBLANK(Data!E391),"",Data!E391)</f>
        <v/>
      </c>
      <c r="F391" s="1">
        <f>IF(ISBLANK(Data!F391),"",Data!F391)</f>
        <v>8</v>
      </c>
      <c r="G391" s="1" t="str">
        <f>IF(ISBLANK(Data!$F391),"",IF(Data!$F391&gt;=1,TEXT(Data!G391,"00"),""))</f>
        <v>03</v>
      </c>
      <c r="H391" s="1" t="str">
        <f>IF(ISBLANK(Data!$F391),"",IF(Data!$F391&gt;=2,TEXT(Data!H391,"00"),""))</f>
        <v>A5</v>
      </c>
      <c r="I391" s="1" t="str">
        <f>IF(ISBLANK(Data!$F391),"",IF(Data!$F391&gt;=3,TEXT(Data!I391,"00"),""))</f>
        <v>64</v>
      </c>
      <c r="J391" s="1" t="str">
        <f>IF(ISBLANK(Data!$F391),"",IF(Data!$F391&gt;=4,TEXT(Data!J391,"00"),""))</f>
        <v>5A</v>
      </c>
      <c r="K391" s="1" t="str">
        <f>IF(ISBLANK(Data!$F391),"",IF(Data!$F391&gt;=5,TEXT(Data!K391,"00"),""))</f>
        <v>64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64</v>
      </c>
      <c r="N391" s="1" t="str">
        <f>IF(ISBLANK(Data!$F391),"",IF(Data!$F391&gt;=8,TEXT(Data!N391,"00"),""))</f>
        <v>ED</v>
      </c>
    </row>
    <row r="392" ht="14.25">
      <c r="A392" s="1">
        <f>IF(ISBLANK(Data!A392),"",Data!A392)</f>
        <v>9.1215879999999991</v>
      </c>
      <c r="B392" s="1" t="str">
        <f>IF(ISBLANK(Data!B392),"",Data!B392)</f>
        <v/>
      </c>
      <c r="C392" s="1">
        <f>IF(ISBLANK(Data!C392),"",Data!C392)</f>
        <v>301</v>
      </c>
      <c r="D392" s="1" t="str">
        <f>IF(ISBLANK(Data!D392),"",Data!D392)</f>
        <v/>
      </c>
      <c r="E392" s="1" t="str">
        <f>IF(ISBLANK(Data!E392),"",Data!E392)</f>
        <v/>
      </c>
      <c r="F392" s="1">
        <f>IF(ISBLANK(Data!F392),"",Data!F392)</f>
        <v>3</v>
      </c>
      <c r="G392" s="1" t="str">
        <f>IF(ISBLANK(Data!$F392),"",IF(Data!$F392&gt;=1,TEXT(Data!G392,"00"),""))</f>
        <v>4E</v>
      </c>
      <c r="H392" s="1" t="str">
        <f>IF(ISBLANK(Data!$F392),"",IF(Data!$F392&gt;=2,TEXT(Data!H392,"00"),""))</f>
        <v>0D</v>
      </c>
      <c r="I392" s="1" t="str">
        <f>IF(ISBLANK(Data!$F392),"",IF(Data!$F392&gt;=3,TEXT(Data!I392,"00"),""))</f>
        <v>00</v>
      </c>
      <c r="J392" s="1" t="str">
        <f>IF(ISBLANK(Data!$F392),"",IF(Data!$F392&gt;=4,TEXT(Data!J392,"00"),""))</f>
        <v/>
      </c>
      <c r="K392" s="1" t="str">
        <f>IF(ISBLANK(Data!$F392),"",IF(Data!$F392&gt;=5,TEXT(Data!K392,"00"),""))</f>
        <v/>
      </c>
      <c r="L392" s="1" t="str">
        <f>IF(ISBLANK(Data!$F392),"",IF(Data!$F392&gt;=6,TEXT(Data!L392,"00"),""))</f>
        <v/>
      </c>
      <c r="M392" s="1" t="str">
        <f>IF(ISBLANK(Data!$F392),"",IF(Data!$F392&gt;=7,TEXT(Data!M392,"00"),""))</f>
        <v/>
      </c>
      <c r="N392" s="1" t="str">
        <f>IF(ISBLANK(Data!$F392),"",IF(Data!$F392&gt;=8,TEXT(Data!N392,"00"),""))</f>
        <v/>
      </c>
    </row>
    <row r="393" ht="14.25">
      <c r="A393" s="1">
        <f>IF(ISBLANK(Data!A393),"",Data!A393)</f>
        <v>9.1377810000000004</v>
      </c>
      <c r="B393" s="1" t="str">
        <f>IF(ISBLANK(Data!B393),"",Data!B393)</f>
        <v/>
      </c>
      <c r="C393" s="1">
        <f>IF(ISBLANK(Data!C393),"",Data!C393)</f>
        <v>404</v>
      </c>
      <c r="D393" s="1" t="str">
        <f>IF(ISBLANK(Data!D393),"",Data!D393)</f>
        <v/>
      </c>
      <c r="E393" s="1" t="str">
        <f>IF(ISBLANK(Data!E393),"",Data!E393)</f>
        <v/>
      </c>
      <c r="F393" s="1">
        <f>IF(ISBLANK(Data!F393),"",Data!F393)</f>
        <v>2</v>
      </c>
      <c r="G393" s="1" t="str">
        <f>IF(ISBLANK(Data!$F393),"",IF(Data!$F393&gt;=1,TEXT(Data!G393,"00"),""))</f>
        <v>A3</v>
      </c>
      <c r="H393" s="1" t="str">
        <f>IF(ISBLANK(Data!$F393),"",IF(Data!$F393&gt;=2,TEXT(Data!H393,"00"),""))</f>
        <v>01</v>
      </c>
      <c r="I393" s="1" t="str">
        <f>IF(ISBLANK(Data!$F393),"",IF(Data!$F393&gt;=3,TEXT(Data!I393,"00"),""))</f>
        <v/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9.1690269999999998</v>
      </c>
      <c r="B394" s="1" t="str">
        <f>IF(ISBLANK(Data!B394),"",Data!B394)</f>
        <v/>
      </c>
      <c r="C394" s="1">
        <f>IF(ISBLANK(Data!C394),"",Data!C394)</f>
        <v>404</v>
      </c>
      <c r="D394" s="1" t="str">
        <f>IF(ISBLANK(Data!D394),"",Data!D394)</f>
        <v/>
      </c>
      <c r="E394" s="1" t="str">
        <f>IF(ISBLANK(Data!E394),"",Data!E394)</f>
        <v/>
      </c>
      <c r="F394" s="1">
        <f>IF(ISBLANK(Data!F394),"",Data!F394)</f>
        <v>2</v>
      </c>
      <c r="G394" s="1" t="str">
        <f>IF(ISBLANK(Data!$F394),"",IF(Data!$F394&gt;=1,TEXT(Data!G394,"00"),""))</f>
        <v>20</v>
      </c>
      <c r="H394" s="1" t="str">
        <f>IF(ISBLANK(Data!$F394),"",IF(Data!$F394&gt;=2,TEXT(Data!H394,"00"),""))</f>
        <v>00</v>
      </c>
      <c r="I394" s="1" t="str">
        <f>IF(ISBLANK(Data!$F394),"",IF(Data!$F394&gt;=3,TEXT(Data!I394,"00"),""))</f>
        <v/>
      </c>
      <c r="J394" s="1" t="str">
        <f>IF(ISBLANK(Data!$F394),"",IF(Data!$F394&gt;=4,TEXT(Data!J394,"00"),""))</f>
        <v/>
      </c>
      <c r="K394" s="1" t="str">
        <f>IF(ISBLANK(Data!$F394),"",IF(Data!$F394&gt;=5,TEXT(Data!K394,"00"),""))</f>
        <v/>
      </c>
      <c r="L394" s="1" t="str">
        <f>IF(ISBLANK(Data!$F394),"",IF(Data!$F394&gt;=6,TEXT(Data!L394,"00"),""))</f>
        <v/>
      </c>
      <c r="M394" s="1" t="str">
        <f>IF(ISBLANK(Data!$F394),"",IF(Data!$F394&gt;=7,TEXT(Data!M394,"00"),""))</f>
        <v/>
      </c>
      <c r="N394" s="1" t="str">
        <f>IF(ISBLANK(Data!$F394),"",IF(Data!$F394&gt;=8,TEXT(Data!N394,"00"),""))</f>
        <v/>
      </c>
    </row>
    <row r="395" ht="14.25">
      <c r="A395" s="1">
        <f>IF(ISBLANK(Data!A395),"",Data!A395)</f>
        <v>9.1711089999999995</v>
      </c>
      <c r="B395" s="1" t="str">
        <f>IF(ISBLANK(Data!B395),"",Data!B395)</f>
        <v/>
      </c>
      <c r="C395" s="1">
        <f>IF(ISBLANK(Data!C395),"",Data!C395)</f>
        <v>300</v>
      </c>
      <c r="D395" s="1" t="str">
        <f>IF(ISBLANK(Data!D395),"",Data!D395)</f>
        <v/>
      </c>
      <c r="E395" s="1" t="str">
        <f>IF(ISBLANK(Data!E395),"",Data!E395)</f>
        <v/>
      </c>
      <c r="F395" s="1">
        <f>IF(ISBLANK(Data!F395),"",Data!F395)</f>
        <v>8</v>
      </c>
      <c r="G395" s="1" t="str">
        <f>IF(ISBLANK(Data!$F395),"",IF(Data!$F395&gt;=1,TEXT(Data!G395,"00"),""))</f>
        <v>03</v>
      </c>
      <c r="H395" s="1" t="str">
        <f>IF(ISBLANK(Data!$F395),"",IF(Data!$F395&gt;=2,TEXT(Data!H395,"00"),""))</f>
        <v>A5</v>
      </c>
      <c r="I395" s="1" t="str">
        <f>IF(ISBLANK(Data!$F395),"",IF(Data!$F395&gt;=3,TEXT(Data!I395,"00"),""))</f>
        <v>64</v>
      </c>
      <c r="J395" s="1" t="str">
        <f>IF(ISBLANK(Data!$F395),"",IF(Data!$F395&gt;=4,TEXT(Data!J395,"00"),""))</f>
        <v>5A</v>
      </c>
      <c r="K395" s="1" t="str">
        <f>IF(ISBLANK(Data!$F395),"",IF(Data!$F395&gt;=5,TEXT(Data!K395,"00"),""))</f>
        <v>64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64</v>
      </c>
      <c r="N395" s="1" t="str">
        <f>IF(ISBLANK(Data!$F395),"",IF(Data!$F395&gt;=8,TEXT(Data!N395,"00"),""))</f>
        <v>FE</v>
      </c>
    </row>
    <row r="396" ht="14.25">
      <c r="A396" s="1">
        <f>IF(ISBLANK(Data!A396),"",Data!A396)</f>
        <v>9.1715850000000003</v>
      </c>
      <c r="B396" s="1" t="str">
        <f>IF(ISBLANK(Data!B396),"",Data!B396)</f>
        <v/>
      </c>
      <c r="C396" s="1">
        <f>IF(ISBLANK(Data!C396),"",Data!C396)</f>
        <v>301</v>
      </c>
      <c r="D396" s="1" t="str">
        <f>IF(ISBLANK(Data!D396),"",Data!D396)</f>
        <v/>
      </c>
      <c r="E396" s="1" t="str">
        <f>IF(ISBLANK(Data!E396),"",Data!E396)</f>
        <v/>
      </c>
      <c r="F396" s="1">
        <f>IF(ISBLANK(Data!F396),"",Data!F396)</f>
        <v>3</v>
      </c>
      <c r="G396" s="1" t="str">
        <f>IF(ISBLANK(Data!$F396),"",IF(Data!$F396&gt;=1,TEXT(Data!G396,"00"),""))</f>
        <v>1D</v>
      </c>
      <c r="H396" s="1" t="str">
        <f>IF(ISBLANK(Data!$F396),"",IF(Data!$F396&gt;=2,TEXT(Data!H396,"00"),""))</f>
        <v>0E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>
        <f>IF(ISBLANK(Data!A397),"",Data!A397)</f>
        <v>9.2002830000000007</v>
      </c>
      <c r="B397" s="1" t="str">
        <f>IF(ISBLANK(Data!B397),"",Data!B397)</f>
        <v/>
      </c>
      <c r="C397" s="1">
        <f>IF(ISBLANK(Data!C397),"",Data!C397)</f>
        <v>404</v>
      </c>
      <c r="D397" s="1" t="str">
        <f>IF(ISBLANK(Data!D397),"",Data!D397)</f>
        <v/>
      </c>
      <c r="E397" s="1" t="str">
        <f>IF(ISBLANK(Data!E397),"",Data!E397)</f>
        <v/>
      </c>
      <c r="F397" s="1">
        <f>IF(ISBLANK(Data!F397),"",Data!F397)</f>
        <v>2</v>
      </c>
      <c r="G397" s="1" t="str">
        <f>IF(ISBLANK(Data!$F397),"",IF(Data!$F397&gt;=1,TEXT(Data!G397,"00"),""))</f>
        <v>21</v>
      </c>
      <c r="H397" s="1" t="str">
        <f>IF(ISBLANK(Data!$F397),"",IF(Data!$F397&gt;=2,TEXT(Data!H397,"00"),""))</f>
        <v>00</v>
      </c>
      <c r="I397" s="1" t="str">
        <f>IF(ISBLANK(Data!$F397),"",IF(Data!$F397&gt;=3,TEXT(Data!I397,"00"),""))</f>
        <v/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>
        <f>IF(ISBLANK(Data!A398),"",Data!A398)</f>
        <v>9.2211040000000004</v>
      </c>
      <c r="B398" s="1" t="str">
        <f>IF(ISBLANK(Data!B398),"",Data!B398)</f>
        <v/>
      </c>
      <c r="C398" s="1">
        <f>IF(ISBLANK(Data!C398),"",Data!C398)</f>
        <v>300</v>
      </c>
      <c r="D398" s="1" t="str">
        <f>IF(ISBLANK(Data!D398),"",Data!D398)</f>
        <v/>
      </c>
      <c r="E398" s="1" t="str">
        <f>IF(ISBLANK(Data!E398),"",Data!E398)</f>
        <v/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A5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64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64</v>
      </c>
      <c r="N398" s="1" t="str">
        <f>IF(ISBLANK(Data!$F398),"",IF(Data!$F398&gt;=8,TEXT(Data!N398,"00"),""))</f>
        <v>EF</v>
      </c>
    </row>
    <row r="399" ht="14.25">
      <c r="A399" s="1">
        <f>IF(ISBLANK(Data!A399),"",Data!A399)</f>
        <v>9.2215720000000001</v>
      </c>
      <c r="B399" s="1" t="str">
        <f>IF(ISBLANK(Data!B399),"",Data!B399)</f>
        <v/>
      </c>
      <c r="C399" s="1">
        <f>IF(ISBLANK(Data!C399),"",Data!C399)</f>
        <v>301</v>
      </c>
      <c r="D399" s="1" t="str">
        <f>IF(ISBLANK(Data!D399),"",Data!D399)</f>
        <v/>
      </c>
      <c r="E399" s="1" t="str">
        <f>IF(ISBLANK(Data!E399),"",Data!E399)</f>
        <v/>
      </c>
      <c r="F399" s="1">
        <f>IF(ISBLANK(Data!F399),"",Data!F399)</f>
        <v>3</v>
      </c>
      <c r="G399" s="1" t="str">
        <f>IF(ISBLANK(Data!$F399),"",IF(Data!$F399&gt;=1,TEXT(Data!G399,"00"),""))</f>
        <v>E8</v>
      </c>
      <c r="H399" s="1" t="str">
        <f>IF(ISBLANK(Data!$F399),"",IF(Data!$F399&gt;=2,TEXT(Data!H399,"00"),""))</f>
        <v>0F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9.2365890000000004</v>
      </c>
      <c r="B400" s="1" t="str">
        <f>IF(ISBLANK(Data!B400),"",Data!B400)</f>
        <v/>
      </c>
      <c r="C400" s="1">
        <f>IF(ISBLANK(Data!C400),"",Data!C400)</f>
        <v>404</v>
      </c>
      <c r="D400" s="1" t="str">
        <f>IF(ISBLANK(Data!D400),"",Data!D400)</f>
        <v/>
      </c>
      <c r="E400" s="1" t="str">
        <f>IF(ISBLANK(Data!E400),"",Data!E400)</f>
        <v/>
      </c>
      <c r="F400" s="1">
        <f>IF(ISBLANK(Data!F400),"",Data!F400)</f>
        <v>2</v>
      </c>
      <c r="G400" s="1" t="str">
        <f>IF(ISBLANK(Data!$F400),"",IF(Data!$F400&gt;=1,TEXT(Data!G400,"00"),""))</f>
        <v>22</v>
      </c>
      <c r="H400" s="1" t="str">
        <f>IF(ISBLANK(Data!$F400),"",IF(Data!$F400&gt;=2,TEXT(Data!H400,"00"),""))</f>
        <v>00</v>
      </c>
      <c r="I400" s="1" t="str">
        <f>IF(ISBLANK(Data!$F400),"",IF(Data!$F400&gt;=3,TEXT(Data!I400,"00"),""))</f>
        <v/>
      </c>
      <c r="J400" s="1" t="str">
        <f>IF(ISBLANK(Data!$F400),"",IF(Data!$F400&gt;=4,TEXT(Data!J400,"00"),""))</f>
        <v/>
      </c>
      <c r="K400" s="1" t="str">
        <f>IF(ISBLANK(Data!$F400),"",IF(Data!$F400&gt;=5,TEXT(Data!K400,"00"),""))</f>
        <v/>
      </c>
      <c r="L400" s="1" t="str">
        <f>IF(ISBLANK(Data!$F400),"",IF(Data!$F400&gt;=6,TEXT(Data!L400,"00"),""))</f>
        <v/>
      </c>
      <c r="M400" s="1" t="str">
        <f>IF(ISBLANK(Data!$F400),"",IF(Data!$F400&gt;=7,TEXT(Data!M400,"00"),""))</f>
        <v/>
      </c>
      <c r="N400" s="1" t="str">
        <f>IF(ISBLANK(Data!$F400),"",IF(Data!$F400&gt;=8,TEXT(Data!N400,"00"),""))</f>
        <v/>
      </c>
    </row>
    <row r="401" ht="14.25">
      <c r="A401" s="1">
        <f>IF(ISBLANK(Data!A401),"",Data!A401)</f>
        <v>9.2627880000000005</v>
      </c>
      <c r="B401" s="1" t="str">
        <f>IF(ISBLANK(Data!B401),"",Data!B401)</f>
        <v/>
      </c>
      <c r="C401" s="1">
        <f>IF(ISBLANK(Data!C401),"",Data!C401)</f>
        <v>404</v>
      </c>
      <c r="D401" s="1" t="str">
        <f>IF(ISBLANK(Data!D401),"",Data!D401)</f>
        <v/>
      </c>
      <c r="E401" s="1" t="str">
        <f>IF(ISBLANK(Data!E401),"",Data!E401)</f>
        <v/>
      </c>
      <c r="F401" s="1">
        <f>IF(ISBLANK(Data!F401),"",Data!F401)</f>
        <v>2</v>
      </c>
      <c r="G401" s="1" t="str">
        <f>IF(ISBLANK(Data!$F401),"",IF(Data!$F401&gt;=1,TEXT(Data!G401,"00"),""))</f>
        <v>23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/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9.2710869999999996</v>
      </c>
      <c r="B402" s="1" t="str">
        <f>IF(ISBLANK(Data!B402),"",Data!B402)</f>
        <v/>
      </c>
      <c r="C402" s="1">
        <f>IF(ISBLANK(Data!C402),"",Data!C402)</f>
        <v>300</v>
      </c>
      <c r="D402" s="1" t="str">
        <f>IF(ISBLANK(Data!D402),"",Data!D402)</f>
        <v/>
      </c>
      <c r="E402" s="1" t="str">
        <f>IF(ISBLANK(Data!E402),"",Data!E402)</f>
        <v/>
      </c>
      <c r="F402" s="1">
        <f>IF(ISBLANK(Data!F402),"",Data!F402)</f>
        <v>8</v>
      </c>
      <c r="G402" s="1" t="str">
        <f>IF(ISBLANK(Data!$F402),"",IF(Data!$F402&gt;=1,TEXT(Data!G402,"00"),""))</f>
        <v>03</v>
      </c>
      <c r="H402" s="1" t="str">
        <f>IF(ISBLANK(Data!$F402),"",IF(Data!$F402&gt;=2,TEXT(Data!H402,"00"),""))</f>
        <v>A5</v>
      </c>
      <c r="I402" s="1" t="str">
        <f>IF(ISBLANK(Data!$F402),"",IF(Data!$F402&gt;=3,TEXT(Data!I402,"00"),""))</f>
        <v>64</v>
      </c>
      <c r="J402" s="1" t="str">
        <f>IF(ISBLANK(Data!$F402),"",IF(Data!$F402&gt;=4,TEXT(Data!J402,"00"),""))</f>
        <v>5A</v>
      </c>
      <c r="K402" s="1" t="str">
        <f>IF(ISBLANK(Data!$F402),"",IF(Data!$F402&gt;=5,TEXT(Data!K402,"00"),""))</f>
        <v>64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64</v>
      </c>
      <c r="N402" s="1" t="str">
        <f>IF(ISBLANK(Data!$F402),"",IF(Data!$F402&gt;=8,TEXT(Data!N402,"00"),""))</f>
        <v>70</v>
      </c>
    </row>
    <row r="403" ht="14.25">
      <c r="A403" s="1">
        <f>IF(ISBLANK(Data!A403),"",Data!A403)</f>
        <v>9.2715589999999999</v>
      </c>
      <c r="B403" s="1" t="str">
        <f>IF(ISBLANK(Data!B403),"",Data!B403)</f>
        <v/>
      </c>
      <c r="C403" s="1">
        <f>IF(ISBLANK(Data!C403),"",Data!C403)</f>
        <v>301</v>
      </c>
      <c r="D403" s="1" t="str">
        <f>IF(ISBLANK(Data!D403),"",Data!D403)</f>
        <v/>
      </c>
      <c r="E403" s="1" t="str">
        <f>IF(ISBLANK(Data!E403),"",Data!E403)</f>
        <v/>
      </c>
      <c r="F403" s="1">
        <f>IF(ISBLANK(Data!F403),"",Data!F403)</f>
        <v>3</v>
      </c>
      <c r="G403" s="1" t="str">
        <f>IF(ISBLANK(Data!$F403),"",IF(Data!$F403&gt;=1,TEXT(Data!G403,"00"),""))</f>
        <v>E2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/>
      </c>
      <c r="K403" s="1" t="str">
        <f>IF(ISBLANK(Data!$F403),"",IF(Data!$F403&gt;=5,TEXT(Data!K403,"00"),""))</f>
        <v/>
      </c>
      <c r="L403" s="1" t="str">
        <f>IF(ISBLANK(Data!$F403),"",IF(Data!$F403&gt;=6,TEXT(Data!L403,"00"),""))</f>
        <v/>
      </c>
      <c r="M403" s="1" t="str">
        <f>IF(ISBLANK(Data!$F403),"",IF(Data!$F403&gt;=7,TEXT(Data!M403,"00"),""))</f>
        <v/>
      </c>
      <c r="N403" s="1" t="str">
        <f>IF(ISBLANK(Data!$F403),"",IF(Data!$F403&gt;=8,TEXT(Data!N403,"00"),""))</f>
        <v/>
      </c>
    </row>
    <row r="404" ht="14.25">
      <c r="A404" s="1">
        <f>IF(ISBLANK(Data!A404),"",Data!A404)</f>
        <v>9.2940609999999992</v>
      </c>
      <c r="B404" s="1" t="str">
        <f>IF(ISBLANK(Data!B404),"",Data!B404)</f>
        <v/>
      </c>
      <c r="C404" s="1">
        <f>IF(ISBLANK(Data!C404),"",Data!C404)</f>
        <v>404</v>
      </c>
      <c r="D404" s="1" t="str">
        <f>IF(ISBLANK(Data!D404),"",Data!D404)</f>
        <v/>
      </c>
      <c r="E404" s="1" t="str">
        <f>IF(ISBLANK(Data!E404),"",Data!E404)</f>
        <v/>
      </c>
      <c r="F404" s="1">
        <f>IF(ISBLANK(Data!F404),"",Data!F404)</f>
        <v>2</v>
      </c>
      <c r="G404" s="1" t="str">
        <f>IF(ISBLANK(Data!$F404),"",IF(Data!$F404&gt;=1,TEXT(Data!G404,"00"),""))</f>
        <v>24</v>
      </c>
      <c r="H404" s="1" t="str">
        <f>IF(ISBLANK(Data!$F404),"",IF(Data!$F404&gt;=2,TEXT(Data!H404,"00"),""))</f>
        <v>00</v>
      </c>
      <c r="I404" s="1" t="str">
        <f>IF(ISBLANK(Data!$F404),"",IF(Data!$F404&gt;=3,TEXT(Data!I404,"00"),""))</f>
        <v/>
      </c>
      <c r="J404" s="1" t="str">
        <f>IF(ISBLANK(Data!$F404),"",IF(Data!$F404&gt;=4,TEXT(Data!J404,"00"),""))</f>
        <v/>
      </c>
      <c r="K404" s="1" t="str">
        <f>IF(ISBLANK(Data!$F404),"",IF(Data!$F404&gt;=5,TEXT(Data!K404,"00"),""))</f>
        <v/>
      </c>
      <c r="L404" s="1" t="str">
        <f>IF(ISBLANK(Data!$F404),"",IF(Data!$F404&gt;=6,TEXT(Data!L404,"00"),""))</f>
        <v/>
      </c>
      <c r="M404" s="1" t="str">
        <f>IF(ISBLANK(Data!$F404),"",IF(Data!$F404&gt;=7,TEXT(Data!M404,"00"),""))</f>
        <v/>
      </c>
      <c r="N404" s="1" t="str">
        <f>IF(ISBLANK(Data!$F404),"",IF(Data!$F404&gt;=8,TEXT(Data!N404,"00"),""))</f>
        <v/>
      </c>
    </row>
    <row r="405" ht="14.25">
      <c r="A405" s="1">
        <f>IF(ISBLANK(Data!A405),"",Data!A405)</f>
        <v>9.3210850000000001</v>
      </c>
      <c r="B405" s="1" t="str">
        <f>IF(ISBLANK(Data!B405),"",Data!B405)</f>
        <v/>
      </c>
      <c r="C405" s="1">
        <f>IF(ISBLANK(Data!C405),"",Data!C405)</f>
        <v>300</v>
      </c>
      <c r="D405" s="1" t="str">
        <f>IF(ISBLANK(Data!D405),"",Data!D405)</f>
        <v/>
      </c>
      <c r="E405" s="1" t="str">
        <f>IF(ISBLANK(Data!E405),"",Data!E405)</f>
        <v/>
      </c>
      <c r="F405" s="1">
        <f>IF(ISBLANK(Data!F405),"",Data!F405)</f>
        <v>8</v>
      </c>
      <c r="G405" s="1" t="str">
        <f>IF(ISBLANK(Data!$F405),"",IF(Data!$F405&gt;=1,TEXT(Data!G405,"00"),""))</f>
        <v>03</v>
      </c>
      <c r="H405" s="1" t="str">
        <f>IF(ISBLANK(Data!$F405),"",IF(Data!$F405&gt;=2,TEXT(Data!H405,"00"),""))</f>
        <v>A5</v>
      </c>
      <c r="I405" s="1" t="str">
        <f>IF(ISBLANK(Data!$F405),"",IF(Data!$F405&gt;=3,TEXT(Data!I405,"00"),""))</f>
        <v>64</v>
      </c>
      <c r="J405" s="1" t="str">
        <f>IF(ISBLANK(Data!$F405),"",IF(Data!$F405&gt;=4,TEXT(Data!J405,"00"),""))</f>
        <v>5A</v>
      </c>
      <c r="K405" s="1" t="str">
        <f>IF(ISBLANK(Data!$F405),"",IF(Data!$F405&gt;=5,TEXT(Data!K405,"00"),""))</f>
        <v>64</v>
      </c>
      <c r="L405" s="1" t="str">
        <f>IF(ISBLANK(Data!$F405),"",IF(Data!$F405&gt;=6,TEXT(Data!L405,"00"),""))</f>
        <v>00</v>
      </c>
      <c r="M405" s="1" t="str">
        <f>IF(ISBLANK(Data!$F405),"",IF(Data!$F405&gt;=7,TEXT(Data!M405,"00"),""))</f>
        <v>64</v>
      </c>
      <c r="N405" s="1" t="str">
        <f>IF(ISBLANK(Data!$F405),"",IF(Data!$F405&gt;=8,TEXT(Data!N405,"00"),""))</f>
        <v>61</v>
      </c>
    </row>
    <row r="406" ht="14.25">
      <c r="A406" s="1">
        <f>IF(ISBLANK(Data!A406),"",Data!A406)</f>
        <v>9.3215489999999992</v>
      </c>
      <c r="B406" s="1" t="str">
        <f>IF(ISBLANK(Data!B406),"",Data!B406)</f>
        <v/>
      </c>
      <c r="C406" s="1">
        <f>IF(ISBLANK(Data!C406),"",Data!C406)</f>
        <v>301</v>
      </c>
      <c r="D406" s="1" t="str">
        <f>IF(ISBLANK(Data!D406),"",Data!D406)</f>
        <v/>
      </c>
      <c r="E406" s="1" t="str">
        <f>IF(ISBLANK(Data!E406),"",Data!E406)</f>
        <v/>
      </c>
      <c r="F406" s="1">
        <f>IF(ISBLANK(Data!F406),"",Data!F406)</f>
        <v>3</v>
      </c>
      <c r="G406" s="1" t="str">
        <f>IF(ISBLANK(Data!$F406),"",IF(Data!$F406&gt;=1,TEXT(Data!G406,"00"),""))</f>
        <v>B3</v>
      </c>
      <c r="H406" s="1" t="str">
        <f>IF(ISBLANK(Data!$F406),"",IF(Data!$F406&gt;=2,TEXT(Data!H406,"00"),""))</f>
        <v>01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/>
      </c>
      <c r="K406" s="1" t="str">
        <f>IF(ISBLANK(Data!$F406),"",IF(Data!$F406&gt;=5,TEXT(Data!K406,"00"),""))</f>
        <v/>
      </c>
      <c r="L406" s="1" t="str">
        <f>IF(ISBLANK(Data!$F406),"",IF(Data!$F406&gt;=6,TEXT(Data!L406,"00"),""))</f>
        <v/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>
        <f>IF(ISBLANK(Data!A407),"",Data!A407)</f>
        <v>9.3257460000000005</v>
      </c>
      <c r="B407" s="1" t="str">
        <f>IF(ISBLANK(Data!B407),"",Data!B407)</f>
        <v/>
      </c>
      <c r="C407" s="1">
        <f>IF(ISBLANK(Data!C407),"",Data!C407)</f>
        <v>404</v>
      </c>
      <c r="D407" s="1" t="str">
        <f>IF(ISBLANK(Data!D407),"",Data!D407)</f>
        <v/>
      </c>
      <c r="E407" s="1" t="str">
        <f>IF(ISBLANK(Data!E407),"",Data!E407)</f>
        <v/>
      </c>
      <c r="F407" s="1">
        <f>IF(ISBLANK(Data!F407),"",Data!F407)</f>
        <v>2</v>
      </c>
      <c r="G407" s="1" t="str">
        <f>IF(ISBLANK(Data!$F407),"",IF(Data!$F407&gt;=1,TEXT(Data!G407,"00"),""))</f>
        <v>25</v>
      </c>
      <c r="H407" s="1" t="str">
        <f>IF(ISBLANK(Data!$F407),"",IF(Data!$F407&gt;=2,TEXT(Data!H407,"00"),""))</f>
        <v>00</v>
      </c>
      <c r="I407" s="1" t="str">
        <f>IF(ISBLANK(Data!$F407),"",IF(Data!$F407&gt;=3,TEXT(Data!I407,"00"),""))</f>
        <v/>
      </c>
      <c r="J407" s="1" t="str">
        <f>IF(ISBLANK(Data!$F407),"",IF(Data!$F407&gt;=4,TEXT(Data!J407,"00"),""))</f>
        <v/>
      </c>
      <c r="K407" s="1" t="str">
        <f>IF(ISBLANK(Data!$F407),"",IF(Data!$F407&gt;=5,TEXT(Data!K407,"00"),""))</f>
        <v/>
      </c>
      <c r="L407" s="1" t="str">
        <f>IF(ISBLANK(Data!$F407),"",IF(Data!$F407&gt;=6,TEXT(Data!L407,"00"),""))</f>
        <v/>
      </c>
      <c r="M407" s="1" t="str">
        <f>IF(ISBLANK(Data!$F407),"",IF(Data!$F407&gt;=7,TEXT(Data!M407,"00"),""))</f>
        <v/>
      </c>
      <c r="N407" s="1" t="str">
        <f>IF(ISBLANK(Data!$F407),"",IF(Data!$F407&gt;=8,TEXT(Data!N407,"00"),""))</f>
        <v/>
      </c>
    </row>
    <row r="408" ht="14.25">
      <c r="A408" s="1">
        <f>IF(ISBLANK(Data!A408),"",Data!A408)</f>
        <v>9.3565500000000004</v>
      </c>
      <c r="B408" s="1" t="str">
        <f>IF(ISBLANK(Data!B408),"",Data!B408)</f>
        <v/>
      </c>
      <c r="C408" s="1">
        <f>IF(ISBLANK(Data!C408),"",Data!C408)</f>
        <v>404</v>
      </c>
      <c r="D408" s="1" t="str">
        <f>IF(ISBLANK(Data!D408),"",Data!D408)</f>
        <v/>
      </c>
      <c r="E408" s="1" t="str">
        <f>IF(ISBLANK(Data!E408),"",Data!E408)</f>
        <v/>
      </c>
      <c r="F408" s="1">
        <f>IF(ISBLANK(Data!F408),"",Data!F408)</f>
        <v>2</v>
      </c>
      <c r="G408" s="1" t="str">
        <f>IF(ISBLANK(Data!$F408),"",IF(Data!$F408&gt;=1,TEXT(Data!G408,"00"),""))</f>
        <v>26</v>
      </c>
      <c r="H408" s="1" t="str">
        <f>IF(ISBLANK(Data!$F408),"",IF(Data!$F408&gt;=2,TEXT(Data!H408,"00"),""))</f>
        <v>00</v>
      </c>
      <c r="I408" s="1" t="str">
        <f>IF(ISBLANK(Data!$F408),"",IF(Data!$F408&gt;=3,TEXT(Data!I408,"00"),""))</f>
        <v/>
      </c>
      <c r="J408" s="1" t="str">
        <f>IF(ISBLANK(Data!$F408),"",IF(Data!$F408&gt;=4,TEXT(Data!J408,"00"),""))</f>
        <v/>
      </c>
      <c r="K408" s="1" t="str">
        <f>IF(ISBLANK(Data!$F408),"",IF(Data!$F408&gt;=5,TEXT(Data!K408,"00"),""))</f>
        <v/>
      </c>
      <c r="L408" s="1" t="str">
        <f>IF(ISBLANK(Data!$F408),"",IF(Data!$F408&gt;=6,TEXT(Data!L408,"00"),""))</f>
        <v/>
      </c>
      <c r="M408" s="1" t="str">
        <f>IF(ISBLANK(Data!$F408),"",IF(Data!$F408&gt;=7,TEXT(Data!M408,"00"),""))</f>
        <v/>
      </c>
      <c r="N408" s="1" t="str">
        <f>IF(ISBLANK(Data!$F408),"",IF(Data!$F408&gt;=8,TEXT(Data!N408,"00"),""))</f>
        <v/>
      </c>
    </row>
    <row r="409" ht="14.25">
      <c r="A409" s="1">
        <f>IF(ISBLANK(Data!A409),"",Data!A409)</f>
        <v>9.3710710000000006</v>
      </c>
      <c r="B409" s="1" t="str">
        <f>IF(ISBLANK(Data!B409),"",Data!B409)</f>
        <v/>
      </c>
      <c r="C409" s="1">
        <f>IF(ISBLANK(Data!C409),"",Data!C409)</f>
        <v>300</v>
      </c>
      <c r="D409" s="1" t="str">
        <f>IF(ISBLANK(Data!D409),"",Data!D409)</f>
        <v/>
      </c>
      <c r="E409" s="1" t="str">
        <f>IF(ISBLANK(Data!E409),"",Data!E409)</f>
        <v/>
      </c>
      <c r="F409" s="1">
        <f>IF(ISBLANK(Data!F409),"",Data!F409)</f>
        <v>8</v>
      </c>
      <c r="G409" s="1" t="str">
        <f>IF(ISBLANK(Data!$F409),"",IF(Data!$F409&gt;=1,TEXT(Data!G409,"00"),""))</f>
        <v>03</v>
      </c>
      <c r="H409" s="1" t="str">
        <f>IF(ISBLANK(Data!$F409),"",IF(Data!$F409&gt;=2,TEXT(Data!H409,"00"),""))</f>
        <v>A5</v>
      </c>
      <c r="I409" s="1" t="str">
        <f>IF(ISBLANK(Data!$F409),"",IF(Data!$F409&gt;=3,TEXT(Data!I409,"00"),""))</f>
        <v>64</v>
      </c>
      <c r="J409" s="1" t="str">
        <f>IF(ISBLANK(Data!$F409),"",IF(Data!$F409&gt;=4,TEXT(Data!J409,"00"),""))</f>
        <v>5A</v>
      </c>
      <c r="K409" s="1" t="str">
        <f>IF(ISBLANK(Data!$F409),"",IF(Data!$F409&gt;=5,TEXT(Data!K409,"00"),""))</f>
        <v>64</v>
      </c>
      <c r="L409" s="1" t="str">
        <f>IF(ISBLANK(Data!$F409),"",IF(Data!$F409&gt;=6,TEXT(Data!L409,"00"),""))</f>
        <v>00</v>
      </c>
      <c r="M409" s="1" t="str">
        <f>IF(ISBLANK(Data!$F409),"",IF(Data!$F409&gt;=7,TEXT(Data!M409,"00"),""))</f>
        <v>64</v>
      </c>
      <c r="N409" s="1" t="str">
        <f>IF(ISBLANK(Data!$F409),"",IF(Data!$F409&gt;=8,TEXT(Data!N409,"00"),""))</f>
        <v>72</v>
      </c>
    </row>
    <row r="410" ht="14.25">
      <c r="A410" s="1">
        <f>IF(ISBLANK(Data!A410),"",Data!A410)</f>
        <v>9.3715349999999997</v>
      </c>
      <c r="B410" s="1" t="str">
        <f>IF(ISBLANK(Data!B410),"",Data!B410)</f>
        <v/>
      </c>
      <c r="C410" s="1">
        <f>IF(ISBLANK(Data!C410),"",Data!C410)</f>
        <v>301</v>
      </c>
      <c r="D410" s="1" t="str">
        <f>IF(ISBLANK(Data!D410),"",Data!D410)</f>
        <v/>
      </c>
      <c r="E410" s="1" t="str">
        <f>IF(ISBLANK(Data!E410),"",Data!E410)</f>
        <v/>
      </c>
      <c r="F410" s="1">
        <f>IF(ISBLANK(Data!F410),"",Data!F410)</f>
        <v>3</v>
      </c>
      <c r="G410" s="1" t="str">
        <f>IF(ISBLANK(Data!$F410),"",IF(Data!$F410&gt;=1,TEXT(Data!G410,"00"),""))</f>
        <v>6B</v>
      </c>
      <c r="H410" s="1" t="str">
        <f>IF(ISBLANK(Data!$F410),"",IF(Data!$F410&gt;=2,TEXT(Data!H410,"00"),""))</f>
        <v>02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/>
      </c>
      <c r="K410" s="1" t="str">
        <f>IF(ISBLANK(Data!$F410),"",IF(Data!$F410&gt;=5,TEXT(Data!K410,"00"),""))</f>
        <v/>
      </c>
      <c r="L410" s="1" t="str">
        <f>IF(ISBLANK(Data!$F410),"",IF(Data!$F410&gt;=6,TEXT(Data!L410,"00"),""))</f>
        <v/>
      </c>
      <c r="M410" s="1" t="str">
        <f>IF(ISBLANK(Data!$F410),"",IF(Data!$F410&gt;=7,TEXT(Data!M410,"00"),""))</f>
        <v/>
      </c>
      <c r="N410" s="1" t="str">
        <f>IF(ISBLANK(Data!$F410),"",IF(Data!$F410&gt;=8,TEXT(Data!N410,"00"),""))</f>
        <v/>
      </c>
    </row>
    <row r="411" ht="14.25">
      <c r="A411" s="1">
        <f>IF(ISBLANK(Data!A411),"",Data!A411)</f>
        <v>9.393478</v>
      </c>
      <c r="B411" s="1" t="str">
        <f>IF(ISBLANK(Data!B411),"",Data!B411)</f>
        <v/>
      </c>
      <c r="C411" s="1">
        <f>IF(ISBLANK(Data!C411),"",Data!C411)</f>
        <v>404</v>
      </c>
      <c r="D411" s="1" t="str">
        <f>IF(ISBLANK(Data!D411),"",Data!D411)</f>
        <v/>
      </c>
      <c r="E411" s="1" t="str">
        <f>IF(ISBLANK(Data!E411),"",Data!E411)</f>
        <v/>
      </c>
      <c r="F411" s="1">
        <f>IF(ISBLANK(Data!F411),"",Data!F411)</f>
        <v>2</v>
      </c>
      <c r="G411" s="1" t="str">
        <f>IF(ISBLANK(Data!$F411),"",IF(Data!$F411&gt;=1,TEXT(Data!G411,"00"),""))</f>
        <v>27</v>
      </c>
      <c r="H411" s="1" t="str">
        <f>IF(ISBLANK(Data!$F411),"",IF(Data!$F411&gt;=2,TEXT(Data!H411,"00"),""))</f>
        <v>00</v>
      </c>
      <c r="I411" s="1" t="str">
        <f>IF(ISBLANK(Data!$F411),"",IF(Data!$F411&gt;=3,TEXT(Data!I411,"00"),""))</f>
        <v/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9.419041</v>
      </c>
      <c r="B412" s="1" t="str">
        <f>IF(ISBLANK(Data!B412),"",Data!B412)</f>
        <v/>
      </c>
      <c r="C412" s="1">
        <f>IF(ISBLANK(Data!C412),"",Data!C412)</f>
        <v>404</v>
      </c>
      <c r="D412" s="1" t="str">
        <f>IF(ISBLANK(Data!D412),"",Data!D412)</f>
        <v/>
      </c>
      <c r="E412" s="1" t="str">
        <f>IF(ISBLANK(Data!E412),"",Data!E412)</f>
        <v/>
      </c>
      <c r="F412" s="1">
        <f>IF(ISBLANK(Data!F412),"",Data!F412)</f>
        <v>2</v>
      </c>
      <c r="G412" s="1" t="str">
        <f>IF(ISBLANK(Data!$F412),"",IF(Data!$F412&gt;=1,TEXT(Data!G412,"00"),""))</f>
        <v>4C</v>
      </c>
      <c r="H412" s="1" t="str">
        <f>IF(ISBLANK(Data!$F412),"",IF(Data!$F412&gt;=2,TEXT(Data!H412,"00"),""))</f>
        <v>00</v>
      </c>
      <c r="I412" s="1" t="str">
        <f>IF(ISBLANK(Data!$F412),"",IF(Data!$F412&gt;=3,TEXT(Data!I412,"00"),""))</f>
        <v/>
      </c>
      <c r="J412" s="1" t="str">
        <f>IF(ISBLANK(Data!$F412),"",IF(Data!$F412&gt;=4,TEXT(Data!J412,"00"),""))</f>
        <v/>
      </c>
      <c r="K412" s="1" t="str">
        <f>IF(ISBLANK(Data!$F412),"",IF(Data!$F412&gt;=5,TEXT(Data!K412,"00"),""))</f>
        <v/>
      </c>
      <c r="L412" s="1" t="str">
        <f>IF(ISBLANK(Data!$F412),"",IF(Data!$F412&gt;=6,TEXT(Data!L412,"00"),""))</f>
        <v/>
      </c>
      <c r="M412" s="1" t="str">
        <f>IF(ISBLANK(Data!$F412),"",IF(Data!$F412&gt;=7,TEXT(Data!M412,"00"),""))</f>
        <v/>
      </c>
      <c r="N412" s="1" t="str">
        <f>IF(ISBLANK(Data!$F412),"",IF(Data!$F412&gt;=8,TEXT(Data!N412,"00"),""))</f>
        <v/>
      </c>
    </row>
    <row r="413" ht="14.25">
      <c r="A413" s="1">
        <f>IF(ISBLANK(Data!A413),"",Data!A413)</f>
        <v>9.4210670000000007</v>
      </c>
      <c r="B413" s="1" t="str">
        <f>IF(ISBLANK(Data!B413),"",Data!B413)</f>
        <v/>
      </c>
      <c r="C413" s="1">
        <f>IF(ISBLANK(Data!C413),"",Data!C413)</f>
        <v>300</v>
      </c>
      <c r="D413" s="1" t="str">
        <f>IF(ISBLANK(Data!D413),"",Data!D413)</f>
        <v/>
      </c>
      <c r="E413" s="1" t="str">
        <f>IF(ISBLANK(Data!E413),"",Data!E413)</f>
        <v/>
      </c>
      <c r="F413" s="1">
        <f>IF(ISBLANK(Data!F413),"",Data!F413)</f>
        <v>8</v>
      </c>
      <c r="G413" s="1" t="str">
        <f>IF(ISBLANK(Data!$F413),"",IF(Data!$F413&gt;=1,TEXT(Data!G413,"00"),""))</f>
        <v>03</v>
      </c>
      <c r="H413" s="1" t="str">
        <f>IF(ISBLANK(Data!$F413),"",IF(Data!$F413&gt;=2,TEXT(Data!H413,"00"),""))</f>
        <v>A5</v>
      </c>
      <c r="I413" s="1" t="str">
        <f>IF(ISBLANK(Data!$F413),"",IF(Data!$F413&gt;=3,TEXT(Data!I413,"00"),""))</f>
        <v>64</v>
      </c>
      <c r="J413" s="1" t="str">
        <f>IF(ISBLANK(Data!$F413),"",IF(Data!$F413&gt;=4,TEXT(Data!J413,"00"),""))</f>
        <v>5A</v>
      </c>
      <c r="K413" s="1" t="str">
        <f>IF(ISBLANK(Data!$F413),"",IF(Data!$F413&gt;=5,TEXT(Data!K413,"00"),""))</f>
        <v>64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64</v>
      </c>
      <c r="N413" s="1" t="str">
        <f>IF(ISBLANK(Data!$F413),"",IF(Data!$F413&gt;=8,TEXT(Data!N413,"00"),""))</f>
        <v>63</v>
      </c>
    </row>
    <row r="414" ht="14.25">
      <c r="A414" s="1">
        <f>IF(ISBLANK(Data!A414),"",Data!A414)</f>
        <v>9.4215309999999999</v>
      </c>
      <c r="B414" s="1" t="str">
        <f>IF(ISBLANK(Data!B414),"",Data!B414)</f>
        <v/>
      </c>
      <c r="C414" s="1">
        <f>IF(ISBLANK(Data!C414),"",Data!C414)</f>
        <v>301</v>
      </c>
      <c r="D414" s="1" t="str">
        <f>IF(ISBLANK(Data!D414),"",Data!D414)</f>
        <v/>
      </c>
      <c r="E414" s="1" t="str">
        <f>IF(ISBLANK(Data!E414),"",Data!E414)</f>
        <v/>
      </c>
      <c r="F414" s="1">
        <f>IF(ISBLANK(Data!F414),"",Data!F414)</f>
        <v>3</v>
      </c>
      <c r="G414" s="1" t="str">
        <f>IF(ISBLANK(Data!$F414),"",IF(Data!$F414&gt;=1,TEXT(Data!G414,"00"),""))</f>
        <v>96</v>
      </c>
      <c r="H414" s="1" t="str">
        <f>IF(ISBLANK(Data!$F414),"",IF(Data!$F414&gt;=2,TEXT(Data!H414,"00"),""))</f>
        <v>03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/>
      </c>
      <c r="K414" s="1" t="str">
        <f>IF(ISBLANK(Data!$F414),"",IF(Data!$F414&gt;=5,TEXT(Data!K414,"00"),""))</f>
        <v/>
      </c>
      <c r="L414" s="1" t="str">
        <f>IF(ISBLANK(Data!$F414),"",IF(Data!$F414&gt;=6,TEXT(Data!L414,"00"),""))</f>
        <v/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>
        <f>IF(ISBLANK(Data!A415),"",Data!A415)</f>
        <v>9.4502939999999995</v>
      </c>
      <c r="B415" s="1" t="str">
        <f>IF(ISBLANK(Data!B415),"",Data!B415)</f>
        <v/>
      </c>
      <c r="C415" s="1">
        <f>IF(ISBLANK(Data!C415),"",Data!C415)</f>
        <v>404</v>
      </c>
      <c r="D415" s="1" t="str">
        <f>IF(ISBLANK(Data!D415),"",Data!D415)</f>
        <v/>
      </c>
      <c r="E415" s="1" t="str">
        <f>IF(ISBLANK(Data!E415),"",Data!E415)</f>
        <v/>
      </c>
      <c r="F415" s="1">
        <f>IF(ISBLANK(Data!F415),"",Data!F415)</f>
        <v>2</v>
      </c>
      <c r="G415" s="1" t="str">
        <f>IF(ISBLANK(Data!$F415),"",IF(Data!$F415&gt;=1,TEXT(Data!G415,"00"),""))</f>
        <v>46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/>
      </c>
      <c r="J415" s="1" t="str">
        <f>IF(ISBLANK(Data!$F415),"",IF(Data!$F415&gt;=4,TEXT(Data!J415,"00"),""))</f>
        <v/>
      </c>
      <c r="K415" s="1" t="str">
        <f>IF(ISBLANK(Data!$F415),"",IF(Data!$F415&gt;=5,TEXT(Data!K415,"00"),""))</f>
        <v/>
      </c>
      <c r="L415" s="1" t="str">
        <f>IF(ISBLANK(Data!$F415),"",IF(Data!$F415&gt;=6,TEXT(Data!L415,"00"),""))</f>
        <v/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>
        <f>IF(ISBLANK(Data!A416),"",Data!A416)</f>
        <v>9.4710520000000002</v>
      </c>
      <c r="B416" s="1" t="str">
        <f>IF(ISBLANK(Data!B416),"",Data!B416)</f>
        <v/>
      </c>
      <c r="C416" s="1">
        <f>IF(ISBLANK(Data!C416),"",Data!C416)</f>
        <v>300</v>
      </c>
      <c r="D416" s="1" t="str">
        <f>IF(ISBLANK(Data!D416),"",Data!D416)</f>
        <v/>
      </c>
      <c r="E416" s="1" t="str">
        <f>IF(ISBLANK(Data!E416),"",Data!E416)</f>
        <v/>
      </c>
      <c r="F416" s="1">
        <f>IF(ISBLANK(Data!F416),"",Data!F416)</f>
        <v>8</v>
      </c>
      <c r="G416" s="1" t="str">
        <f>IF(ISBLANK(Data!$F416),"",IF(Data!$F416&gt;=1,TEXT(Data!G416,"00"),""))</f>
        <v>03</v>
      </c>
      <c r="H416" s="1" t="str">
        <f>IF(ISBLANK(Data!$F416),"",IF(Data!$F416&gt;=2,TEXT(Data!H416,"00"),""))</f>
        <v>A5</v>
      </c>
      <c r="I416" s="1" t="str">
        <f>IF(ISBLANK(Data!$F416),"",IF(Data!$F416&gt;=3,TEXT(Data!I416,"00"),""))</f>
        <v>64</v>
      </c>
      <c r="J416" s="1" t="str">
        <f>IF(ISBLANK(Data!$F416),"",IF(Data!$F416&gt;=4,TEXT(Data!J416,"00"),""))</f>
        <v>5A</v>
      </c>
      <c r="K416" s="1" t="str">
        <f>IF(ISBLANK(Data!$F416),"",IF(Data!$F416&gt;=5,TEXT(Data!K416,"00"),""))</f>
        <v>64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64</v>
      </c>
      <c r="N416" s="1" t="str">
        <f>IF(ISBLANK(Data!$F416),"",IF(Data!$F416&gt;=8,TEXT(Data!N416,"00"),""))</f>
        <v>74</v>
      </c>
    </row>
    <row r="417" ht="14.25">
      <c r="A417" s="1">
        <f>IF(ISBLANK(Data!A417),"",Data!A417)</f>
        <v>9.4715159999999994</v>
      </c>
      <c r="B417" s="1" t="str">
        <f>IF(ISBLANK(Data!B417),"",Data!B417)</f>
        <v/>
      </c>
      <c r="C417" s="1">
        <f>IF(ISBLANK(Data!C417),"",Data!C417)</f>
        <v>301</v>
      </c>
      <c r="D417" s="1" t="str">
        <f>IF(ISBLANK(Data!D417),"",Data!D417)</f>
        <v/>
      </c>
      <c r="E417" s="1" t="str">
        <f>IF(ISBLANK(Data!E417),"",Data!E417)</f>
        <v/>
      </c>
      <c r="F417" s="1">
        <f>IF(ISBLANK(Data!F417),"",Data!F417)</f>
        <v>3</v>
      </c>
      <c r="G417" s="1" t="str">
        <f>IF(ISBLANK(Data!$F417),"",IF(Data!$F417&gt;=1,TEXT(Data!G417,"00"),""))</f>
        <v>03</v>
      </c>
      <c r="H417" s="1" t="str">
        <f>IF(ISBLANK(Data!$F417),"",IF(Data!$F417&gt;=2,TEXT(Data!H417,"00"),""))</f>
        <v>04</v>
      </c>
      <c r="I417" s="1" t="str">
        <f>IF(ISBLANK(Data!$F417),"",IF(Data!$F417&gt;=3,TEXT(Data!I417,"00"),""))</f>
        <v>00</v>
      </c>
      <c r="J417" s="1" t="str">
        <f>IF(ISBLANK(Data!$F417),"",IF(Data!$F417&gt;=4,TEXT(Data!J417,"00"),""))</f>
        <v/>
      </c>
      <c r="K417" s="1" t="str">
        <f>IF(ISBLANK(Data!$F417),"",IF(Data!$F417&gt;=5,TEXT(Data!K417,"00"),""))</f>
        <v/>
      </c>
      <c r="L417" s="1" t="str">
        <f>IF(ISBLANK(Data!$F417),"",IF(Data!$F417&gt;=6,TEXT(Data!L417,"00"),""))</f>
        <v/>
      </c>
      <c r="M417" s="1" t="str">
        <f>IF(ISBLANK(Data!$F417),"",IF(Data!$F417&gt;=7,TEXT(Data!M417,"00"),""))</f>
        <v/>
      </c>
      <c r="N417" s="1" t="str">
        <f>IF(ISBLANK(Data!$F417),"",IF(Data!$F417&gt;=8,TEXT(Data!N417,"00"),""))</f>
        <v/>
      </c>
    </row>
    <row r="418" ht="14.25">
      <c r="A418" s="1">
        <f>IF(ISBLANK(Data!A418),"",Data!A418)</f>
        <v>9.4815570000000005</v>
      </c>
      <c r="B418" s="1" t="str">
        <f>IF(ISBLANK(Data!B418),"",Data!B418)</f>
        <v/>
      </c>
      <c r="C418" s="1">
        <f>IF(ISBLANK(Data!C418),"",Data!C418)</f>
        <v>404</v>
      </c>
      <c r="D418" s="1" t="str">
        <f>IF(ISBLANK(Data!D418),"",Data!D418)</f>
        <v/>
      </c>
      <c r="E418" s="1" t="str">
        <f>IF(ISBLANK(Data!E418),"",Data!E418)</f>
        <v/>
      </c>
      <c r="F418" s="1">
        <f>IF(ISBLANK(Data!F418),"",Data!F418)</f>
        <v>2</v>
      </c>
      <c r="G418" s="1" t="str">
        <f>IF(ISBLANK(Data!$F418),"",IF(Data!$F418&gt;=1,TEXT(Data!G418,"00"),""))</f>
        <v>4D</v>
      </c>
      <c r="H418" s="1" t="str">
        <f>IF(ISBLANK(Data!$F418),"",IF(Data!$F418&gt;=2,TEXT(Data!H418,"00"),""))</f>
        <v>00</v>
      </c>
      <c r="I418" s="1" t="str">
        <f>IF(ISBLANK(Data!$F418),"",IF(Data!$F418&gt;=3,TEXT(Data!I418,"00"),""))</f>
        <v/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9.5127970000000008</v>
      </c>
      <c r="B419" s="1" t="str">
        <f>IF(ISBLANK(Data!B419),"",Data!B419)</f>
        <v/>
      </c>
      <c r="C419" s="1">
        <f>IF(ISBLANK(Data!C419),"",Data!C419)</f>
        <v>404</v>
      </c>
      <c r="D419" s="1" t="str">
        <f>IF(ISBLANK(Data!D419),"",Data!D419)</f>
        <v/>
      </c>
      <c r="E419" s="1" t="str">
        <f>IF(ISBLANK(Data!E419),"",Data!E419)</f>
        <v/>
      </c>
      <c r="F419" s="1">
        <f>IF(ISBLANK(Data!F419),"",Data!F419)</f>
        <v>2</v>
      </c>
      <c r="G419" s="1" t="str">
        <f>IF(ISBLANK(Data!$F419),"",IF(Data!$F419&gt;=1,TEXT(Data!G419,"00"),""))</f>
        <v>50</v>
      </c>
      <c r="H419" s="1" t="str">
        <f>IF(ISBLANK(Data!$F419),"",IF(Data!$F419&gt;=2,TEXT(Data!H419,"00"),""))</f>
        <v>00</v>
      </c>
      <c r="I419" s="1" t="str">
        <f>IF(ISBLANK(Data!$F419),"",IF(Data!$F419&gt;=3,TEXT(Data!I419,"00"),""))</f>
        <v/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>
        <f>IF(ISBLANK(Data!A420),"",Data!A420)</f>
        <v>9.5218790000000002</v>
      </c>
      <c r="B420" s="1" t="str">
        <f>IF(ISBLANK(Data!B420),"",Data!B420)</f>
        <v/>
      </c>
      <c r="C420" s="1">
        <f>IF(ISBLANK(Data!C420),"",Data!C420)</f>
        <v>300</v>
      </c>
      <c r="D420" s="1" t="str">
        <f>IF(ISBLANK(Data!D420),"",Data!D420)</f>
        <v/>
      </c>
      <c r="E420" s="1" t="str">
        <f>IF(ISBLANK(Data!E420),"",Data!E420)</f>
        <v/>
      </c>
      <c r="F420" s="1">
        <f>IF(ISBLANK(Data!F420),"",Data!F420)</f>
        <v>8</v>
      </c>
      <c r="G420" s="1" t="str">
        <f>IF(ISBLANK(Data!$F420),"",IF(Data!$F420&gt;=1,TEXT(Data!G420,"00"),""))</f>
        <v>03</v>
      </c>
      <c r="H420" s="1" t="str">
        <f>IF(ISBLANK(Data!$F420),"",IF(Data!$F420&gt;=2,TEXT(Data!H420,"00"),""))</f>
        <v>A5</v>
      </c>
      <c r="I420" s="1" t="str">
        <f>IF(ISBLANK(Data!$F420),"",IF(Data!$F420&gt;=3,TEXT(Data!I420,"00"),""))</f>
        <v>64</v>
      </c>
      <c r="J420" s="1" t="str">
        <f>IF(ISBLANK(Data!$F420),"",IF(Data!$F420&gt;=4,TEXT(Data!J420,"00"),""))</f>
        <v>5A</v>
      </c>
      <c r="K420" s="1" t="str">
        <f>IF(ISBLANK(Data!$F420),"",IF(Data!$F420&gt;=5,TEXT(Data!K420,"00"),""))</f>
        <v>64</v>
      </c>
      <c r="L420" s="1" t="str">
        <f>IF(ISBLANK(Data!$F420),"",IF(Data!$F420&gt;=6,TEXT(Data!L420,"00"),""))</f>
        <v>00</v>
      </c>
      <c r="M420" s="1" t="str">
        <f>IF(ISBLANK(Data!$F420),"",IF(Data!$F420&gt;=7,TEXT(Data!M420,"00"),""))</f>
        <v>64</v>
      </c>
      <c r="N420" s="1" t="str">
        <f>IF(ISBLANK(Data!$F420),"",IF(Data!$F420&gt;=8,TEXT(Data!N420,"00"),""))</f>
        <v>65</v>
      </c>
    </row>
    <row r="421" ht="14.25">
      <c r="A421" s="1">
        <f>IF(ISBLANK(Data!A421),"",Data!A421)</f>
        <v>9.5223429999999993</v>
      </c>
      <c r="B421" s="1" t="str">
        <f>IF(ISBLANK(Data!B421),"",Data!B421)</f>
        <v/>
      </c>
      <c r="C421" s="1">
        <f>IF(ISBLANK(Data!C421),"",Data!C421)</f>
        <v>301</v>
      </c>
      <c r="D421" s="1" t="str">
        <f>IF(ISBLANK(Data!D421),"",Data!D421)</f>
        <v/>
      </c>
      <c r="E421" s="1" t="str">
        <f>IF(ISBLANK(Data!E421),"",Data!E421)</f>
        <v/>
      </c>
      <c r="F421" s="1">
        <f>IF(ISBLANK(Data!F421),"",Data!F421)</f>
        <v>3</v>
      </c>
      <c r="G421" s="1" t="str">
        <f>IF(ISBLANK(Data!$F421),"",IF(Data!$F421&gt;=1,TEXT(Data!G421,"00"),""))</f>
        <v>54</v>
      </c>
      <c r="H421" s="1" t="str">
        <f>IF(ISBLANK(Data!$F421),"",IF(Data!$F421&gt;=2,TEXT(Data!H421,"00"),""))</f>
        <v>05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/>
      </c>
      <c r="K421" s="1" t="str">
        <f>IF(ISBLANK(Data!$F421),"",IF(Data!$F421&gt;=5,TEXT(Data!K421,"00"),""))</f>
        <v/>
      </c>
      <c r="L421" s="1" t="str">
        <f>IF(ISBLANK(Data!$F421),"",IF(Data!$F421&gt;=6,TEXT(Data!L421,"00"),""))</f>
        <v/>
      </c>
      <c r="M421" s="1" t="str">
        <f>IF(ISBLANK(Data!$F421),"",IF(Data!$F421&gt;=7,TEXT(Data!M421,"00"),""))</f>
        <v/>
      </c>
      <c r="N421" s="1" t="str">
        <f>IF(ISBLANK(Data!$F421),"",IF(Data!$F421&gt;=8,TEXT(Data!N421,"00"),""))</f>
        <v/>
      </c>
    </row>
    <row r="422" ht="14.25">
      <c r="A422" s="1">
        <f>IF(ISBLANK(Data!A422),"",Data!A422)</f>
        <v>9.5489460000000008</v>
      </c>
      <c r="B422" s="1" t="str">
        <f>IF(ISBLANK(Data!B422),"",Data!B422)</f>
        <v/>
      </c>
      <c r="C422" s="1">
        <f>IF(ISBLANK(Data!C422),"",Data!C422)</f>
        <v>404</v>
      </c>
      <c r="D422" s="1" t="str">
        <f>IF(ISBLANK(Data!D422),"",Data!D422)</f>
        <v/>
      </c>
      <c r="E422" s="1" t="str">
        <f>IF(ISBLANK(Data!E422),"",Data!E422)</f>
        <v/>
      </c>
      <c r="F422" s="1">
        <f>IF(ISBLANK(Data!F422),"",Data!F422)</f>
        <v>2</v>
      </c>
      <c r="G422" s="1" t="str">
        <f>IF(ISBLANK(Data!$F422),"",IF(Data!$F422&gt;=1,TEXT(Data!G422,"00"),""))</f>
        <v>02</v>
      </c>
      <c r="H422" s="1" t="str">
        <f>IF(ISBLANK(Data!$F422),"",IF(Data!$F422&gt;=2,TEXT(Data!H422,"00"),""))</f>
        <v>00</v>
      </c>
      <c r="I422" s="1" t="str">
        <f>IF(ISBLANK(Data!$F422),"",IF(Data!$F422&gt;=3,TEXT(Data!I422,"00"),""))</f>
        <v/>
      </c>
      <c r="J422" s="1" t="str">
        <f>IF(ISBLANK(Data!$F422),"",IF(Data!$F422&gt;=4,TEXT(Data!J422,"00"),""))</f>
        <v/>
      </c>
      <c r="K422" s="1" t="str">
        <f>IF(ISBLANK(Data!$F422),"",IF(Data!$F422&gt;=5,TEXT(Data!K422,"00"),""))</f>
        <v/>
      </c>
      <c r="L422" s="1" t="str">
        <f>IF(ISBLANK(Data!$F422),"",IF(Data!$F422&gt;=6,TEXT(Data!L422,"00"),""))</f>
        <v/>
      </c>
      <c r="M422" s="1" t="str">
        <f>IF(ISBLANK(Data!$F422),"",IF(Data!$F422&gt;=7,TEXT(Data!M422,"00"),""))</f>
        <v/>
      </c>
      <c r="N422" s="1" t="str">
        <f>IF(ISBLANK(Data!$F422),"",IF(Data!$F422&gt;=8,TEXT(Data!N422,"00"),""))</f>
        <v/>
      </c>
    </row>
    <row r="423" ht="14.25">
      <c r="A423" s="1">
        <f>IF(ISBLANK(Data!A423),"",Data!A423)</f>
        <v>9.5716979999999996</v>
      </c>
      <c r="B423" s="1" t="str">
        <f>IF(ISBLANK(Data!B423),"",Data!B423)</f>
        <v/>
      </c>
      <c r="C423" s="1">
        <f>IF(ISBLANK(Data!C423),"",Data!C423)</f>
        <v>300</v>
      </c>
      <c r="D423" s="1" t="str">
        <f>IF(ISBLANK(Data!D423),"",Data!D423)</f>
        <v/>
      </c>
      <c r="E423" s="1" t="str">
        <f>IF(ISBLANK(Data!E423),"",Data!E423)</f>
        <v/>
      </c>
      <c r="F423" s="1">
        <f>IF(ISBLANK(Data!F423),"",Data!F423)</f>
        <v>8</v>
      </c>
      <c r="G423" s="1" t="str">
        <f>IF(ISBLANK(Data!$F423),"",IF(Data!$F423&gt;=1,TEXT(Data!G423,"00"),""))</f>
        <v>03</v>
      </c>
      <c r="H423" s="1" t="str">
        <f>IF(ISBLANK(Data!$F423),"",IF(Data!$F423&gt;=2,TEXT(Data!H423,"00"),""))</f>
        <v>A5</v>
      </c>
      <c r="I423" s="1" t="str">
        <f>IF(ISBLANK(Data!$F423),"",IF(Data!$F423&gt;=3,TEXT(Data!I423,"00"),""))</f>
        <v>64</v>
      </c>
      <c r="J423" s="1" t="str">
        <f>IF(ISBLANK(Data!$F423),"",IF(Data!$F423&gt;=4,TEXT(Data!J423,"00"),""))</f>
        <v>5A</v>
      </c>
      <c r="K423" s="1" t="str">
        <f>IF(ISBLANK(Data!$F423),"",IF(Data!$F423&gt;=5,TEXT(Data!K423,"00"),""))</f>
        <v>64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>64</v>
      </c>
      <c r="N423" s="1" t="str">
        <f>IF(ISBLANK(Data!$F423),"",IF(Data!$F423&gt;=8,TEXT(Data!N423,"00"),""))</f>
        <v>76</v>
      </c>
    </row>
    <row r="424" ht="14.25">
      <c r="A424" s="1">
        <f>IF(ISBLANK(Data!A424),"",Data!A424)</f>
        <v>9.5721699999999998</v>
      </c>
      <c r="B424" s="1" t="str">
        <f>IF(ISBLANK(Data!B424),"",Data!B424)</f>
        <v/>
      </c>
      <c r="C424" s="1">
        <f>IF(ISBLANK(Data!C424),"",Data!C424)</f>
        <v>301</v>
      </c>
      <c r="D424" s="1" t="str">
        <f>IF(ISBLANK(Data!D424),"",Data!D424)</f>
        <v/>
      </c>
      <c r="E424" s="1" t="str">
        <f>IF(ISBLANK(Data!E424),"",Data!E424)</f>
        <v/>
      </c>
      <c r="F424" s="1">
        <f>IF(ISBLANK(Data!F424),"",Data!F424)</f>
        <v>3</v>
      </c>
      <c r="G424" s="1" t="str">
        <f>IF(ISBLANK(Data!$F424),"",IF(Data!$F424&gt;=1,TEXT(Data!G424,"00"),""))</f>
        <v>F5</v>
      </c>
      <c r="H424" s="1" t="str">
        <f>IF(ISBLANK(Data!$F424),"",IF(Data!$F424&gt;=2,TEXT(Data!H424,"00"),""))</f>
        <v>06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/>
      </c>
      <c r="K424" s="1" t="str">
        <f>IF(ISBLANK(Data!$F424),"",IF(Data!$F424&gt;=5,TEXT(Data!K424,"00"),""))</f>
        <v/>
      </c>
      <c r="L424" s="1" t="str">
        <f>IF(ISBLANK(Data!$F424),"",IF(Data!$F424&gt;=6,TEXT(Data!L424,"00"),""))</f>
        <v/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9.5753029999999999</v>
      </c>
      <c r="B425" s="1" t="str">
        <f>IF(ISBLANK(Data!B425),"",Data!B425)</f>
        <v/>
      </c>
      <c r="C425" s="1">
        <f>IF(ISBLANK(Data!C425),"",Data!C425)</f>
        <v>404</v>
      </c>
      <c r="D425" s="1" t="str">
        <f>IF(ISBLANK(Data!D425),"",Data!D425)</f>
        <v/>
      </c>
      <c r="E425" s="1" t="str">
        <f>IF(ISBLANK(Data!E425),"",Data!E425)</f>
        <v/>
      </c>
      <c r="F425" s="1">
        <f>IF(ISBLANK(Data!F425),"",Data!F425)</f>
        <v>2</v>
      </c>
      <c r="G425" s="1" t="str">
        <f>IF(ISBLANK(Data!$F425),"",IF(Data!$F425&gt;=1,TEXT(Data!G425,"00"),""))</f>
        <v>0A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/>
      </c>
      <c r="J425" s="1" t="str">
        <f>IF(ISBLANK(Data!$F425),"",IF(Data!$F425&gt;=4,TEXT(Data!J425,"00"),""))</f>
        <v/>
      </c>
      <c r="K425" s="1" t="str">
        <f>IF(ISBLANK(Data!$F425),"",IF(Data!$F425&gt;=5,TEXT(Data!K425,"00"),""))</f>
        <v/>
      </c>
      <c r="L425" s="1" t="str">
        <f>IF(ISBLANK(Data!$F425),"",IF(Data!$F425&gt;=6,TEXT(Data!L425,"00"),""))</f>
        <v/>
      </c>
      <c r="M425" s="1" t="str">
        <f>IF(ISBLANK(Data!$F425),"",IF(Data!$F425&gt;=7,TEXT(Data!M425,"00"),""))</f>
        <v/>
      </c>
      <c r="N425" s="1" t="str">
        <f>IF(ISBLANK(Data!$F425),"",IF(Data!$F425&gt;=8,TEXT(Data!N425,"00"),""))</f>
        <v/>
      </c>
    </row>
    <row r="426" ht="14.25">
      <c r="A426" s="1">
        <f>IF(ISBLANK(Data!A426),"",Data!A426)</f>
        <v>9.6066050000000001</v>
      </c>
      <c r="B426" s="1" t="str">
        <f>IF(ISBLANK(Data!B426),"",Data!B426)</f>
        <v/>
      </c>
      <c r="C426" s="1">
        <f>IF(ISBLANK(Data!C426),"",Data!C426)</f>
        <v>404</v>
      </c>
      <c r="D426" s="1" t="str">
        <f>IF(ISBLANK(Data!D426),"",Data!D426)</f>
        <v/>
      </c>
      <c r="E426" s="1" t="str">
        <f>IF(ISBLANK(Data!E426),"",Data!E426)</f>
        <v/>
      </c>
      <c r="F426" s="1">
        <f>IF(ISBLANK(Data!F426),"",Data!F426)</f>
        <v>2</v>
      </c>
      <c r="G426" s="1" t="str">
        <f>IF(ISBLANK(Data!$F426),"",IF(Data!$F426&gt;=1,TEXT(Data!G426,"00"),""))</f>
        <v>04</v>
      </c>
      <c r="H426" s="1" t="str">
        <f>IF(ISBLANK(Data!$F426),"",IF(Data!$F426&gt;=2,TEXT(Data!H426,"00"),""))</f>
        <v>00</v>
      </c>
      <c r="I426" s="1" t="str">
        <f>IF(ISBLANK(Data!$F426),"",IF(Data!$F426&gt;=3,TEXT(Data!I426,"00"),""))</f>
        <v/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9.6217039999999994</v>
      </c>
      <c r="B427" s="1" t="str">
        <f>IF(ISBLANK(Data!B427),"",Data!B427)</f>
        <v/>
      </c>
      <c r="C427" s="1">
        <f>IF(ISBLANK(Data!C427),"",Data!C427)</f>
        <v>300</v>
      </c>
      <c r="D427" s="1" t="str">
        <f>IF(ISBLANK(Data!D427),"",Data!D427)</f>
        <v/>
      </c>
      <c r="E427" s="1" t="str">
        <f>IF(ISBLANK(Data!E427),"",Data!E427)</f>
        <v/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A5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64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64</v>
      </c>
      <c r="N427" s="1" t="str">
        <f>IF(ISBLANK(Data!$F427),"",IF(Data!$F427&gt;=8,TEXT(Data!N427,"00"),""))</f>
        <v>67</v>
      </c>
    </row>
    <row r="428" ht="14.25">
      <c r="A428" s="1">
        <f>IF(ISBLANK(Data!A428),"",Data!A428)</f>
        <v>9.6221720000000008</v>
      </c>
      <c r="B428" s="1" t="str">
        <f>IF(ISBLANK(Data!B428),"",Data!B428)</f>
        <v/>
      </c>
      <c r="C428" s="1">
        <f>IF(ISBLANK(Data!C428),"",Data!C428)</f>
        <v>301</v>
      </c>
      <c r="D428" s="1" t="str">
        <f>IF(ISBLANK(Data!D428),"",Data!D428)</f>
        <v/>
      </c>
      <c r="E428" s="1" t="str">
        <f>IF(ISBLANK(Data!E428),"",Data!E428)</f>
        <v/>
      </c>
      <c r="F428" s="1">
        <f>IF(ISBLANK(Data!F428),"",Data!F428)</f>
        <v>3</v>
      </c>
      <c r="G428" s="1" t="str">
        <f>IF(ISBLANK(Data!$F428),"",IF(Data!$F428&gt;=1,TEXT(Data!G428,"00"),""))</f>
        <v>B8</v>
      </c>
      <c r="H428" s="1" t="str">
        <f>IF(ISBLANK(Data!$F428),"",IF(Data!$F428&gt;=2,TEXT(Data!H428,"00"),""))</f>
        <v>07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9.6378039999999991</v>
      </c>
      <c r="B429" s="1" t="str">
        <f>IF(ISBLANK(Data!B429),"",Data!B429)</f>
        <v/>
      </c>
      <c r="C429" s="1">
        <f>IF(ISBLANK(Data!C429),"",Data!C429)</f>
        <v>404</v>
      </c>
      <c r="D429" s="1" t="str">
        <f>IF(ISBLANK(Data!D429),"",Data!D429)</f>
        <v/>
      </c>
      <c r="E429" s="1" t="str">
        <f>IF(ISBLANK(Data!E429),"",Data!E429)</f>
        <v/>
      </c>
      <c r="F429" s="1">
        <f>IF(ISBLANK(Data!F429),"",Data!F429)</f>
        <v>2</v>
      </c>
      <c r="G429" s="1" t="str">
        <f>IF(ISBLANK(Data!$F429),"",IF(Data!$F429&gt;=1,TEXT(Data!G429,"00"),""))</f>
        <v>B0</v>
      </c>
      <c r="H429" s="1" t="str">
        <f>IF(ISBLANK(Data!$F429),"",IF(Data!$F429&gt;=2,TEXT(Data!H429,"00"),""))</f>
        <v>01</v>
      </c>
      <c r="I429" s="1" t="str">
        <f>IF(ISBLANK(Data!$F429),"",IF(Data!$F429&gt;=3,TEXT(Data!I429,"00"),""))</f>
        <v/>
      </c>
      <c r="J429" s="1" t="str">
        <f>IF(ISBLANK(Data!$F429),"",IF(Data!$F429&gt;=4,TEXT(Data!J429,"00"),""))</f>
        <v/>
      </c>
      <c r="K429" s="1" t="str">
        <f>IF(ISBLANK(Data!$F429),"",IF(Data!$F429&gt;=5,TEXT(Data!K429,"00"),""))</f>
        <v/>
      </c>
      <c r="L429" s="1" t="str">
        <f>IF(ISBLANK(Data!$F429),"",IF(Data!$F429&gt;=6,TEXT(Data!L429,"00"),""))</f>
        <v/>
      </c>
      <c r="M429" s="1" t="str">
        <f>IF(ISBLANK(Data!$F429),"",IF(Data!$F429&gt;=7,TEXT(Data!M429,"00"),""))</f>
        <v/>
      </c>
      <c r="N429" s="1" t="str">
        <f>IF(ISBLANK(Data!$F429),"",IF(Data!$F429&gt;=8,TEXT(Data!N429,"00"),""))</f>
        <v/>
      </c>
    </row>
    <row r="430" ht="14.25">
      <c r="A430" s="1">
        <f>IF(ISBLANK(Data!A430),"",Data!A430)</f>
        <v>9.6691050000000001</v>
      </c>
      <c r="B430" s="1" t="str">
        <f>IF(ISBLANK(Data!B430),"",Data!B430)</f>
        <v/>
      </c>
      <c r="C430" s="1">
        <f>IF(ISBLANK(Data!C430),"",Data!C430)</f>
        <v>404</v>
      </c>
      <c r="D430" s="1" t="str">
        <f>IF(ISBLANK(Data!D430),"",Data!D430)</f>
        <v/>
      </c>
      <c r="E430" s="1" t="str">
        <f>IF(ISBLANK(Data!E430),"",Data!E430)</f>
        <v/>
      </c>
      <c r="F430" s="1">
        <f>IF(ISBLANK(Data!F430),"",Data!F430)</f>
        <v>2</v>
      </c>
      <c r="G430" s="1" t="str">
        <f>IF(ISBLANK(Data!$F430),"",IF(Data!$F430&gt;=1,TEXT(Data!G430,"00"),""))</f>
        <v>B1</v>
      </c>
      <c r="H430" s="1" t="str">
        <f>IF(ISBLANK(Data!$F430),"",IF(Data!$F430&gt;=2,TEXT(Data!H430,"00"),""))</f>
        <v>01</v>
      </c>
      <c r="I430" s="1" t="str">
        <f>IF(ISBLANK(Data!$F430),"",IF(Data!$F430&gt;=3,TEXT(Data!I430,"00"),""))</f>
        <v/>
      </c>
      <c r="J430" s="1" t="str">
        <f>IF(ISBLANK(Data!$F430),"",IF(Data!$F430&gt;=4,TEXT(Data!J430,"00"),""))</f>
        <v/>
      </c>
      <c r="K430" s="1" t="str">
        <f>IF(ISBLANK(Data!$F430),"",IF(Data!$F430&gt;=5,TEXT(Data!K430,"00"),""))</f>
        <v/>
      </c>
      <c r="L430" s="1" t="str">
        <f>IF(ISBLANK(Data!$F430),"",IF(Data!$F430&gt;=6,TEXT(Data!L430,"00"),""))</f>
        <v/>
      </c>
      <c r="M430" s="1" t="str">
        <f>IF(ISBLANK(Data!$F430),"",IF(Data!$F430&gt;=7,TEXT(Data!M430,"00"),""))</f>
        <v/>
      </c>
      <c r="N430" s="1" t="str">
        <f>IF(ISBLANK(Data!$F430),"",IF(Data!$F430&gt;=8,TEXT(Data!N430,"00"),""))</f>
        <v/>
      </c>
    </row>
    <row r="431" ht="14.25">
      <c r="A431" s="1">
        <f>IF(ISBLANK(Data!A431),"",Data!A431)</f>
        <v>9.6717069999999996</v>
      </c>
      <c r="B431" s="1" t="str">
        <f>IF(ISBLANK(Data!B431),"",Data!B431)</f>
        <v/>
      </c>
      <c r="C431" s="1">
        <f>IF(ISBLANK(Data!C431),"",Data!C431)</f>
        <v>300</v>
      </c>
      <c r="D431" s="1" t="str">
        <f>IF(ISBLANK(Data!D431),"",Data!D431)</f>
        <v/>
      </c>
      <c r="E431" s="1" t="str">
        <f>IF(ISBLANK(Data!E431),"",Data!E431)</f>
        <v/>
      </c>
      <c r="F431" s="1">
        <f>IF(ISBLANK(Data!F431),"",Data!F431)</f>
        <v>8</v>
      </c>
      <c r="G431" s="1" t="str">
        <f>IF(ISBLANK(Data!$F431),"",IF(Data!$F431&gt;=1,TEXT(Data!G431,"00"),""))</f>
        <v>03</v>
      </c>
      <c r="H431" s="1" t="str">
        <f>IF(ISBLANK(Data!$F431),"",IF(Data!$F431&gt;=2,TEXT(Data!H431,"00"),""))</f>
        <v>A5</v>
      </c>
      <c r="I431" s="1" t="str">
        <f>IF(ISBLANK(Data!$F431),"",IF(Data!$F431&gt;=3,TEXT(Data!I431,"00"),""))</f>
        <v>64</v>
      </c>
      <c r="J431" s="1" t="str">
        <f>IF(ISBLANK(Data!$F431),"",IF(Data!$F431&gt;=4,TEXT(Data!J431,"00"),""))</f>
        <v>5A</v>
      </c>
      <c r="K431" s="1" t="str">
        <f>IF(ISBLANK(Data!$F431),"",IF(Data!$F431&gt;=5,TEXT(Data!K431,"00"),""))</f>
        <v>64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>64</v>
      </c>
      <c r="N431" s="1" t="str">
        <f>IF(ISBLANK(Data!$F431),"",IF(Data!$F431&gt;=8,TEXT(Data!N431,"00"),""))</f>
        <v>F8</v>
      </c>
    </row>
    <row r="432" ht="14.25">
      <c r="A432" s="1">
        <f>IF(ISBLANK(Data!A432),"",Data!A432)</f>
        <v>9.6721749999999993</v>
      </c>
      <c r="B432" s="1" t="str">
        <f>IF(ISBLANK(Data!B432),"",Data!B432)</f>
        <v/>
      </c>
      <c r="C432" s="1">
        <f>IF(ISBLANK(Data!C432),"",Data!C432)</f>
        <v>301</v>
      </c>
      <c r="D432" s="1" t="str">
        <f>IF(ISBLANK(Data!D432),"",Data!D432)</f>
        <v/>
      </c>
      <c r="E432" s="1" t="str">
        <f>IF(ISBLANK(Data!E432),"",Data!E432)</f>
        <v/>
      </c>
      <c r="F432" s="1">
        <f>IF(ISBLANK(Data!F432),"",Data!F432)</f>
        <v>3</v>
      </c>
      <c r="G432" s="1" t="str">
        <f>IF(ISBLANK(Data!$F432),"",IF(Data!$F432&gt;=1,TEXT(Data!G432,"00"),""))</f>
        <v>80</v>
      </c>
      <c r="H432" s="1" t="str">
        <f>IF(ISBLANK(Data!$F432),"",IF(Data!$F432&gt;=2,TEXT(Data!H432,"00"),""))</f>
        <v>08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/>
      </c>
      <c r="K432" s="1" t="str">
        <f>IF(ISBLANK(Data!$F432),"",IF(Data!$F432&gt;=5,TEXT(Data!K432,"00"),""))</f>
        <v/>
      </c>
      <c r="L432" s="1" t="str">
        <f>IF(ISBLANK(Data!$F432),"",IF(Data!$F432&gt;=6,TEXT(Data!L432,"00"),""))</f>
        <v/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9.7217140000000004</v>
      </c>
      <c r="B433" s="1" t="str">
        <f>IF(ISBLANK(Data!B433),"",Data!B433)</f>
        <v/>
      </c>
      <c r="C433" s="1">
        <f>IF(ISBLANK(Data!C433),"",Data!C433)</f>
        <v>300</v>
      </c>
      <c r="D433" s="1" t="str">
        <f>IF(ISBLANK(Data!D433),"",Data!D433)</f>
        <v/>
      </c>
      <c r="E433" s="1" t="str">
        <f>IF(ISBLANK(Data!E433),"",Data!E433)</f>
        <v/>
      </c>
      <c r="F433" s="1">
        <f>IF(ISBLANK(Data!F433),"",Data!F433)</f>
        <v>8</v>
      </c>
      <c r="G433" s="1" t="str">
        <f>IF(ISBLANK(Data!$F433),"",IF(Data!$F433&gt;=1,TEXT(Data!G433,"00"),""))</f>
        <v>03</v>
      </c>
      <c r="H433" s="1" t="str">
        <f>IF(ISBLANK(Data!$F433),"",IF(Data!$F433&gt;=2,TEXT(Data!H433,"00"),""))</f>
        <v>A5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64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64</v>
      </c>
      <c r="N433" s="1" t="str">
        <f>IF(ISBLANK(Data!$F433),"",IF(Data!$F433&gt;=8,TEXT(Data!N433,"00"),""))</f>
        <v>E9</v>
      </c>
    </row>
    <row r="434" ht="14.25">
      <c r="A434" s="1">
        <f>IF(ISBLANK(Data!A434),"",Data!A434)</f>
        <v>9.7221820000000001</v>
      </c>
      <c r="B434" s="1" t="str">
        <f>IF(ISBLANK(Data!B434),"",Data!B434)</f>
        <v/>
      </c>
      <c r="C434" s="1">
        <f>IF(ISBLANK(Data!C434),"",Data!C434)</f>
        <v>301</v>
      </c>
      <c r="D434" s="1" t="str">
        <f>IF(ISBLANK(Data!D434),"",Data!D434)</f>
        <v/>
      </c>
      <c r="E434" s="1" t="str">
        <f>IF(ISBLANK(Data!E434),"",Data!E434)</f>
        <v/>
      </c>
      <c r="F434" s="1">
        <f>IF(ISBLANK(Data!F434),"",Data!F434)</f>
        <v>3</v>
      </c>
      <c r="G434" s="1" t="str">
        <f>IF(ISBLANK(Data!$F434),"",IF(Data!$F434&gt;=1,TEXT(Data!G434,"00"),""))</f>
        <v>88</v>
      </c>
      <c r="H434" s="1" t="str">
        <f>IF(ISBLANK(Data!$F434),"",IF(Data!$F434&gt;=2,TEXT(Data!H434,"00"),""))</f>
        <v>09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9.7717189999999992</v>
      </c>
      <c r="B435" s="1" t="str">
        <f>IF(ISBLANK(Data!B435),"",Data!B435)</f>
        <v/>
      </c>
      <c r="C435" s="1">
        <f>IF(ISBLANK(Data!C435),"",Data!C435)</f>
        <v>300</v>
      </c>
      <c r="D435" s="1" t="str">
        <f>IF(ISBLANK(Data!D435),"",Data!D435)</f>
        <v/>
      </c>
      <c r="E435" s="1" t="str">
        <f>IF(ISBLANK(Data!E435),"",Data!E435)</f>
        <v/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A5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64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64</v>
      </c>
      <c r="N435" s="1" t="str">
        <f>IF(ISBLANK(Data!$F435),"",IF(Data!$F435&gt;=8,TEXT(Data!N435,"00"),""))</f>
        <v>FA</v>
      </c>
    </row>
    <row r="436" ht="14.25">
      <c r="A436" s="1">
        <f>IF(ISBLANK(Data!A436),"",Data!A436)</f>
        <v>9.7721870000000006</v>
      </c>
      <c r="B436" s="1" t="str">
        <f>IF(ISBLANK(Data!B436),"",Data!B436)</f>
        <v/>
      </c>
      <c r="C436" s="1">
        <f>IF(ISBLANK(Data!C436),"",Data!C436)</f>
        <v>301</v>
      </c>
      <c r="D436" s="1" t="str">
        <f>IF(ISBLANK(Data!D436),"",Data!D436)</f>
        <v/>
      </c>
      <c r="E436" s="1" t="str">
        <f>IF(ISBLANK(Data!E436),"",Data!E436)</f>
        <v/>
      </c>
      <c r="F436" s="1">
        <f>IF(ISBLANK(Data!F436),"",Data!F436)</f>
        <v>3</v>
      </c>
      <c r="G436" s="1" t="str">
        <f>IF(ISBLANK(Data!$F436),"",IF(Data!$F436&gt;=1,TEXT(Data!G436,"00"),""))</f>
        <v>C6</v>
      </c>
      <c r="H436" s="1" t="str">
        <f>IF(ISBLANK(Data!$F436),"",IF(Data!$F436&gt;=2,TEXT(Data!H436,"00"),""))</f>
        <v>0A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9.8217219999999994</v>
      </c>
      <c r="B437" s="1" t="str">
        <f>IF(ISBLANK(Data!B437),"",Data!B437)</f>
        <v/>
      </c>
      <c r="C437" s="1">
        <f>IF(ISBLANK(Data!C437),"",Data!C437)</f>
        <v>300</v>
      </c>
      <c r="D437" s="1" t="str">
        <f>IF(ISBLANK(Data!D437),"",Data!D437)</f>
        <v/>
      </c>
      <c r="E437" s="1" t="str">
        <f>IF(ISBLANK(Data!E437),"",Data!E437)</f>
        <v/>
      </c>
      <c r="F437" s="1">
        <f>IF(ISBLANK(Data!F437),"",Data!F437)</f>
        <v>8</v>
      </c>
      <c r="G437" s="1" t="str">
        <f>IF(ISBLANK(Data!$F437),"",IF(Data!$F437&gt;=1,TEXT(Data!G437,"00"),""))</f>
        <v>03</v>
      </c>
      <c r="H437" s="1" t="str">
        <f>IF(ISBLANK(Data!$F437),"",IF(Data!$F437&gt;=2,TEXT(Data!H437,"00"),""))</f>
        <v>A5</v>
      </c>
      <c r="I437" s="1" t="str">
        <f>IF(ISBLANK(Data!$F437),"",IF(Data!$F437&gt;=3,TEXT(Data!I437,"00"),""))</f>
        <v>64</v>
      </c>
      <c r="J437" s="1" t="str">
        <f>IF(ISBLANK(Data!$F437),"",IF(Data!$F437&gt;=4,TEXT(Data!J437,"00"),""))</f>
        <v>5A</v>
      </c>
      <c r="K437" s="1" t="str">
        <f>IF(ISBLANK(Data!$F437),"",IF(Data!$F437&gt;=5,TEXT(Data!K437,"00"),""))</f>
        <v>64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64</v>
      </c>
      <c r="N437" s="1" t="str">
        <f>IF(ISBLANK(Data!$F437),"",IF(Data!$F437&gt;=8,TEXT(Data!N437,"00"),""))</f>
        <v>EB</v>
      </c>
    </row>
    <row r="438" ht="14.25">
      <c r="A438" s="1">
        <f>IF(ISBLANK(Data!A438),"",Data!A438)</f>
        <v>9.8221860000000003</v>
      </c>
      <c r="B438" s="1" t="str">
        <f>IF(ISBLANK(Data!B438),"",Data!B438)</f>
        <v/>
      </c>
      <c r="C438" s="1">
        <f>IF(ISBLANK(Data!C438),"",Data!C438)</f>
        <v>301</v>
      </c>
      <c r="D438" s="1" t="str">
        <f>IF(ISBLANK(Data!D438),"",Data!D438)</f>
        <v/>
      </c>
      <c r="E438" s="1" t="str">
        <f>IF(ISBLANK(Data!E438),"",Data!E438)</f>
        <v/>
      </c>
      <c r="F438" s="1">
        <f>IF(ISBLANK(Data!F438),"",Data!F438)</f>
        <v>3</v>
      </c>
      <c r="G438" s="1" t="str">
        <f>IF(ISBLANK(Data!$F438),"",IF(Data!$F438&gt;=1,TEXT(Data!G438,"00"),""))</f>
        <v>43</v>
      </c>
      <c r="H438" s="1" t="str">
        <f>IF(ISBLANK(Data!$F438),"",IF(Data!$F438&gt;=2,TEXT(Data!H438,"00"),""))</f>
        <v>0B</v>
      </c>
      <c r="I438" s="1" t="str">
        <f>IF(ISBLANK(Data!$F438),"",IF(Data!$F438&gt;=3,TEXT(Data!I438,"00"),""))</f>
        <v>00</v>
      </c>
      <c r="J438" s="1" t="str">
        <f>IF(ISBLANK(Data!$F438),"",IF(Data!$F438&gt;=4,TEXT(Data!J438,"00"),""))</f>
        <v/>
      </c>
      <c r="K438" s="1" t="str">
        <f>IF(ISBLANK(Data!$F438),"",IF(Data!$F438&gt;=5,TEXT(Data!K438,"00"),""))</f>
        <v/>
      </c>
      <c r="L438" s="1" t="str">
        <f>IF(ISBLANK(Data!$F438),"",IF(Data!$F438&gt;=6,TEXT(Data!L438,"00"),""))</f>
        <v/>
      </c>
      <c r="M438" s="1" t="str">
        <f>IF(ISBLANK(Data!$F438),"",IF(Data!$F438&gt;=7,TEXT(Data!M438,"00"),""))</f>
        <v/>
      </c>
      <c r="N438" s="1" t="str">
        <f>IF(ISBLANK(Data!$F438),"",IF(Data!$F438&gt;=8,TEXT(Data!N438,"00"),""))</f>
        <v/>
      </c>
    </row>
    <row r="439" ht="14.25">
      <c r="A439" s="1">
        <f>IF(ISBLANK(Data!A439),"",Data!A439)</f>
        <v>9.8717299999999994</v>
      </c>
      <c r="B439" s="1" t="str">
        <f>IF(ISBLANK(Data!B439),"",Data!B439)</f>
        <v/>
      </c>
      <c r="C439" s="1">
        <f>IF(ISBLANK(Data!C439),"",Data!C439)</f>
        <v>300</v>
      </c>
      <c r="D439" s="1" t="str">
        <f>IF(ISBLANK(Data!D439),"",Data!D439)</f>
        <v/>
      </c>
      <c r="E439" s="1" t="str">
        <f>IF(ISBLANK(Data!E439),"",Data!E439)</f>
        <v/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A5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64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64</v>
      </c>
      <c r="N439" s="1" t="str">
        <f>IF(ISBLANK(Data!$F439),"",IF(Data!$F439&gt;=8,TEXT(Data!N439,"00"),""))</f>
        <v>FC</v>
      </c>
    </row>
    <row r="440" ht="14.25">
      <c r="A440" s="1">
        <f>IF(ISBLANK(Data!A440),"",Data!A440)</f>
        <v>9.8722019999999997</v>
      </c>
      <c r="B440" s="1" t="str">
        <f>IF(ISBLANK(Data!B440),"",Data!B440)</f>
        <v/>
      </c>
      <c r="C440" s="1">
        <f>IF(ISBLANK(Data!C440),"",Data!C440)</f>
        <v>301</v>
      </c>
      <c r="D440" s="1" t="str">
        <f>IF(ISBLANK(Data!D440),"",Data!D440)</f>
        <v/>
      </c>
      <c r="E440" s="1" t="str">
        <f>IF(ISBLANK(Data!E440),"",Data!E440)</f>
        <v/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0C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9.9217329999999997</v>
      </c>
      <c r="B441" s="1" t="str">
        <f>IF(ISBLANK(Data!B441),"",Data!B441)</f>
        <v/>
      </c>
      <c r="C441" s="1">
        <f>IF(ISBLANK(Data!C441),"",Data!C441)</f>
        <v>300</v>
      </c>
      <c r="D441" s="1" t="str">
        <f>IF(ISBLANK(Data!D441),"",Data!D441)</f>
        <v/>
      </c>
      <c r="E441" s="1" t="str">
        <f>IF(ISBLANK(Data!E441),"",Data!E441)</f>
        <v/>
      </c>
      <c r="F441" s="1">
        <f>IF(ISBLANK(Data!F441),"",Data!F441)</f>
        <v>8</v>
      </c>
      <c r="G441" s="1" t="str">
        <f>IF(ISBLANK(Data!$F441),"",IF(Data!$F441&gt;=1,TEXT(Data!G441,"00"),""))</f>
        <v>03</v>
      </c>
      <c r="H441" s="1" t="str">
        <f>IF(ISBLANK(Data!$F441),"",IF(Data!$F441&gt;=2,TEXT(Data!H441,"00"),""))</f>
        <v>A5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64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64</v>
      </c>
      <c r="N441" s="1" t="str">
        <f>IF(ISBLANK(Data!$F441),"",IF(Data!$F441&gt;=8,TEXT(Data!N441,"00"),""))</f>
        <v>ED</v>
      </c>
    </row>
    <row r="442" ht="14.25">
      <c r="A442" s="1">
        <f>IF(ISBLANK(Data!A442),"",Data!A442)</f>
        <v>9.9221970000000006</v>
      </c>
      <c r="B442" s="1" t="str">
        <f>IF(ISBLANK(Data!B442),"",Data!B442)</f>
        <v/>
      </c>
      <c r="C442" s="1">
        <f>IF(ISBLANK(Data!C442),"",Data!C442)</f>
        <v>301</v>
      </c>
      <c r="D442" s="1" t="str">
        <f>IF(ISBLANK(Data!D442),"",Data!D442)</f>
        <v/>
      </c>
      <c r="E442" s="1" t="str">
        <f>IF(ISBLANK(Data!E442),"",Data!E442)</f>
        <v/>
      </c>
      <c r="F442" s="1">
        <f>IF(ISBLANK(Data!F442),"",Data!F442)</f>
        <v>3</v>
      </c>
      <c r="G442" s="1" t="str">
        <f>IF(ISBLANK(Data!$F442),"",IF(Data!$F442&gt;=1,TEXT(Data!G442,"00"),""))</f>
        <v>4E</v>
      </c>
      <c r="H442" s="1" t="str">
        <f>IF(ISBLANK(Data!$F442),"",IF(Data!$F442&gt;=2,TEXT(Data!H442,"00"),""))</f>
        <v>0D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9.9717389999999995</v>
      </c>
      <c r="B443" s="1" t="str">
        <f>IF(ISBLANK(Data!B443),"",Data!B443)</f>
        <v/>
      </c>
      <c r="C443" s="1">
        <f>IF(ISBLANK(Data!C443),"",Data!C443)</f>
        <v>300</v>
      </c>
      <c r="D443" s="1" t="str">
        <f>IF(ISBLANK(Data!D443),"",Data!D443)</f>
        <v/>
      </c>
      <c r="E443" s="1" t="str">
        <f>IF(ISBLANK(Data!E443),"",Data!E443)</f>
        <v/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A5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64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64</v>
      </c>
      <c r="N443" s="1" t="str">
        <f>IF(ISBLANK(Data!$F443),"",IF(Data!$F443&gt;=8,TEXT(Data!N443,"00"),""))</f>
        <v>FE</v>
      </c>
    </row>
    <row r="444" ht="14.25">
      <c r="A444" s="1">
        <f>IF(ISBLANK(Data!A444),"",Data!A444)</f>
        <v>9.9722150000000003</v>
      </c>
      <c r="B444" s="1" t="str">
        <f>IF(ISBLANK(Data!B444),"",Data!B444)</f>
        <v/>
      </c>
      <c r="C444" s="1">
        <f>IF(ISBLANK(Data!C444),"",Data!C444)</f>
        <v>301</v>
      </c>
      <c r="D444" s="1" t="str">
        <f>IF(ISBLANK(Data!D444),"",Data!D444)</f>
        <v/>
      </c>
      <c r="E444" s="1" t="str">
        <f>IF(ISBLANK(Data!E444),"",Data!E444)</f>
        <v/>
      </c>
      <c r="F444" s="1">
        <f>IF(ISBLANK(Data!F444),"",Data!F444)</f>
        <v>3</v>
      </c>
      <c r="G444" s="1" t="str">
        <f>IF(ISBLANK(Data!$F444),"",IF(Data!$F444&gt;=1,TEXT(Data!G444,"00"),""))</f>
        <v>1D</v>
      </c>
      <c r="H444" s="1" t="str">
        <f>IF(ISBLANK(Data!$F444),"",IF(Data!$F444&gt;=2,TEXT(Data!H444,"00"),""))</f>
        <v>0E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10.023523000000001</v>
      </c>
      <c r="B445" s="1" t="str">
        <f>IF(ISBLANK(Data!B445),"",Data!B445)</f>
        <v/>
      </c>
      <c r="C445" s="1">
        <f>IF(ISBLANK(Data!C445),"",Data!C445)</f>
        <v>300</v>
      </c>
      <c r="D445" s="1" t="str">
        <f>IF(ISBLANK(Data!D445),"",Data!D445)</f>
        <v/>
      </c>
      <c r="E445" s="1" t="str">
        <f>IF(ISBLANK(Data!E445),"",Data!E445)</f>
        <v/>
      </c>
      <c r="F445" s="1">
        <f>IF(ISBLANK(Data!F445),"",Data!F445)</f>
        <v>8</v>
      </c>
      <c r="G445" s="1" t="str">
        <f>IF(ISBLANK(Data!$F445),"",IF(Data!$F445&gt;=1,TEXT(Data!G445,"00"),""))</f>
        <v>03</v>
      </c>
      <c r="H445" s="1" t="str">
        <f>IF(ISBLANK(Data!$F445),"",IF(Data!$F445&gt;=2,TEXT(Data!H445,"00"),""))</f>
        <v>A5</v>
      </c>
      <c r="I445" s="1" t="str">
        <f>IF(ISBLANK(Data!$F445),"",IF(Data!$F445&gt;=3,TEXT(Data!I445,"00"),""))</f>
        <v>64</v>
      </c>
      <c r="J445" s="1" t="str">
        <f>IF(ISBLANK(Data!$F445),"",IF(Data!$F445&gt;=4,TEXT(Data!J445,"00"),""))</f>
        <v>5A</v>
      </c>
      <c r="K445" s="1" t="str">
        <f>IF(ISBLANK(Data!$F445),"",IF(Data!$F445&gt;=5,TEXT(Data!K445,"00"),""))</f>
        <v>64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64</v>
      </c>
      <c r="N445" s="1" t="str">
        <f>IF(ISBLANK(Data!$F445),"",IF(Data!$F445&gt;=8,TEXT(Data!N445,"00"),""))</f>
        <v>EF</v>
      </c>
    </row>
    <row r="446" ht="14.25">
      <c r="A446" s="1">
        <f>IF(ISBLANK(Data!A446),"",Data!A446)</f>
        <v>10.023991000000001</v>
      </c>
      <c r="B446" s="1" t="str">
        <f>IF(ISBLANK(Data!B446),"",Data!B446)</f>
        <v/>
      </c>
      <c r="C446" s="1">
        <f>IF(ISBLANK(Data!C446),"",Data!C446)</f>
        <v>301</v>
      </c>
      <c r="D446" s="1" t="str">
        <f>IF(ISBLANK(Data!D446),"",Data!D446)</f>
        <v/>
      </c>
      <c r="E446" s="1" t="str">
        <f>IF(ISBLANK(Data!E446),"",Data!E446)</f>
        <v/>
      </c>
      <c r="F446" s="1">
        <f>IF(ISBLANK(Data!F446),"",Data!F446)</f>
        <v>3</v>
      </c>
      <c r="G446" s="1" t="str">
        <f>IF(ISBLANK(Data!$F446),"",IF(Data!$F446&gt;=1,TEXT(Data!G446,"00"),""))</f>
        <v>E8</v>
      </c>
      <c r="H446" s="1" t="str">
        <f>IF(ISBLANK(Data!$F446),"",IF(Data!$F446&gt;=2,TEXT(Data!H446,"00"),""))</f>
        <v>0F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/>
      </c>
      <c r="K446" s="1" t="str">
        <f>IF(ISBLANK(Data!$F446),"",IF(Data!$F446&gt;=5,TEXT(Data!K446,"00"),""))</f>
        <v/>
      </c>
      <c r="L446" s="1" t="str">
        <f>IF(ISBLANK(Data!$F446),"",IF(Data!$F446&gt;=6,TEXT(Data!L446,"00"),""))</f>
        <v/>
      </c>
      <c r="M446" s="1" t="str">
        <f>IF(ISBLANK(Data!$F446),"",IF(Data!$F446&gt;=7,TEXT(Data!M446,"00"),""))</f>
        <v/>
      </c>
      <c r="N446" s="1" t="str">
        <f>IF(ISBLANK(Data!$F446),"",IF(Data!$F446&gt;=8,TEXT(Data!N446,"00"),""))</f>
        <v/>
      </c>
    </row>
    <row r="447" ht="14.25">
      <c r="A447" s="1">
        <f>IF(ISBLANK(Data!A447),"",Data!A447)</f>
        <v>10.072751999999999</v>
      </c>
      <c r="B447" s="1" t="str">
        <f>IF(ISBLANK(Data!B447),"",Data!B447)</f>
        <v/>
      </c>
      <c r="C447" s="1">
        <f>IF(ISBLANK(Data!C447),"",Data!C447)</f>
        <v>300</v>
      </c>
      <c r="D447" s="1" t="str">
        <f>IF(ISBLANK(Data!D447),"",Data!D447)</f>
        <v/>
      </c>
      <c r="E447" s="1" t="str">
        <f>IF(ISBLANK(Data!E447),"",Data!E447)</f>
        <v/>
      </c>
      <c r="F447" s="1">
        <f>IF(ISBLANK(Data!F447),"",Data!F447)</f>
        <v>8</v>
      </c>
      <c r="G447" s="1" t="str">
        <f>IF(ISBLANK(Data!$F447),"",IF(Data!$F447&gt;=1,TEXT(Data!G447,"00"),""))</f>
        <v>03</v>
      </c>
      <c r="H447" s="1" t="str">
        <f>IF(ISBLANK(Data!$F447),"",IF(Data!$F447&gt;=2,TEXT(Data!H447,"00"),""))</f>
        <v>A5</v>
      </c>
      <c r="I447" s="1" t="str">
        <f>IF(ISBLANK(Data!$F447),"",IF(Data!$F447&gt;=3,TEXT(Data!I447,"00"),""))</f>
        <v>64</v>
      </c>
      <c r="J447" s="1" t="str">
        <f>IF(ISBLANK(Data!$F447),"",IF(Data!$F447&gt;=4,TEXT(Data!J447,"00"),""))</f>
        <v>5A</v>
      </c>
      <c r="K447" s="1" t="str">
        <f>IF(ISBLANK(Data!$F447),"",IF(Data!$F447&gt;=5,TEXT(Data!K447,"00"),""))</f>
        <v>64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64</v>
      </c>
      <c r="N447" s="1" t="str">
        <f>IF(ISBLANK(Data!$F447),"",IF(Data!$F447&gt;=8,TEXT(Data!N447,"00"),""))</f>
        <v>70</v>
      </c>
    </row>
    <row r="448" ht="14.25">
      <c r="A448" s="1">
        <f>IF(ISBLANK(Data!A448),"",Data!A448)</f>
        <v>10.073224</v>
      </c>
      <c r="B448" s="1" t="str">
        <f>IF(ISBLANK(Data!B448),"",Data!B448)</f>
        <v/>
      </c>
      <c r="C448" s="1">
        <f>IF(ISBLANK(Data!C448),"",Data!C448)</f>
        <v>301</v>
      </c>
      <c r="D448" s="1" t="str">
        <f>IF(ISBLANK(Data!D448),"",Data!D448)</f>
        <v/>
      </c>
      <c r="E448" s="1" t="str">
        <f>IF(ISBLANK(Data!E448),"",Data!E448)</f>
        <v/>
      </c>
      <c r="F448" s="1">
        <f>IF(ISBLANK(Data!F448),"",Data!F448)</f>
        <v>3</v>
      </c>
      <c r="G448" s="1" t="str">
        <f>IF(ISBLANK(Data!$F448),"",IF(Data!$F448&gt;=1,TEXT(Data!G448,"00"),""))</f>
        <v>E2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10.122756000000001</v>
      </c>
      <c r="B449" s="1" t="str">
        <f>IF(ISBLANK(Data!B449),"",Data!B449)</f>
        <v/>
      </c>
      <c r="C449" s="1">
        <f>IF(ISBLANK(Data!C449),"",Data!C449)</f>
        <v>300</v>
      </c>
      <c r="D449" s="1" t="str">
        <f>IF(ISBLANK(Data!D449),"",Data!D449)</f>
        <v/>
      </c>
      <c r="E449" s="1" t="str">
        <f>IF(ISBLANK(Data!E449),"",Data!E449)</f>
        <v/>
      </c>
      <c r="F449" s="1">
        <f>IF(ISBLANK(Data!F449),"",Data!F449)</f>
        <v>8</v>
      </c>
      <c r="G449" s="1" t="str">
        <f>IF(ISBLANK(Data!$F449),"",IF(Data!$F449&gt;=1,TEXT(Data!G449,"00"),""))</f>
        <v>03</v>
      </c>
      <c r="H449" s="1" t="str">
        <f>IF(ISBLANK(Data!$F449),"",IF(Data!$F449&gt;=2,TEXT(Data!H449,"00"),""))</f>
        <v>A5</v>
      </c>
      <c r="I449" s="1" t="str">
        <f>IF(ISBLANK(Data!$F449),"",IF(Data!$F449&gt;=3,TEXT(Data!I449,"00"),""))</f>
        <v>64</v>
      </c>
      <c r="J449" s="1" t="str">
        <f>IF(ISBLANK(Data!$F449),"",IF(Data!$F449&gt;=4,TEXT(Data!J449,"00"),""))</f>
        <v>5A</v>
      </c>
      <c r="K449" s="1" t="str">
        <f>IF(ISBLANK(Data!$F449),"",IF(Data!$F449&gt;=5,TEXT(Data!K449,"00"),""))</f>
        <v>64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64</v>
      </c>
      <c r="N449" s="1" t="str">
        <f>IF(ISBLANK(Data!$F449),"",IF(Data!$F449&gt;=8,TEXT(Data!N449,"00"),""))</f>
        <v>61</v>
      </c>
    </row>
    <row r="450" ht="14.25">
      <c r="A450" s="1">
        <f>IF(ISBLANK(Data!A450),"",Data!A450)</f>
        <v>10.12322</v>
      </c>
      <c r="B450" s="1" t="str">
        <f>IF(ISBLANK(Data!B450),"",Data!B450)</f>
        <v/>
      </c>
      <c r="C450" s="1">
        <f>IF(ISBLANK(Data!C450),"",Data!C450)</f>
        <v>301</v>
      </c>
      <c r="D450" s="1" t="str">
        <f>IF(ISBLANK(Data!D450),"",Data!D450)</f>
        <v/>
      </c>
      <c r="E450" s="1" t="str">
        <f>IF(ISBLANK(Data!E450),"",Data!E450)</f>
        <v/>
      </c>
      <c r="F450" s="1">
        <f>IF(ISBLANK(Data!F450),"",Data!F450)</f>
        <v>3</v>
      </c>
      <c r="G450" s="1" t="str">
        <f>IF(ISBLANK(Data!$F450),"",IF(Data!$F450&gt;=1,TEXT(Data!G450,"00"),""))</f>
        <v>B3</v>
      </c>
      <c r="H450" s="1" t="str">
        <f>IF(ISBLANK(Data!$F450),"",IF(Data!$F450&gt;=2,TEXT(Data!H450,"00"),""))</f>
        <v>01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/>
      </c>
      <c r="K450" s="1" t="str">
        <f>IF(ISBLANK(Data!$F450),"",IF(Data!$F450&gt;=5,TEXT(Data!K450,"00"),""))</f>
        <v/>
      </c>
      <c r="L450" s="1" t="str">
        <f>IF(ISBLANK(Data!$F450),"",IF(Data!$F450&gt;=6,TEXT(Data!L450,"00"),""))</f>
        <v/>
      </c>
      <c r="M450" s="1" t="str">
        <f>IF(ISBLANK(Data!$F450),"",IF(Data!$F450&gt;=7,TEXT(Data!M450,"00"),""))</f>
        <v/>
      </c>
      <c r="N450" s="1" t="str">
        <f>IF(ISBLANK(Data!$F450),"",IF(Data!$F450&gt;=8,TEXT(Data!N450,"00"),""))</f>
        <v/>
      </c>
    </row>
    <row r="451" ht="14.25">
      <c r="A451" s="1">
        <f>IF(ISBLANK(Data!A451),"",Data!A451)</f>
        <v>10.172760999999999</v>
      </c>
      <c r="B451" s="1" t="str">
        <f>IF(ISBLANK(Data!B451),"",Data!B451)</f>
        <v/>
      </c>
      <c r="C451" s="1">
        <f>IF(ISBLANK(Data!C451),"",Data!C451)</f>
        <v>300</v>
      </c>
      <c r="D451" s="1" t="str">
        <f>IF(ISBLANK(Data!D451),"",Data!D451)</f>
        <v/>
      </c>
      <c r="E451" s="1" t="str">
        <f>IF(ISBLANK(Data!E451),"",Data!E451)</f>
        <v/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A5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64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64</v>
      </c>
      <c r="N451" s="1" t="str">
        <f>IF(ISBLANK(Data!$F451),"",IF(Data!$F451&gt;=8,TEXT(Data!N451,"00"),""))</f>
        <v>72</v>
      </c>
    </row>
    <row r="452" ht="14.25">
      <c r="A452" s="1">
        <f>IF(ISBLANK(Data!A452),"",Data!A452)</f>
        <v>10.173225</v>
      </c>
      <c r="B452" s="1" t="str">
        <f>IF(ISBLANK(Data!B452),"",Data!B452)</f>
        <v/>
      </c>
      <c r="C452" s="1">
        <f>IF(ISBLANK(Data!C452),"",Data!C452)</f>
        <v>301</v>
      </c>
      <c r="D452" s="1" t="str">
        <f>IF(ISBLANK(Data!D452),"",Data!D452)</f>
        <v/>
      </c>
      <c r="E452" s="1" t="str">
        <f>IF(ISBLANK(Data!E452),"",Data!E452)</f>
        <v/>
      </c>
      <c r="F452" s="1">
        <f>IF(ISBLANK(Data!F452),"",Data!F452)</f>
        <v>3</v>
      </c>
      <c r="G452" s="1" t="str">
        <f>IF(ISBLANK(Data!$F452),"",IF(Data!$F452&gt;=1,TEXT(Data!G452,"00"),""))</f>
        <v>6B</v>
      </c>
      <c r="H452" s="1" t="str">
        <f>IF(ISBLANK(Data!$F452),"",IF(Data!$F452&gt;=2,TEXT(Data!H452,"00"),""))</f>
        <v>02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10.222765000000001</v>
      </c>
      <c r="B453" s="1" t="str">
        <f>IF(ISBLANK(Data!B453),"",Data!B453)</f>
        <v/>
      </c>
      <c r="C453" s="1">
        <f>IF(ISBLANK(Data!C453),"",Data!C453)</f>
        <v>300</v>
      </c>
      <c r="D453" s="1" t="str">
        <f>IF(ISBLANK(Data!D453),"",Data!D453)</f>
        <v/>
      </c>
      <c r="E453" s="1" t="str">
        <f>IF(ISBLANK(Data!E453),"",Data!E453)</f>
        <v/>
      </c>
      <c r="F453" s="1">
        <f>IF(ISBLANK(Data!F453),"",Data!F453)</f>
        <v>8</v>
      </c>
      <c r="G453" s="1" t="str">
        <f>IF(ISBLANK(Data!$F453),"",IF(Data!$F453&gt;=1,TEXT(Data!G453,"00"),""))</f>
        <v>03</v>
      </c>
      <c r="H453" s="1" t="str">
        <f>IF(ISBLANK(Data!$F453),"",IF(Data!$F453&gt;=2,TEXT(Data!H453,"00"),""))</f>
        <v>A5</v>
      </c>
      <c r="I453" s="1" t="str">
        <f>IF(ISBLANK(Data!$F453),"",IF(Data!$F453&gt;=3,TEXT(Data!I453,"00"),""))</f>
        <v>64</v>
      </c>
      <c r="J453" s="1" t="str">
        <f>IF(ISBLANK(Data!$F453),"",IF(Data!$F453&gt;=4,TEXT(Data!J453,"00"),""))</f>
        <v>5A</v>
      </c>
      <c r="K453" s="1" t="str">
        <f>IF(ISBLANK(Data!$F453),"",IF(Data!$F453&gt;=5,TEXT(Data!K453,"00"),""))</f>
        <v>64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64</v>
      </c>
      <c r="N453" s="1" t="str">
        <f>IF(ISBLANK(Data!$F453),"",IF(Data!$F453&gt;=8,TEXT(Data!N453,"00"),""))</f>
        <v>63</v>
      </c>
    </row>
    <row r="454" ht="14.25">
      <c r="A454" s="1">
        <f>IF(ISBLANK(Data!A454),"",Data!A454)</f>
        <v>10.223229</v>
      </c>
      <c r="B454" s="1" t="str">
        <f>IF(ISBLANK(Data!B454),"",Data!B454)</f>
        <v/>
      </c>
      <c r="C454" s="1">
        <f>IF(ISBLANK(Data!C454),"",Data!C454)</f>
        <v>301</v>
      </c>
      <c r="D454" s="1" t="str">
        <f>IF(ISBLANK(Data!D454),"",Data!D454)</f>
        <v/>
      </c>
      <c r="E454" s="1" t="str">
        <f>IF(ISBLANK(Data!E454),"",Data!E454)</f>
        <v/>
      </c>
      <c r="F454" s="1">
        <f>IF(ISBLANK(Data!F454),"",Data!F454)</f>
        <v>3</v>
      </c>
      <c r="G454" s="1" t="str">
        <f>IF(ISBLANK(Data!$F454),"",IF(Data!$F454&gt;=1,TEXT(Data!G454,"00"),""))</f>
        <v>96</v>
      </c>
      <c r="H454" s="1" t="str">
        <f>IF(ISBLANK(Data!$F454),"",IF(Data!$F454&gt;=2,TEXT(Data!H454,"00"),""))</f>
        <v>03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/>
      </c>
      <c r="K454" s="1" t="str">
        <f>IF(ISBLANK(Data!$F454),"",IF(Data!$F454&gt;=5,TEXT(Data!K454,"00"),""))</f>
        <v/>
      </c>
      <c r="L454" s="1" t="str">
        <f>IF(ISBLANK(Data!$F454),"",IF(Data!$F454&gt;=6,TEXT(Data!L454,"00"),""))</f>
        <v/>
      </c>
      <c r="M454" s="1" t="str">
        <f>IF(ISBLANK(Data!$F454),"",IF(Data!$F454&gt;=7,TEXT(Data!M454,"00"),""))</f>
        <v/>
      </c>
      <c r="N454" s="1" t="str">
        <f>IF(ISBLANK(Data!$F454),"",IF(Data!$F454&gt;=8,TEXT(Data!N454,"00"),""))</f>
        <v/>
      </c>
    </row>
    <row r="455" ht="14.25">
      <c r="A455" s="1">
        <f>IF(ISBLANK(Data!A455),"",Data!A455)</f>
        <v>10.272771000000001</v>
      </c>
      <c r="B455" s="1" t="str">
        <f>IF(ISBLANK(Data!B455),"",Data!B455)</f>
        <v/>
      </c>
      <c r="C455" s="1">
        <f>IF(ISBLANK(Data!C455),"",Data!C455)</f>
        <v>300</v>
      </c>
      <c r="D455" s="1" t="str">
        <f>IF(ISBLANK(Data!D455),"",Data!D455)</f>
        <v/>
      </c>
      <c r="E455" s="1" t="str">
        <f>IF(ISBLANK(Data!E455),"",Data!E455)</f>
        <v/>
      </c>
      <c r="F455" s="1">
        <f>IF(ISBLANK(Data!F455),"",Data!F455)</f>
        <v>8</v>
      </c>
      <c r="G455" s="1" t="str">
        <f>IF(ISBLANK(Data!$F455),"",IF(Data!$F455&gt;=1,TEXT(Data!G455,"00"),""))</f>
        <v>03</v>
      </c>
      <c r="H455" s="1" t="str">
        <f>IF(ISBLANK(Data!$F455),"",IF(Data!$F455&gt;=2,TEXT(Data!H455,"00"),""))</f>
        <v>A5</v>
      </c>
      <c r="I455" s="1" t="str">
        <f>IF(ISBLANK(Data!$F455),"",IF(Data!$F455&gt;=3,TEXT(Data!I455,"00"),""))</f>
        <v>64</v>
      </c>
      <c r="J455" s="1" t="str">
        <f>IF(ISBLANK(Data!$F455),"",IF(Data!$F455&gt;=4,TEXT(Data!J455,"00"),""))</f>
        <v>5A</v>
      </c>
      <c r="K455" s="1" t="str">
        <f>IF(ISBLANK(Data!$F455),"",IF(Data!$F455&gt;=5,TEXT(Data!K455,"00"),""))</f>
        <v>64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64</v>
      </c>
      <c r="N455" s="1" t="str">
        <f>IF(ISBLANK(Data!$F455),"",IF(Data!$F455&gt;=8,TEXT(Data!N455,"00"),""))</f>
        <v>74</v>
      </c>
    </row>
    <row r="456" ht="14.25">
      <c r="A456" s="1">
        <f>IF(ISBLANK(Data!A456),"",Data!A456)</f>
        <v>10.273235</v>
      </c>
      <c r="B456" s="1" t="str">
        <f>IF(ISBLANK(Data!B456),"",Data!B456)</f>
        <v/>
      </c>
      <c r="C456" s="1">
        <f>IF(ISBLANK(Data!C456),"",Data!C456)</f>
        <v>301</v>
      </c>
      <c r="D456" s="1" t="str">
        <f>IF(ISBLANK(Data!D456),"",Data!D456)</f>
        <v/>
      </c>
      <c r="E456" s="1" t="str">
        <f>IF(ISBLANK(Data!E456),"",Data!E456)</f>
        <v/>
      </c>
      <c r="F456" s="1">
        <f>IF(ISBLANK(Data!F456),"",Data!F456)</f>
        <v>3</v>
      </c>
      <c r="G456" s="1" t="str">
        <f>IF(ISBLANK(Data!$F456),"",IF(Data!$F456&gt;=1,TEXT(Data!G456,"00"),""))</f>
        <v>03</v>
      </c>
      <c r="H456" s="1" t="str">
        <f>IF(ISBLANK(Data!$F456),"",IF(Data!$F456&gt;=2,TEXT(Data!H456,"00"),""))</f>
        <v>04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10.322778</v>
      </c>
      <c r="B457" s="1" t="str">
        <f>IF(ISBLANK(Data!B457),"",Data!B457)</f>
        <v/>
      </c>
      <c r="C457" s="1">
        <f>IF(ISBLANK(Data!C457),"",Data!C457)</f>
        <v>300</v>
      </c>
      <c r="D457" s="1" t="str">
        <f>IF(ISBLANK(Data!D457),"",Data!D457)</f>
        <v/>
      </c>
      <c r="E457" s="1" t="str">
        <f>IF(ISBLANK(Data!E457),"",Data!E457)</f>
        <v/>
      </c>
      <c r="F457" s="1">
        <f>IF(ISBLANK(Data!F457),"",Data!F457)</f>
        <v>8</v>
      </c>
      <c r="G457" s="1" t="str">
        <f>IF(ISBLANK(Data!$F457),"",IF(Data!$F457&gt;=1,TEXT(Data!G457,"00"),""))</f>
        <v>03</v>
      </c>
      <c r="H457" s="1" t="str">
        <f>IF(ISBLANK(Data!$F457),"",IF(Data!$F457&gt;=2,TEXT(Data!H457,"00"),""))</f>
        <v>A5</v>
      </c>
      <c r="I457" s="1" t="str">
        <f>IF(ISBLANK(Data!$F457),"",IF(Data!$F457&gt;=3,TEXT(Data!I457,"00"),""))</f>
        <v>64</v>
      </c>
      <c r="J457" s="1" t="str">
        <f>IF(ISBLANK(Data!$F457),"",IF(Data!$F457&gt;=4,TEXT(Data!J457,"00"),""))</f>
        <v>5A</v>
      </c>
      <c r="K457" s="1" t="str">
        <f>IF(ISBLANK(Data!$F457),"",IF(Data!$F457&gt;=5,TEXT(Data!K457,"00"),""))</f>
        <v>64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64</v>
      </c>
      <c r="N457" s="1" t="str">
        <f>IF(ISBLANK(Data!$F457),"",IF(Data!$F457&gt;=8,TEXT(Data!N457,"00"),""))</f>
        <v>65</v>
      </c>
    </row>
    <row r="458" ht="14.25">
      <c r="A458" s="1">
        <f>IF(ISBLANK(Data!A458),"",Data!A458)</f>
        <v>10.323242</v>
      </c>
      <c r="B458" s="1" t="str">
        <f>IF(ISBLANK(Data!B458),"",Data!B458)</f>
        <v/>
      </c>
      <c r="C458" s="1">
        <f>IF(ISBLANK(Data!C458),"",Data!C458)</f>
        <v>301</v>
      </c>
      <c r="D458" s="1" t="str">
        <f>IF(ISBLANK(Data!D458),"",Data!D458)</f>
        <v/>
      </c>
      <c r="E458" s="1" t="str">
        <f>IF(ISBLANK(Data!E458),"",Data!E458)</f>
        <v/>
      </c>
      <c r="F458" s="1">
        <f>IF(ISBLANK(Data!F458),"",Data!F458)</f>
        <v>3</v>
      </c>
      <c r="G458" s="1" t="str">
        <f>IF(ISBLANK(Data!$F458),"",IF(Data!$F458&gt;=1,TEXT(Data!G458,"00"),""))</f>
        <v>54</v>
      </c>
      <c r="H458" s="1" t="str">
        <f>IF(ISBLANK(Data!$F458),"",IF(Data!$F458&gt;=2,TEXT(Data!H458,"00"),""))</f>
        <v>05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/>
      </c>
      <c r="K458" s="1" t="str">
        <f>IF(ISBLANK(Data!$F458),"",IF(Data!$F458&gt;=5,TEXT(Data!K458,"00"),""))</f>
        <v/>
      </c>
      <c r="L458" s="1" t="str">
        <f>IF(ISBLANK(Data!$F458),"",IF(Data!$F458&gt;=6,TEXT(Data!L458,"00"),""))</f>
        <v/>
      </c>
      <c r="M458" s="1" t="str">
        <f>IF(ISBLANK(Data!$F458),"",IF(Data!$F458&gt;=7,TEXT(Data!M458,"00"),""))</f>
        <v/>
      </c>
      <c r="N458" s="1" t="str">
        <f>IF(ISBLANK(Data!$F458),"",IF(Data!$F458&gt;=8,TEXT(Data!N458,"00"),""))</f>
        <v/>
      </c>
    </row>
    <row r="459" ht="14.25">
      <c r="A459" s="1" t="str">
        <f>IF(ISBLANK(Data!A459),"",Data!A459)</f>
        <v/>
      </c>
      <c r="B459" s="1" t="str">
        <f>IF(ISBLANK(Data!B459),"",Data!B459)</f>
        <v/>
      </c>
      <c r="C459" s="1" t="str">
        <f>IF(ISBLANK(Data!C459),"",Data!C459)</f>
        <v/>
      </c>
      <c r="D459" s="1" t="str">
        <f>IF(ISBLANK(Data!D459),"",Data!D459)</f>
        <v/>
      </c>
      <c r="E459" s="1" t="str">
        <f>IF(ISBLANK(Data!E459),"",Data!E459)</f>
        <v/>
      </c>
      <c r="F459" s="1" t="str">
        <f>IF(ISBLANK(Data!F459),"",Data!F459)</f>
        <v/>
      </c>
      <c r="G459" s="1" t="str">
        <f>IF(ISBLANK(Data!$F459),"",IF(Data!$F459&gt;=1,TEXT(Data!G459,"00"),""))</f>
        <v/>
      </c>
      <c r="H459" s="1" t="str">
        <f>IF(ISBLANK(Data!$F459),"",IF(Data!$F459&gt;=2,TEXT(Data!H459,"00"),""))</f>
        <v/>
      </c>
      <c r="I459" s="1" t="str">
        <f>IF(ISBLANK(Data!$F459),"",IF(Data!$F459&gt;=3,TEXT(Data!I459,"00"),""))</f>
        <v/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 t="str">
        <f>IF(ISBLANK(Data!A460),"",Data!A460)</f>
        <v/>
      </c>
      <c r="B460" s="1" t="str">
        <f>IF(ISBLANK(Data!B460),"",Data!B460)</f>
        <v/>
      </c>
      <c r="C460" s="1" t="str">
        <f>IF(ISBLANK(Data!C460),"",Data!C460)</f>
        <v/>
      </c>
      <c r="D460" s="1" t="str">
        <f>IF(ISBLANK(Data!D460),"",Data!D460)</f>
        <v/>
      </c>
      <c r="E460" s="1" t="str">
        <f>IF(ISBLANK(Data!E460),"",Data!E460)</f>
        <v/>
      </c>
      <c r="F460" s="1" t="str">
        <f>IF(ISBLANK(Data!F460),"",Data!F460)</f>
        <v/>
      </c>
      <c r="G460" s="1" t="str">
        <f>IF(ISBLANK(Data!$F460),"",IF(Data!$F460&gt;=1,TEXT(Data!G460,"00"),""))</f>
        <v/>
      </c>
      <c r="H460" s="1" t="str">
        <f>IF(ISBLANK(Data!$F460),"",IF(Data!$F460&gt;=2,TEXT(Data!H460,"00"),""))</f>
        <v/>
      </c>
      <c r="I460" s="1" t="str">
        <f>IF(ISBLANK(Data!$F460),"",IF(Data!$F460&gt;=3,TEXT(Data!I460,"00"),""))</f>
        <v/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 t="str">
        <f>IF(ISBLANK(Data!A461),"",Data!A461)</f>
        <v/>
      </c>
      <c r="B461" s="1" t="str">
        <f>IF(ISBLANK(Data!B461),"",Data!B461)</f>
        <v/>
      </c>
      <c r="C461" s="1" t="str">
        <f>IF(ISBLANK(Data!C461),"",Data!C461)</f>
        <v/>
      </c>
      <c r="D461" s="1" t="str">
        <f>IF(ISBLANK(Data!D461),"",Data!D461)</f>
        <v/>
      </c>
      <c r="E461" s="1" t="str">
        <f>IF(ISBLANK(Data!E461),"",Data!E461)</f>
        <v/>
      </c>
      <c r="F461" s="1" t="str">
        <f>IF(ISBLANK(Data!F461),"",Data!F461)</f>
        <v/>
      </c>
      <c r="G461" s="1" t="str">
        <f>IF(ISBLANK(Data!$F461),"",IF(Data!$F461&gt;=1,TEXT(Data!G461,"00"),""))</f>
        <v/>
      </c>
      <c r="H461" s="1" t="str">
        <f>IF(ISBLANK(Data!$F461),"",IF(Data!$F461&gt;=2,TEXT(Data!H461,"00"),""))</f>
        <v/>
      </c>
      <c r="I461" s="1" t="str">
        <f>IF(ISBLANK(Data!$F461),"",IF(Data!$F461&gt;=3,TEXT(Data!I461,"00"),""))</f>
        <v/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 t="str">
        <f>IF(ISBLANK(Data!A462),"",Data!A462)</f>
        <v/>
      </c>
      <c r="B462" s="1" t="str">
        <f>IF(ISBLANK(Data!B462),"",Data!B462)</f>
        <v/>
      </c>
      <c r="C462" s="1" t="str">
        <f>IF(ISBLANK(Data!C462),"",Data!C462)</f>
        <v/>
      </c>
      <c r="D462" s="1" t="str">
        <f>IF(ISBLANK(Data!D462),"",Data!D462)</f>
        <v/>
      </c>
      <c r="E462" s="1" t="str">
        <f>IF(ISBLANK(Data!E462),"",Data!E462)</f>
        <v/>
      </c>
      <c r="F462" s="1" t="str">
        <f>IF(ISBLANK(Data!F462),"",Data!F462)</f>
        <v/>
      </c>
      <c r="G462" s="1" t="str">
        <f>IF(ISBLANK(Data!$F462),"",IF(Data!$F462&gt;=1,TEXT(Data!G462,"00"),""))</f>
        <v/>
      </c>
      <c r="H462" s="1" t="str">
        <f>IF(ISBLANK(Data!$F462),"",IF(Data!$F462&gt;=2,TEXT(Data!H462,"00"),""))</f>
        <v/>
      </c>
      <c r="I462" s="1" t="str">
        <f>IF(ISBLANK(Data!$F462),"",IF(Data!$F462&gt;=3,TEXT(Data!I462,"00"),""))</f>
        <v/>
      </c>
      <c r="J462" s="1" t="str">
        <f>IF(ISBLANK(Data!$F462),"",IF(Data!$F462&gt;=4,TEXT(Data!J462,"00"),""))</f>
        <v/>
      </c>
      <c r="K462" s="1" t="str">
        <f>IF(ISBLANK(Data!$F462),"",IF(Data!$F462&gt;=5,TEXT(Data!K462,"00"),""))</f>
        <v/>
      </c>
      <c r="L462" s="1" t="str">
        <f>IF(ISBLANK(Data!$F462),"",IF(Data!$F462&gt;=6,TEXT(Data!L462,"00"),""))</f>
        <v/>
      </c>
      <c r="M462" s="1" t="str">
        <f>IF(ISBLANK(Data!$F462),"",IF(Data!$F462&gt;=7,TEXT(Data!M462,"00"),""))</f>
        <v/>
      </c>
      <c r="N462" s="1" t="str">
        <f>IF(ISBLANK(Data!$F462),"",IF(Data!$F462&gt;=8,TEXT(Data!N462,"00"),""))</f>
        <v/>
      </c>
    </row>
    <row r="463" ht="14.25">
      <c r="A463" s="1" t="str">
        <f>IF(ISBLANK(Data!A463),"",Data!A463)</f>
        <v/>
      </c>
      <c r="B463" s="1" t="str">
        <f>IF(ISBLANK(Data!B463),"",Data!B463)</f>
        <v/>
      </c>
      <c r="C463" s="1" t="str">
        <f>IF(ISBLANK(Data!C463),"",Data!C463)</f>
        <v/>
      </c>
      <c r="D463" s="1" t="str">
        <f>IF(ISBLANK(Data!D463),"",Data!D463)</f>
        <v/>
      </c>
      <c r="E463" s="1" t="str">
        <f>IF(ISBLANK(Data!E463),"",Data!E463)</f>
        <v/>
      </c>
      <c r="F463" s="1" t="str">
        <f>IF(ISBLANK(Data!F463),"",Data!F463)</f>
        <v/>
      </c>
      <c r="G463" s="1" t="str">
        <f>IF(ISBLANK(Data!$F463),"",IF(Data!$F463&gt;=1,TEXT(Data!G463,"00"),""))</f>
        <v/>
      </c>
      <c r="H463" s="1" t="str">
        <f>IF(ISBLANK(Data!$F463),"",IF(Data!$F463&gt;=2,TEXT(Data!H463,"00"),""))</f>
        <v/>
      </c>
      <c r="I463" s="1" t="str">
        <f>IF(ISBLANK(Data!$F463),"",IF(Data!$F463&gt;=3,TEXT(Data!I463,"00"),""))</f>
        <v/>
      </c>
      <c r="J463" s="1" t="str">
        <f>IF(ISBLANK(Data!$F463),"",IF(Data!$F463&gt;=4,TEXT(Data!J463,"00"),""))</f>
        <v/>
      </c>
      <c r="K463" s="1" t="str">
        <f>IF(ISBLANK(Data!$F463),"",IF(Data!$F463&gt;=5,TEXT(Data!K463,"00"),""))</f>
        <v/>
      </c>
      <c r="L463" s="1" t="str">
        <f>IF(ISBLANK(Data!$F463),"",IF(Data!$F463&gt;=6,TEXT(Data!L463,"00"),""))</f>
        <v/>
      </c>
      <c r="M463" s="1" t="str">
        <f>IF(ISBLANK(Data!$F463),"",IF(Data!$F463&gt;=7,TEXT(Data!M463,"00"),""))</f>
        <v/>
      </c>
      <c r="N463" s="1" t="str">
        <f>IF(ISBLANK(Data!$F463),"",IF(Data!$F463&gt;=8,TEXT(Data!N463,"00"),""))</f>
        <v/>
      </c>
    </row>
    <row r="464" ht="14.25">
      <c r="A464" s="1" t="str">
        <f>IF(ISBLANK(Data!A464),"",Data!A464)</f>
        <v/>
      </c>
      <c r="B464" s="1" t="str">
        <f>IF(ISBLANK(Data!B464),"",Data!B464)</f>
        <v/>
      </c>
      <c r="C464" s="1" t="str">
        <f>IF(ISBLANK(Data!C464),"",Data!C464)</f>
        <v/>
      </c>
      <c r="D464" s="1" t="str">
        <f>IF(ISBLANK(Data!D464),"",Data!D464)</f>
        <v/>
      </c>
      <c r="E464" s="1" t="str">
        <f>IF(ISBLANK(Data!E464),"",Data!E464)</f>
        <v/>
      </c>
      <c r="F464" s="1" t="str">
        <f>IF(ISBLANK(Data!F464),"",Data!F464)</f>
        <v/>
      </c>
      <c r="G464" s="1" t="str">
        <f>IF(ISBLANK(Data!$F464),"",IF(Data!$F464&gt;=1,TEXT(Data!G464,"00"),""))</f>
        <v/>
      </c>
      <c r="H464" s="1" t="str">
        <f>IF(ISBLANK(Data!$F464),"",IF(Data!$F464&gt;=2,TEXT(Data!H464,"00"),""))</f>
        <v/>
      </c>
      <c r="I464" s="1" t="str">
        <f>IF(ISBLANK(Data!$F464),"",IF(Data!$F464&gt;=3,TEXT(Data!I464,"00"),""))</f>
        <v/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 t="str">
        <f>IF(ISBLANK(Data!A465),"",Data!A465)</f>
        <v/>
      </c>
      <c r="B465" s="1" t="str">
        <f>IF(ISBLANK(Data!B465),"",Data!B465)</f>
        <v/>
      </c>
      <c r="C465" s="1" t="str">
        <f>IF(ISBLANK(Data!C465),"",Data!C465)</f>
        <v/>
      </c>
      <c r="D465" s="1" t="str">
        <f>IF(ISBLANK(Data!D465),"",Data!D465)</f>
        <v/>
      </c>
      <c r="E465" s="1" t="str">
        <f>IF(ISBLANK(Data!E465),"",Data!E465)</f>
        <v/>
      </c>
      <c r="F465" s="1" t="str">
        <f>IF(ISBLANK(Data!F465),"",Data!F465)</f>
        <v/>
      </c>
      <c r="G465" s="1" t="str">
        <f>IF(ISBLANK(Data!$F465),"",IF(Data!$F465&gt;=1,TEXT(Data!G465,"00"),""))</f>
        <v/>
      </c>
      <c r="H465" s="1" t="str">
        <f>IF(ISBLANK(Data!$F465),"",IF(Data!$F465&gt;=2,TEXT(Data!H465,"00"),""))</f>
        <v/>
      </c>
      <c r="I465" s="1" t="str">
        <f>IF(ISBLANK(Data!$F465),"",IF(Data!$F465&gt;=3,TEXT(Data!I465,"00"),""))</f>
        <v/>
      </c>
      <c r="J465" s="1" t="str">
        <f>IF(ISBLANK(Data!$F465),"",IF(Data!$F465&gt;=4,TEXT(Data!J465,"00"),""))</f>
        <v/>
      </c>
      <c r="K465" s="1" t="str">
        <f>IF(ISBLANK(Data!$F465),"",IF(Data!$F465&gt;=5,TEXT(Data!K465,"00"),""))</f>
        <v/>
      </c>
      <c r="L465" s="1" t="str">
        <f>IF(ISBLANK(Data!$F465),"",IF(Data!$F465&gt;=6,TEXT(Data!L465,"00"),""))</f>
        <v/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 t="str">
        <f>IF(ISBLANK(Data!A466),"",Data!A466)</f>
        <v/>
      </c>
      <c r="B466" s="1" t="str">
        <f>IF(ISBLANK(Data!B466),"",Data!B466)</f>
        <v/>
      </c>
      <c r="C466" s="1" t="str">
        <f>IF(ISBLANK(Data!C466),"",Data!C466)</f>
        <v/>
      </c>
      <c r="D466" s="1" t="str">
        <f>IF(ISBLANK(Data!D466),"",Data!D466)</f>
        <v/>
      </c>
      <c r="E466" s="1" t="str">
        <f>IF(ISBLANK(Data!E466),"",Data!E466)</f>
        <v/>
      </c>
      <c r="F466" s="1" t="str">
        <f>IF(ISBLANK(Data!F466),"",Data!F466)</f>
        <v/>
      </c>
      <c r="G466" s="1" t="str">
        <f>IF(ISBLANK(Data!$F466),"",IF(Data!$F466&gt;=1,TEXT(Data!G466,"00"),""))</f>
        <v/>
      </c>
      <c r="H466" s="1" t="str">
        <f>IF(ISBLANK(Data!$F466),"",IF(Data!$F466&gt;=2,TEXT(Data!H466,"00"),""))</f>
        <v/>
      </c>
      <c r="I466" s="1" t="str">
        <f>IF(ISBLANK(Data!$F466),"",IF(Data!$F466&gt;=3,TEXT(Data!I466,"00"),""))</f>
        <v/>
      </c>
      <c r="J466" s="1" t="str">
        <f>IF(ISBLANK(Data!$F466),"",IF(Data!$F466&gt;=4,TEXT(Data!J466,"00"),""))</f>
        <v/>
      </c>
      <c r="K466" s="1" t="str">
        <f>IF(ISBLANK(Data!$F466),"",IF(Data!$F466&gt;=5,TEXT(Data!K466,"00"),""))</f>
        <v/>
      </c>
      <c r="L466" s="1" t="str">
        <f>IF(ISBLANK(Data!$F466),"",IF(Data!$F466&gt;=6,TEXT(Data!L466,"00"),""))</f>
        <v/>
      </c>
      <c r="M466" s="1" t="str">
        <f>IF(ISBLANK(Data!$F466),"",IF(Data!$F466&gt;=7,TEXT(Data!M466,"00"),""))</f>
        <v/>
      </c>
      <c r="N466" s="1" t="str">
        <f>IF(ISBLANK(Data!$F466),"",IF(Data!$F466&gt;=8,TEXT(Data!N466,"00"),""))</f>
        <v/>
      </c>
    </row>
    <row r="467" ht="14.25">
      <c r="A467" s="1" t="str">
        <f>IF(ISBLANK(Data!A467),"",Data!A467)</f>
        <v/>
      </c>
      <c r="B467" s="1" t="str">
        <f>IF(ISBLANK(Data!B467),"",Data!B467)</f>
        <v/>
      </c>
      <c r="C467" s="1" t="str">
        <f>IF(ISBLANK(Data!C467),"",Data!C467)</f>
        <v/>
      </c>
      <c r="D467" s="1" t="str">
        <f>IF(ISBLANK(Data!D467),"",Data!D467)</f>
        <v/>
      </c>
      <c r="E467" s="1" t="str">
        <f>IF(ISBLANK(Data!E467),"",Data!E467)</f>
        <v/>
      </c>
      <c r="F467" s="1" t="str">
        <f>IF(ISBLANK(Data!F467),"",Data!F467)</f>
        <v/>
      </c>
      <c r="G467" s="1" t="str">
        <f>IF(ISBLANK(Data!$F467),"",IF(Data!$F467&gt;=1,TEXT(Data!G467,"00"),""))</f>
        <v/>
      </c>
      <c r="H467" s="1" t="str">
        <f>IF(ISBLANK(Data!$F467),"",IF(Data!$F467&gt;=2,TEXT(Data!H467,"00"),""))</f>
        <v/>
      </c>
      <c r="I467" s="1" t="str">
        <f>IF(ISBLANK(Data!$F467),"",IF(Data!$F467&gt;=3,TEXT(Data!I467,"00"),""))</f>
        <v/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 t="str">
        <f>IF(ISBLANK(Data!A468),"",Data!A468)</f>
        <v/>
      </c>
      <c r="B468" s="1" t="str">
        <f>IF(ISBLANK(Data!B468),"",Data!B468)</f>
        <v/>
      </c>
      <c r="C468" s="1" t="str">
        <f>IF(ISBLANK(Data!C468),"",Data!C468)</f>
        <v/>
      </c>
      <c r="D468" s="1" t="str">
        <f>IF(ISBLANK(Data!D468),"",Data!D468)</f>
        <v/>
      </c>
      <c r="E468" s="1" t="str">
        <f>IF(ISBLANK(Data!E468),"",Data!E468)</f>
        <v/>
      </c>
      <c r="F468" s="1" t="str">
        <f>IF(ISBLANK(Data!F468),"",Data!F468)</f>
        <v/>
      </c>
      <c r="G468" s="1" t="str">
        <f>IF(ISBLANK(Data!$F468),"",IF(Data!$F468&gt;=1,TEXT(Data!G468,"00"),""))</f>
        <v/>
      </c>
      <c r="H468" s="1" t="str">
        <f>IF(ISBLANK(Data!$F468),"",IF(Data!$F468&gt;=2,TEXT(Data!H468,"00"),""))</f>
        <v/>
      </c>
      <c r="I468" s="1" t="str">
        <f>IF(ISBLANK(Data!$F468),"",IF(Data!$F468&gt;=3,TEXT(Data!I468,"00"),""))</f>
        <v/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 t="str">
        <f>IF(ISBLANK(Data!A469),"",Data!A469)</f>
        <v/>
      </c>
      <c r="B469" s="1" t="str">
        <f>IF(ISBLANK(Data!B469),"",Data!B469)</f>
        <v/>
      </c>
      <c r="C469" s="1" t="str">
        <f>IF(ISBLANK(Data!C469),"",Data!C469)</f>
        <v/>
      </c>
      <c r="D469" s="1" t="str">
        <f>IF(ISBLANK(Data!D469),"",Data!D469)</f>
        <v/>
      </c>
      <c r="E469" s="1" t="str">
        <f>IF(ISBLANK(Data!E469),"",Data!E469)</f>
        <v/>
      </c>
      <c r="F469" s="1" t="str">
        <f>IF(ISBLANK(Data!F469),"",Data!F469)</f>
        <v/>
      </c>
      <c r="G469" s="1" t="str">
        <f>IF(ISBLANK(Data!$F469),"",IF(Data!$F469&gt;=1,TEXT(Data!G469,"00"),""))</f>
        <v/>
      </c>
      <c r="H469" s="1" t="str">
        <f>IF(ISBLANK(Data!$F469),"",IF(Data!$F469&gt;=2,TEXT(Data!H469,"00"),""))</f>
        <v/>
      </c>
      <c r="I469" s="1" t="str">
        <f>IF(ISBLANK(Data!$F469),"",IF(Data!$F469&gt;=3,TEXT(Data!I469,"00"),""))</f>
        <v/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 t="str">
        <f>IF(ISBLANK(Data!A470),"",Data!A470)</f>
        <v/>
      </c>
      <c r="B470" s="1" t="str">
        <f>IF(ISBLANK(Data!B470),"",Data!B470)</f>
        <v/>
      </c>
      <c r="C470" s="1" t="str">
        <f>IF(ISBLANK(Data!C470),"",Data!C470)</f>
        <v/>
      </c>
      <c r="D470" s="1" t="str">
        <f>IF(ISBLANK(Data!D470),"",Data!D470)</f>
        <v/>
      </c>
      <c r="E470" s="1" t="str">
        <f>IF(ISBLANK(Data!E470),"",Data!E470)</f>
        <v/>
      </c>
      <c r="F470" s="1" t="str">
        <f>IF(ISBLANK(Data!F470),"",Data!F470)</f>
        <v/>
      </c>
      <c r="G470" s="1" t="str">
        <f>IF(ISBLANK(Data!$F470),"",IF(Data!$F470&gt;=1,TEXT(Data!G470,"00"),""))</f>
        <v/>
      </c>
      <c r="H470" s="1" t="str">
        <f>IF(ISBLANK(Data!$F470),"",IF(Data!$F470&gt;=2,TEXT(Data!H470,"00"),""))</f>
        <v/>
      </c>
      <c r="I470" s="1" t="str">
        <f>IF(ISBLANK(Data!$F470),"",IF(Data!$F470&gt;=3,TEXT(Data!I470,"00"),""))</f>
        <v/>
      </c>
      <c r="J470" s="1" t="str">
        <f>IF(ISBLANK(Data!$F470),"",IF(Data!$F470&gt;=4,TEXT(Data!J470,"00"),""))</f>
        <v/>
      </c>
      <c r="K470" s="1" t="str">
        <f>IF(ISBLANK(Data!$F470),"",IF(Data!$F470&gt;=5,TEXT(Data!K470,"00"),""))</f>
        <v/>
      </c>
      <c r="L470" s="1" t="str">
        <f>IF(ISBLANK(Data!$F470),"",IF(Data!$F470&gt;=6,TEXT(Data!L470,"00"),""))</f>
        <v/>
      </c>
      <c r="M470" s="1" t="str">
        <f>IF(ISBLANK(Data!$F470),"",IF(Data!$F470&gt;=7,TEXT(Data!M470,"00"),""))</f>
        <v/>
      </c>
      <c r="N470" s="1" t="str">
        <f>IF(ISBLANK(Data!$F470),"",IF(Data!$F470&gt;=8,TEXT(Data!N470,"00"),""))</f>
        <v/>
      </c>
    </row>
    <row r="471" ht="14.25">
      <c r="A471" s="1" t="str">
        <f>IF(ISBLANK(Data!A471),"",Data!A471)</f>
        <v/>
      </c>
      <c r="B471" s="1" t="str">
        <f>IF(ISBLANK(Data!B471),"",Data!B471)</f>
        <v/>
      </c>
      <c r="C471" s="1" t="str">
        <f>IF(ISBLANK(Data!C471),"",Data!C471)</f>
        <v/>
      </c>
      <c r="D471" s="1" t="str">
        <f>IF(ISBLANK(Data!D471),"",Data!D471)</f>
        <v/>
      </c>
      <c r="E471" s="1" t="str">
        <f>IF(ISBLANK(Data!E471),"",Data!E471)</f>
        <v/>
      </c>
      <c r="F471" s="1" t="str">
        <f>IF(ISBLANK(Data!F471),"",Data!F471)</f>
        <v/>
      </c>
      <c r="G471" s="1" t="str">
        <f>IF(ISBLANK(Data!$F471),"",IF(Data!$F471&gt;=1,TEXT(Data!G471,"00"),""))</f>
        <v/>
      </c>
      <c r="H471" s="1" t="str">
        <f>IF(ISBLANK(Data!$F471),"",IF(Data!$F471&gt;=2,TEXT(Data!H471,"00"),""))</f>
        <v/>
      </c>
      <c r="I471" s="1" t="str">
        <f>IF(ISBLANK(Data!$F471),"",IF(Data!$F471&gt;=3,TEXT(Data!I471,"00"),""))</f>
        <v/>
      </c>
      <c r="J471" s="1" t="str">
        <f>IF(ISBLANK(Data!$F471),"",IF(Data!$F471&gt;=4,TEXT(Data!J471,"00"),""))</f>
        <v/>
      </c>
      <c r="K471" s="1" t="str">
        <f>IF(ISBLANK(Data!$F471),"",IF(Data!$F471&gt;=5,TEXT(Data!K471,"00"),""))</f>
        <v/>
      </c>
      <c r="L471" s="1" t="str">
        <f>IF(ISBLANK(Data!$F471),"",IF(Data!$F471&gt;=6,TEXT(Data!L471,"00"),""))</f>
        <v/>
      </c>
      <c r="M471" s="1" t="str">
        <f>IF(ISBLANK(Data!$F471),"",IF(Data!$F471&gt;=7,TEXT(Data!M471,"00"),""))</f>
        <v/>
      </c>
      <c r="N471" s="1" t="str">
        <f>IF(ISBLANK(Data!$F471),"",IF(Data!$F471&gt;=8,TEXT(Data!N471,"00"),""))</f>
        <v/>
      </c>
    </row>
    <row r="472" ht="14.25">
      <c r="A472" s="1" t="str">
        <f>IF(ISBLANK(Data!A472),"",Data!A472)</f>
        <v/>
      </c>
      <c r="B472" s="1" t="str">
        <f>IF(ISBLANK(Data!B472),"",Data!B472)</f>
        <v/>
      </c>
      <c r="C472" s="1" t="str">
        <f>IF(ISBLANK(Data!C472),"",Data!C472)</f>
        <v/>
      </c>
      <c r="D472" s="1" t="str">
        <f>IF(ISBLANK(Data!D472),"",Data!D472)</f>
        <v/>
      </c>
      <c r="E472" s="1" t="str">
        <f>IF(ISBLANK(Data!E472),"",Data!E472)</f>
        <v/>
      </c>
      <c r="F472" s="1" t="str">
        <f>IF(ISBLANK(Data!F472),"",Data!F472)</f>
        <v/>
      </c>
      <c r="G472" s="1" t="str">
        <f>IF(ISBLANK(Data!$F472),"",IF(Data!$F472&gt;=1,TEXT(Data!G472,"00"),""))</f>
        <v/>
      </c>
      <c r="H472" s="1" t="str">
        <f>IF(ISBLANK(Data!$F472),"",IF(Data!$F472&gt;=2,TEXT(Data!H472,"00"),""))</f>
        <v/>
      </c>
      <c r="I472" s="1" t="str">
        <f>IF(ISBLANK(Data!$F472),"",IF(Data!$F472&gt;=3,TEXT(Data!I472,"00"),""))</f>
        <v/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 t="str">
        <f>IF(ISBLANK(Data!A473),"",Data!A473)</f>
        <v/>
      </c>
      <c r="B473" s="1" t="str">
        <f>IF(ISBLANK(Data!B473),"",Data!B473)</f>
        <v/>
      </c>
      <c r="C473" s="1" t="str">
        <f>IF(ISBLANK(Data!C473),"",Data!C473)</f>
        <v/>
      </c>
      <c r="D473" s="1" t="str">
        <f>IF(ISBLANK(Data!D473),"",Data!D473)</f>
        <v/>
      </c>
      <c r="E473" s="1" t="str">
        <f>IF(ISBLANK(Data!E473),"",Data!E473)</f>
        <v/>
      </c>
      <c r="F473" s="1" t="str">
        <f>IF(ISBLANK(Data!F473),"",Data!F473)</f>
        <v/>
      </c>
      <c r="G473" s="1" t="str">
        <f>IF(ISBLANK(Data!$F473),"",IF(Data!$F473&gt;=1,TEXT(Data!G473,"00"),""))</f>
        <v/>
      </c>
      <c r="H473" s="1" t="str">
        <f>IF(ISBLANK(Data!$F473),"",IF(Data!$F473&gt;=2,TEXT(Data!H473,"00"),""))</f>
        <v/>
      </c>
      <c r="I473" s="1" t="str">
        <f>IF(ISBLANK(Data!$F473),"",IF(Data!$F473&gt;=3,TEXT(Data!I473,"00"),""))</f>
        <v/>
      </c>
      <c r="J473" s="1" t="str">
        <f>IF(ISBLANK(Data!$F473),"",IF(Data!$F473&gt;=4,TEXT(Data!J473,"00"),""))</f>
        <v/>
      </c>
      <c r="K473" s="1" t="str">
        <f>IF(ISBLANK(Data!$F473),"",IF(Data!$F473&gt;=5,TEXT(Data!K473,"00"),""))</f>
        <v/>
      </c>
      <c r="L473" s="1" t="str">
        <f>IF(ISBLANK(Data!$F473),"",IF(Data!$F473&gt;=6,TEXT(Data!L473,"00"),""))</f>
        <v/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 t="str">
        <f>IF(ISBLANK(Data!A474),"",Data!A474)</f>
        <v/>
      </c>
      <c r="B474" s="1" t="str">
        <f>IF(ISBLANK(Data!B474),"",Data!B474)</f>
        <v/>
      </c>
      <c r="C474" s="1" t="str">
        <f>IF(ISBLANK(Data!C474),"",Data!C474)</f>
        <v/>
      </c>
      <c r="D474" s="1" t="str">
        <f>IF(ISBLANK(Data!D474),"",Data!D474)</f>
        <v/>
      </c>
      <c r="E474" s="1" t="str">
        <f>IF(ISBLANK(Data!E474),"",Data!E474)</f>
        <v/>
      </c>
      <c r="F474" s="1" t="str">
        <f>IF(ISBLANK(Data!F474),"",Data!F474)</f>
        <v/>
      </c>
      <c r="G474" s="1" t="str">
        <f>IF(ISBLANK(Data!$F474),"",IF(Data!$F474&gt;=1,TEXT(Data!G474,"00"),""))</f>
        <v/>
      </c>
      <c r="H474" s="1" t="str">
        <f>IF(ISBLANK(Data!$F474),"",IF(Data!$F474&gt;=2,TEXT(Data!H474,"00"),""))</f>
        <v/>
      </c>
      <c r="I474" s="1" t="str">
        <f>IF(ISBLANK(Data!$F474),"",IF(Data!$F474&gt;=3,TEXT(Data!I474,"00"),""))</f>
        <v/>
      </c>
      <c r="J474" s="1" t="str">
        <f>IF(ISBLANK(Data!$F474),"",IF(Data!$F474&gt;=4,TEXT(Data!J474,"00"),""))</f>
        <v/>
      </c>
      <c r="K474" s="1" t="str">
        <f>IF(ISBLANK(Data!$F474),"",IF(Data!$F474&gt;=5,TEXT(Data!K474,"00"),""))</f>
        <v/>
      </c>
      <c r="L474" s="1" t="str">
        <f>IF(ISBLANK(Data!$F474),"",IF(Data!$F474&gt;=6,TEXT(Data!L474,"00"),""))</f>
        <v/>
      </c>
      <c r="M474" s="1" t="str">
        <f>IF(ISBLANK(Data!$F474),"",IF(Data!$F474&gt;=7,TEXT(Data!M474,"00"),""))</f>
        <v/>
      </c>
      <c r="N474" s="1" t="str">
        <f>IF(ISBLANK(Data!$F474),"",IF(Data!$F474&gt;=8,TEXT(Data!N474,"00"),""))</f>
        <v/>
      </c>
    </row>
    <row r="475" ht="14.25">
      <c r="A475" s="1" t="str">
        <f>IF(ISBLANK(Data!A475),"",Data!A475)</f>
        <v/>
      </c>
      <c r="B475" s="1" t="str">
        <f>IF(ISBLANK(Data!B475),"",Data!B475)</f>
        <v/>
      </c>
      <c r="C475" s="1" t="str">
        <f>IF(ISBLANK(Data!C475),"",Data!C475)</f>
        <v/>
      </c>
      <c r="D475" s="1" t="str">
        <f>IF(ISBLANK(Data!D475),"",Data!D475)</f>
        <v/>
      </c>
      <c r="E475" s="1" t="str">
        <f>IF(ISBLANK(Data!E475),"",Data!E475)</f>
        <v/>
      </c>
      <c r="F475" s="1" t="str">
        <f>IF(ISBLANK(Data!F475),"",Data!F475)</f>
        <v/>
      </c>
      <c r="G475" s="1" t="str">
        <f>IF(ISBLANK(Data!$F475),"",IF(Data!$F475&gt;=1,TEXT(Data!G475,"00"),""))</f>
        <v/>
      </c>
      <c r="H475" s="1" t="str">
        <f>IF(ISBLANK(Data!$F475),"",IF(Data!$F475&gt;=2,TEXT(Data!H475,"00"),""))</f>
        <v/>
      </c>
      <c r="I475" s="1" t="str">
        <f>IF(ISBLANK(Data!$F475),"",IF(Data!$F475&gt;=3,TEXT(Data!I475,"00"),""))</f>
        <v/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 t="str">
        <f>IF(ISBLANK(Data!A476),"",Data!A476)</f>
        <v/>
      </c>
      <c r="B476" s="1" t="str">
        <f>IF(ISBLANK(Data!B476),"",Data!B476)</f>
        <v/>
      </c>
      <c r="C476" s="1" t="str">
        <f>IF(ISBLANK(Data!C476),"",Data!C476)</f>
        <v/>
      </c>
      <c r="D476" s="1" t="str">
        <f>IF(ISBLANK(Data!D476),"",Data!D476)</f>
        <v/>
      </c>
      <c r="E476" s="1" t="str">
        <f>IF(ISBLANK(Data!E476),"",Data!E476)</f>
        <v/>
      </c>
      <c r="F476" s="1" t="str">
        <f>IF(ISBLANK(Data!F476),"",Data!F476)</f>
        <v/>
      </c>
      <c r="G476" s="1" t="str">
        <f>IF(ISBLANK(Data!$F476),"",IF(Data!$F476&gt;=1,TEXT(Data!G476,"00"),""))</f>
        <v/>
      </c>
      <c r="H476" s="1" t="str">
        <f>IF(ISBLANK(Data!$F476),"",IF(Data!$F476&gt;=2,TEXT(Data!H476,"00"),""))</f>
        <v/>
      </c>
      <c r="I476" s="1" t="str">
        <f>IF(ISBLANK(Data!$F476),"",IF(Data!$F476&gt;=3,TEXT(Data!I476,"00"),""))</f>
        <v/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 t="str">
        <f>IF(ISBLANK(Data!A477),"",Data!A477)</f>
        <v/>
      </c>
      <c r="B477" s="1" t="str">
        <f>IF(ISBLANK(Data!B477),"",Data!B477)</f>
        <v/>
      </c>
      <c r="C477" s="1" t="str">
        <f>IF(ISBLANK(Data!C477),"",Data!C477)</f>
        <v/>
      </c>
      <c r="D477" s="1" t="str">
        <f>IF(ISBLANK(Data!D477),"",Data!D477)</f>
        <v/>
      </c>
      <c r="E477" s="1" t="str">
        <f>IF(ISBLANK(Data!E477),"",Data!E477)</f>
        <v/>
      </c>
      <c r="F477" s="1" t="str">
        <f>IF(ISBLANK(Data!F477),"",Data!F477)</f>
        <v/>
      </c>
      <c r="G477" s="1" t="str">
        <f>IF(ISBLANK(Data!$F477),"",IF(Data!$F477&gt;=1,TEXT(Data!G477,"00"),""))</f>
        <v/>
      </c>
      <c r="H477" s="1" t="str">
        <f>IF(ISBLANK(Data!$F477),"",IF(Data!$F477&gt;=2,TEXT(Data!H477,"00"),""))</f>
        <v/>
      </c>
      <c r="I477" s="1" t="str">
        <f>IF(ISBLANK(Data!$F477),"",IF(Data!$F477&gt;=3,TEXT(Data!I477,"00"),""))</f>
        <v/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 t="str">
        <f>IF(ISBLANK(Data!A478),"",Data!A478)</f>
        <v/>
      </c>
      <c r="B478" s="1" t="str">
        <f>IF(ISBLANK(Data!B478),"",Data!B478)</f>
        <v/>
      </c>
      <c r="C478" s="1" t="str">
        <f>IF(ISBLANK(Data!C478),"",Data!C478)</f>
        <v/>
      </c>
      <c r="D478" s="1" t="str">
        <f>IF(ISBLANK(Data!D478),"",Data!D478)</f>
        <v/>
      </c>
      <c r="E478" s="1" t="str">
        <f>IF(ISBLANK(Data!E478),"",Data!E478)</f>
        <v/>
      </c>
      <c r="F478" s="1" t="str">
        <f>IF(ISBLANK(Data!F478),"",Data!F478)</f>
        <v/>
      </c>
      <c r="G478" s="1" t="str">
        <f>IF(ISBLANK(Data!$F478),"",IF(Data!$F478&gt;=1,TEXT(Data!G478,"00"),""))</f>
        <v/>
      </c>
      <c r="H478" s="1" t="str">
        <f>IF(ISBLANK(Data!$F478),"",IF(Data!$F478&gt;=2,TEXT(Data!H478,"00"),""))</f>
        <v/>
      </c>
      <c r="I478" s="1" t="str">
        <f>IF(ISBLANK(Data!$F478),"",IF(Data!$F478&gt;=3,TEXT(Data!I478,"00"),""))</f>
        <v/>
      </c>
      <c r="J478" s="1" t="str">
        <f>IF(ISBLANK(Data!$F478),"",IF(Data!$F478&gt;=4,TEXT(Data!J478,"00"),""))</f>
        <v/>
      </c>
      <c r="K478" s="1" t="str">
        <f>IF(ISBLANK(Data!$F478),"",IF(Data!$F478&gt;=5,TEXT(Data!K478,"00"),""))</f>
        <v/>
      </c>
      <c r="L478" s="1" t="str">
        <f>IF(ISBLANK(Data!$F478),"",IF(Data!$F478&gt;=6,TEXT(Data!L478,"00"),""))</f>
        <v/>
      </c>
      <c r="M478" s="1" t="str">
        <f>IF(ISBLANK(Data!$F478),"",IF(Data!$F478&gt;=7,TEXT(Data!M478,"00"),""))</f>
        <v/>
      </c>
      <c r="N478" s="1" t="str">
        <f>IF(ISBLANK(Data!$F478),"",IF(Data!$F478&gt;=8,TEXT(Data!N478,"00"),""))</f>
        <v/>
      </c>
    </row>
    <row r="479" ht="14.25">
      <c r="A479" s="1" t="str">
        <f>IF(ISBLANK(Data!A479),"",Data!A479)</f>
        <v/>
      </c>
      <c r="B479" s="1" t="str">
        <f>IF(ISBLANK(Data!B479),"",Data!B479)</f>
        <v/>
      </c>
      <c r="C479" s="1" t="str">
        <f>IF(ISBLANK(Data!C479),"",Data!C479)</f>
        <v/>
      </c>
      <c r="D479" s="1" t="str">
        <f>IF(ISBLANK(Data!D479),"",Data!D479)</f>
        <v/>
      </c>
      <c r="E479" s="1" t="str">
        <f>IF(ISBLANK(Data!E479),"",Data!E479)</f>
        <v/>
      </c>
      <c r="F479" s="1" t="str">
        <f>IF(ISBLANK(Data!F479),"",Data!F479)</f>
        <v/>
      </c>
      <c r="G479" s="1" t="str">
        <f>IF(ISBLANK(Data!$F479),"",IF(Data!$F479&gt;=1,TEXT(Data!G479,"00"),""))</f>
        <v/>
      </c>
      <c r="H479" s="1" t="str">
        <f>IF(ISBLANK(Data!$F479),"",IF(Data!$F479&gt;=2,TEXT(Data!H479,"00"),""))</f>
        <v/>
      </c>
      <c r="I479" s="1" t="str">
        <f>IF(ISBLANK(Data!$F479),"",IF(Data!$F479&gt;=3,TEXT(Data!I479,"00"),""))</f>
        <v/>
      </c>
      <c r="J479" s="1" t="str">
        <f>IF(ISBLANK(Data!$F479),"",IF(Data!$F479&gt;=4,TEXT(Data!J479,"00"),""))</f>
        <v/>
      </c>
      <c r="K479" s="1" t="str">
        <f>IF(ISBLANK(Data!$F479),"",IF(Data!$F479&gt;=5,TEXT(Data!K479,"00"),""))</f>
        <v/>
      </c>
      <c r="L479" s="1" t="str">
        <f>IF(ISBLANK(Data!$F479),"",IF(Data!$F479&gt;=6,TEXT(Data!L479,"00"),""))</f>
        <v/>
      </c>
      <c r="M479" s="1" t="str">
        <f>IF(ISBLANK(Data!$F479),"",IF(Data!$F479&gt;=7,TEXT(Data!M479,"00"),""))</f>
        <v/>
      </c>
      <c r="N479" s="1" t="str">
        <f>IF(ISBLANK(Data!$F479),"",IF(Data!$F479&gt;=8,TEXT(Data!N479,"00"),""))</f>
        <v/>
      </c>
    </row>
    <row r="480" ht="14.25">
      <c r="A480" s="1" t="str">
        <f>IF(ISBLANK(Data!A480),"",Data!A480)</f>
        <v/>
      </c>
      <c r="B480" s="1" t="str">
        <f>IF(ISBLANK(Data!B480),"",Data!B480)</f>
        <v/>
      </c>
      <c r="C480" s="1" t="str">
        <f>IF(ISBLANK(Data!C480),"",Data!C480)</f>
        <v/>
      </c>
      <c r="D480" s="1" t="str">
        <f>IF(ISBLANK(Data!D480),"",Data!D480)</f>
        <v/>
      </c>
      <c r="E480" s="1" t="str">
        <f>IF(ISBLANK(Data!E480),"",Data!E480)</f>
        <v/>
      </c>
      <c r="F480" s="1" t="str">
        <f>IF(ISBLANK(Data!F480),"",Data!F480)</f>
        <v/>
      </c>
      <c r="G480" s="1" t="str">
        <f>IF(ISBLANK(Data!$F480),"",IF(Data!$F480&gt;=1,TEXT(Data!G480,"00"),""))</f>
        <v/>
      </c>
      <c r="H480" s="1" t="str">
        <f>IF(ISBLANK(Data!$F480),"",IF(Data!$F480&gt;=2,TEXT(Data!H480,"00"),""))</f>
        <v/>
      </c>
      <c r="I480" s="1" t="str">
        <f>IF(ISBLANK(Data!$F480),"",IF(Data!$F480&gt;=3,TEXT(Data!I480,"00"),""))</f>
        <v/>
      </c>
      <c r="J480" s="1" t="str">
        <f>IF(ISBLANK(Data!$F480),"",IF(Data!$F480&gt;=4,TEXT(Data!J480,"00"),""))</f>
        <v/>
      </c>
      <c r="K480" s="1" t="str">
        <f>IF(ISBLANK(Data!$F480),"",IF(Data!$F480&gt;=5,TEXT(Data!K480,"00"),""))</f>
        <v/>
      </c>
      <c r="L480" s="1" t="str">
        <f>IF(ISBLANK(Data!$F480),"",IF(Data!$F480&gt;=6,TEXT(Data!L480,"00"),""))</f>
        <v/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 t="str">
        <f>IF(ISBLANK(Data!A481),"",Data!A481)</f>
        <v/>
      </c>
      <c r="B481" s="1" t="str">
        <f>IF(ISBLANK(Data!B481),"",Data!B481)</f>
        <v/>
      </c>
      <c r="C481" s="1" t="str">
        <f>IF(ISBLANK(Data!C481),"",Data!C481)</f>
        <v/>
      </c>
      <c r="D481" s="1" t="str">
        <f>IF(ISBLANK(Data!D481),"",Data!D481)</f>
        <v/>
      </c>
      <c r="E481" s="1" t="str">
        <f>IF(ISBLANK(Data!E481),"",Data!E481)</f>
        <v/>
      </c>
      <c r="F481" s="1" t="str">
        <f>IF(ISBLANK(Data!F481),"",Data!F481)</f>
        <v/>
      </c>
      <c r="G481" s="1" t="str">
        <f>IF(ISBLANK(Data!$F481),"",IF(Data!$F481&gt;=1,TEXT(Data!G481,"00"),""))</f>
        <v/>
      </c>
      <c r="H481" s="1" t="str">
        <f>IF(ISBLANK(Data!$F481),"",IF(Data!$F481&gt;=2,TEXT(Data!H481,"00"),""))</f>
        <v/>
      </c>
      <c r="I481" s="1" t="str">
        <f>IF(ISBLANK(Data!$F481),"",IF(Data!$F481&gt;=3,TEXT(Data!I481,"00"),""))</f>
        <v/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 t="str">
        <f>IF(ISBLANK(Data!A482),"",Data!A482)</f>
        <v/>
      </c>
      <c r="B482" s="1" t="str">
        <f>IF(ISBLANK(Data!B482),"",Data!B482)</f>
        <v/>
      </c>
      <c r="C482" s="1" t="str">
        <f>IF(ISBLANK(Data!C482),"",Data!C482)</f>
        <v/>
      </c>
      <c r="D482" s="1" t="str">
        <f>IF(ISBLANK(Data!D482),"",Data!D482)</f>
        <v/>
      </c>
      <c r="E482" s="1" t="str">
        <f>IF(ISBLANK(Data!E482),"",Data!E482)</f>
        <v/>
      </c>
      <c r="F482" s="1" t="str">
        <f>IF(ISBLANK(Data!F482),"",Data!F482)</f>
        <v/>
      </c>
      <c r="G482" s="1" t="str">
        <f>IF(ISBLANK(Data!$F482),"",IF(Data!$F482&gt;=1,TEXT(Data!G482,"00"),""))</f>
        <v/>
      </c>
      <c r="H482" s="1" t="str">
        <f>IF(ISBLANK(Data!$F482),"",IF(Data!$F482&gt;=2,TEXT(Data!H482,"00"),""))</f>
        <v/>
      </c>
      <c r="I482" s="1" t="str">
        <f>IF(ISBLANK(Data!$F482),"",IF(Data!$F482&gt;=3,TEXT(Data!I482,"00"),""))</f>
        <v/>
      </c>
      <c r="J482" s="1" t="str">
        <f>IF(ISBLANK(Data!$F482),"",IF(Data!$F482&gt;=4,TEXT(Data!J482,"00"),""))</f>
        <v/>
      </c>
      <c r="K482" s="1" t="str">
        <f>IF(ISBLANK(Data!$F482),"",IF(Data!$F482&gt;=5,TEXT(Data!K482,"00"),""))</f>
        <v/>
      </c>
      <c r="L482" s="1" t="str">
        <f>IF(ISBLANK(Data!$F482),"",IF(Data!$F482&gt;=6,TEXT(Data!L482,"00"),""))</f>
        <v/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 t="str">
        <f>IF(ISBLANK(Data!A483),"",Data!A483)</f>
        <v/>
      </c>
      <c r="B483" s="1" t="str">
        <f>IF(ISBLANK(Data!B483),"",Data!B483)</f>
        <v/>
      </c>
      <c r="C483" s="1" t="str">
        <f>IF(ISBLANK(Data!C483),"",Data!C483)</f>
        <v/>
      </c>
      <c r="D483" s="1" t="str">
        <f>IF(ISBLANK(Data!D483),"",Data!D483)</f>
        <v/>
      </c>
      <c r="E483" s="1" t="str">
        <f>IF(ISBLANK(Data!E483),"",Data!E483)</f>
        <v/>
      </c>
      <c r="F483" s="1" t="str">
        <f>IF(ISBLANK(Data!F483),"",Data!F483)</f>
        <v/>
      </c>
      <c r="G483" s="1" t="str">
        <f>IF(ISBLANK(Data!$F483),"",IF(Data!$F483&gt;=1,TEXT(Data!G483,"00"),""))</f>
        <v/>
      </c>
      <c r="H483" s="1" t="str">
        <f>IF(ISBLANK(Data!$F483),"",IF(Data!$F483&gt;=2,TEXT(Data!H483,"00"),""))</f>
        <v/>
      </c>
      <c r="I483" s="1" t="str">
        <f>IF(ISBLANK(Data!$F483),"",IF(Data!$F483&gt;=3,TEXT(Data!I483,"00"),""))</f>
        <v/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 t="str">
        <f>IF(ISBLANK(Data!A484),"",Data!A484)</f>
        <v/>
      </c>
      <c r="B484" s="1" t="str">
        <f>IF(ISBLANK(Data!B484),"",Data!B484)</f>
        <v/>
      </c>
      <c r="C484" s="1" t="str">
        <f>IF(ISBLANK(Data!C484),"",Data!C484)</f>
        <v/>
      </c>
      <c r="D484" s="1" t="str">
        <f>IF(ISBLANK(Data!D484),"",Data!D484)</f>
        <v/>
      </c>
      <c r="E484" s="1" t="str">
        <f>IF(ISBLANK(Data!E484),"",Data!E484)</f>
        <v/>
      </c>
      <c r="F484" s="1" t="str">
        <f>IF(ISBLANK(Data!F484),"",Data!F484)</f>
        <v/>
      </c>
      <c r="G484" s="1" t="str">
        <f>IF(ISBLANK(Data!$F484),"",IF(Data!$F484&gt;=1,TEXT(Data!G484,"00"),""))</f>
        <v/>
      </c>
      <c r="H484" s="1" t="str">
        <f>IF(ISBLANK(Data!$F484),"",IF(Data!$F484&gt;=2,TEXT(Data!H484,"00"),""))</f>
        <v/>
      </c>
      <c r="I484" s="1" t="str">
        <f>IF(ISBLANK(Data!$F484),"",IF(Data!$F484&gt;=3,TEXT(Data!I484,"00"),""))</f>
        <v/>
      </c>
      <c r="J484" s="1" t="str">
        <f>IF(ISBLANK(Data!$F484),"",IF(Data!$F484&gt;=4,TEXT(Data!J484,"00"),""))</f>
        <v/>
      </c>
      <c r="K484" s="1" t="str">
        <f>IF(ISBLANK(Data!$F484),"",IF(Data!$F484&gt;=5,TEXT(Data!K484,"00"),""))</f>
        <v/>
      </c>
      <c r="L484" s="1" t="str">
        <f>IF(ISBLANK(Data!$F484),"",IF(Data!$F484&gt;=6,TEXT(Data!L484,"00"),""))</f>
        <v/>
      </c>
      <c r="M484" s="1" t="str">
        <f>IF(ISBLANK(Data!$F484),"",IF(Data!$F484&gt;=7,TEXT(Data!M484,"00"),""))</f>
        <v/>
      </c>
      <c r="N484" s="1" t="str">
        <f>IF(ISBLANK(Data!$F484),"",IF(Data!$F484&gt;=8,TEXT(Data!N484,"00"),""))</f>
        <v/>
      </c>
    </row>
    <row r="485" ht="14.25">
      <c r="A485" s="1" t="str">
        <f>IF(ISBLANK(Data!A485),"",Data!A485)</f>
        <v/>
      </c>
      <c r="B485" s="1" t="str">
        <f>IF(ISBLANK(Data!B485),"",Data!B485)</f>
        <v/>
      </c>
      <c r="C485" s="1" t="str">
        <f>IF(ISBLANK(Data!C485),"",Data!C485)</f>
        <v/>
      </c>
      <c r="D485" s="1" t="str">
        <f>IF(ISBLANK(Data!D485),"",Data!D485)</f>
        <v/>
      </c>
      <c r="E485" s="1" t="str">
        <f>IF(ISBLANK(Data!E485),"",Data!E485)</f>
        <v/>
      </c>
      <c r="F485" s="1" t="str">
        <f>IF(ISBLANK(Data!F485),"",Data!F485)</f>
        <v/>
      </c>
      <c r="G485" s="1" t="str">
        <f>IF(ISBLANK(Data!$F485),"",IF(Data!$F485&gt;=1,TEXT(Data!G485,"00"),""))</f>
        <v/>
      </c>
      <c r="H485" s="1" t="str">
        <f>IF(ISBLANK(Data!$F485),"",IF(Data!$F485&gt;=2,TEXT(Data!H485,"00"),""))</f>
        <v/>
      </c>
      <c r="I485" s="1" t="str">
        <f>IF(ISBLANK(Data!$F485),"",IF(Data!$F485&gt;=3,TEXT(Data!I485,"00"),""))</f>
        <v/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 t="str">
        <f>IF(ISBLANK(Data!A486),"",Data!A486)</f>
        <v/>
      </c>
      <c r="B486" s="1" t="str">
        <f>IF(ISBLANK(Data!B486),"",Data!B486)</f>
        <v/>
      </c>
      <c r="C486" s="1" t="str">
        <f>IF(ISBLANK(Data!C486),"",Data!C486)</f>
        <v/>
      </c>
      <c r="D486" s="1" t="str">
        <f>IF(ISBLANK(Data!D486),"",Data!D486)</f>
        <v/>
      </c>
      <c r="E486" s="1" t="str">
        <f>IF(ISBLANK(Data!E486),"",Data!E486)</f>
        <v/>
      </c>
      <c r="F486" s="1" t="str">
        <f>IF(ISBLANK(Data!F486),"",Data!F486)</f>
        <v/>
      </c>
      <c r="G486" s="1" t="str">
        <f>IF(ISBLANK(Data!$F486),"",IF(Data!$F486&gt;=1,TEXT(Data!G486,"00"),""))</f>
        <v/>
      </c>
      <c r="H486" s="1" t="str">
        <f>IF(ISBLANK(Data!$F486),"",IF(Data!$F486&gt;=2,TEXT(Data!H486,"00"),""))</f>
        <v/>
      </c>
      <c r="I486" s="1" t="str">
        <f>IF(ISBLANK(Data!$F486),"",IF(Data!$F486&gt;=3,TEXT(Data!I486,"00"),""))</f>
        <v/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 t="str">
        <f>IF(ISBLANK(Data!A487),"",Data!A487)</f>
        <v/>
      </c>
      <c r="B487" s="1" t="str">
        <f>IF(ISBLANK(Data!B487),"",Data!B487)</f>
        <v/>
      </c>
      <c r="C487" s="1" t="str">
        <f>IF(ISBLANK(Data!C487),"",Data!C487)</f>
        <v/>
      </c>
      <c r="D487" s="1" t="str">
        <f>IF(ISBLANK(Data!D487),"",Data!D487)</f>
        <v/>
      </c>
      <c r="E487" s="1" t="str">
        <f>IF(ISBLANK(Data!E487),"",Data!E487)</f>
        <v/>
      </c>
      <c r="F487" s="1" t="str">
        <f>IF(ISBLANK(Data!F487),"",Data!F487)</f>
        <v/>
      </c>
      <c r="G487" s="1" t="str">
        <f>IF(ISBLANK(Data!$F487),"",IF(Data!$F487&gt;=1,TEXT(Data!G487,"00"),""))</f>
        <v/>
      </c>
      <c r="H487" s="1" t="str">
        <f>IF(ISBLANK(Data!$F487),"",IF(Data!$F487&gt;=2,TEXT(Data!H487,"00"),""))</f>
        <v/>
      </c>
      <c r="I487" s="1" t="str">
        <f>IF(ISBLANK(Data!$F487),"",IF(Data!$F487&gt;=3,TEXT(Data!I487,"00"),""))</f>
        <v/>
      </c>
      <c r="J487" s="1" t="str">
        <f>IF(ISBLANK(Data!$F487),"",IF(Data!$F487&gt;=4,TEXT(Data!J487,"00"),""))</f>
        <v/>
      </c>
      <c r="K487" s="1" t="str">
        <f>IF(ISBLANK(Data!$F487),"",IF(Data!$F487&gt;=5,TEXT(Data!K487,"00"),""))</f>
        <v/>
      </c>
      <c r="L487" s="1" t="str">
        <f>IF(ISBLANK(Data!$F487),"",IF(Data!$F487&gt;=6,TEXT(Data!L487,"00"),""))</f>
        <v/>
      </c>
      <c r="M487" s="1" t="str">
        <f>IF(ISBLANK(Data!$F487),"",IF(Data!$F487&gt;=7,TEXT(Data!M487,"00"),""))</f>
        <v/>
      </c>
      <c r="N487" s="1" t="str">
        <f>IF(ISBLANK(Data!$F487),"",IF(Data!$F487&gt;=8,TEXT(Data!N487,"00"),""))</f>
        <v/>
      </c>
    </row>
    <row r="488" ht="14.25">
      <c r="A488" s="1" t="str">
        <f>IF(ISBLANK(Data!A488),"",Data!A488)</f>
        <v/>
      </c>
      <c r="B488" s="1" t="str">
        <f>IF(ISBLANK(Data!B488),"",Data!B488)</f>
        <v/>
      </c>
      <c r="C488" s="1" t="str">
        <f>IF(ISBLANK(Data!C488),"",Data!C488)</f>
        <v/>
      </c>
      <c r="D488" s="1" t="str">
        <f>IF(ISBLANK(Data!D488),"",Data!D488)</f>
        <v/>
      </c>
      <c r="E488" s="1" t="str">
        <f>IF(ISBLANK(Data!E488),"",Data!E488)</f>
        <v/>
      </c>
      <c r="F488" s="1" t="str">
        <f>IF(ISBLANK(Data!F488),"",Data!F488)</f>
        <v/>
      </c>
      <c r="G488" s="1" t="str">
        <f>IF(ISBLANK(Data!$F488),"",IF(Data!$F488&gt;=1,TEXT(Data!G488,"00"),""))</f>
        <v/>
      </c>
      <c r="H488" s="1" t="str">
        <f>IF(ISBLANK(Data!$F488),"",IF(Data!$F488&gt;=2,TEXT(Data!H488,"00"),""))</f>
        <v/>
      </c>
      <c r="I488" s="1" t="str">
        <f>IF(ISBLANK(Data!$F488),"",IF(Data!$F488&gt;=3,TEXT(Data!I488,"00"),""))</f>
        <v/>
      </c>
      <c r="J488" s="1" t="str">
        <f>IF(ISBLANK(Data!$F488),"",IF(Data!$F488&gt;=4,TEXT(Data!J488,"00"),""))</f>
        <v/>
      </c>
      <c r="K488" s="1" t="str">
        <f>IF(ISBLANK(Data!$F488),"",IF(Data!$F488&gt;=5,TEXT(Data!K488,"00"),""))</f>
        <v/>
      </c>
      <c r="L488" s="1" t="str">
        <f>IF(ISBLANK(Data!$F488),"",IF(Data!$F488&gt;=6,TEXT(Data!L488,"00"),""))</f>
        <v/>
      </c>
      <c r="M488" s="1" t="str">
        <f>IF(ISBLANK(Data!$F488),"",IF(Data!$F488&gt;=7,TEXT(Data!M488,"00"),""))</f>
        <v/>
      </c>
      <c r="N488" s="1" t="str">
        <f>IF(ISBLANK(Data!$F488),"",IF(Data!$F488&gt;=8,TEXT(Data!N488,"00"),""))</f>
        <v/>
      </c>
    </row>
    <row r="489" ht="14.25">
      <c r="A489" s="1" t="str">
        <f>IF(ISBLANK(Data!A489),"",Data!A489)</f>
        <v/>
      </c>
      <c r="B489" s="1" t="str">
        <f>IF(ISBLANK(Data!B489),"",Data!B489)</f>
        <v/>
      </c>
      <c r="C489" s="1" t="str">
        <f>IF(ISBLANK(Data!C489),"",Data!C489)</f>
        <v/>
      </c>
      <c r="D489" s="1" t="str">
        <f>IF(ISBLANK(Data!D489),"",Data!D489)</f>
        <v/>
      </c>
      <c r="E489" s="1" t="str">
        <f>IF(ISBLANK(Data!E489),"",Data!E489)</f>
        <v/>
      </c>
      <c r="F489" s="1" t="str">
        <f>IF(ISBLANK(Data!F489),"",Data!F489)</f>
        <v/>
      </c>
      <c r="G489" s="1" t="str">
        <f>IF(ISBLANK(Data!$F489),"",IF(Data!$F489&gt;=1,TEXT(Data!G489,"00"),""))</f>
        <v/>
      </c>
      <c r="H489" s="1" t="str">
        <f>IF(ISBLANK(Data!$F489),"",IF(Data!$F489&gt;=2,TEXT(Data!H489,"00"),""))</f>
        <v/>
      </c>
      <c r="I489" s="1" t="str">
        <f>IF(ISBLANK(Data!$F489),"",IF(Data!$F489&gt;=3,TEXT(Data!I489,"00"),""))</f>
        <v/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 t="str">
        <f>IF(ISBLANK(Data!A490),"",Data!A490)</f>
        <v/>
      </c>
      <c r="B490" s="1" t="str">
        <f>IF(ISBLANK(Data!B490),"",Data!B490)</f>
        <v/>
      </c>
      <c r="C490" s="1" t="str">
        <f>IF(ISBLANK(Data!C490),"",Data!C490)</f>
        <v/>
      </c>
      <c r="D490" s="1" t="str">
        <f>IF(ISBLANK(Data!D490),"",Data!D490)</f>
        <v/>
      </c>
      <c r="E490" s="1" t="str">
        <f>IF(ISBLANK(Data!E490),"",Data!E490)</f>
        <v/>
      </c>
      <c r="F490" s="1" t="str">
        <f>IF(ISBLANK(Data!F490),"",Data!F490)</f>
        <v/>
      </c>
      <c r="G490" s="1" t="str">
        <f>IF(ISBLANK(Data!$F490),"",IF(Data!$F490&gt;=1,TEXT(Data!G490,"00"),""))</f>
        <v/>
      </c>
      <c r="H490" s="1" t="str">
        <f>IF(ISBLANK(Data!$F490),"",IF(Data!$F490&gt;=2,TEXT(Data!H490,"00"),""))</f>
        <v/>
      </c>
      <c r="I490" s="1" t="str">
        <f>IF(ISBLANK(Data!$F490),"",IF(Data!$F490&gt;=3,TEXT(Data!I490,"00"),""))</f>
        <v/>
      </c>
      <c r="J490" s="1" t="str">
        <f>IF(ISBLANK(Data!$F490),"",IF(Data!$F490&gt;=4,TEXT(Data!J490,"00"),""))</f>
        <v/>
      </c>
      <c r="K490" s="1" t="str">
        <f>IF(ISBLANK(Data!$F490),"",IF(Data!$F490&gt;=5,TEXT(Data!K490,"00"),""))</f>
        <v/>
      </c>
      <c r="L490" s="1" t="str">
        <f>IF(ISBLANK(Data!$F490),"",IF(Data!$F490&gt;=6,TEXT(Data!L490,"00"),""))</f>
        <v/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min="4" max="6" style="1" width="9.140625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s="2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/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/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>
      <c r="A2" s="1">
        <f>'Filtered Data'!A1</f>
        <v>1.8473e-002</v>
      </c>
      <c r="B2" s="4" t="str">
        <f>'Filtered Data'!B1</f>
        <v/>
      </c>
      <c r="C2" s="4">
        <f>'Filtered Data'!C1</f>
        <v>300</v>
      </c>
      <c r="D2" s="4" t="str">
        <f>'Filtered Data'!D1</f>
        <v/>
      </c>
      <c r="E2" s="4" t="str">
        <f>'Filtered Data'!E1</f>
        <v/>
      </c>
      <c r="F2" s="4">
        <f>'Filtered Data'!F1</f>
        <v>8</v>
      </c>
      <c r="G2" s="5" t="str">
        <f>'Filtered Data'!G1</f>
        <v>03</v>
      </c>
      <c r="H2" s="4" t="str">
        <f>'Filtered Data'!H1</f>
        <v>A5</v>
      </c>
      <c r="I2" s="4" t="str">
        <f>'Filtered Data'!I1</f>
        <v>64</v>
      </c>
      <c r="J2" s="4" t="str">
        <f>'Filtered Data'!J1</f>
        <v>5A</v>
      </c>
      <c r="K2" s="4" t="str">
        <f>'Filtered Data'!K1</f>
        <v>64</v>
      </c>
      <c r="L2" s="4" t="str">
        <f>'Filtered Data'!L1</f>
        <v>00</v>
      </c>
      <c r="M2" s="4" t="str">
        <f>'Filtered Data'!M1</f>
        <v>64</v>
      </c>
      <c r="N2" s="4" t="str">
        <f>'Filtered Data'!N1</f>
        <v>67</v>
      </c>
      <c r="P2" s="6" t="e">
        <f t="shared" ref="P2:P9" si="0">HEX2DEC(_xlfn.CONCAT(G2:N2))</f>
        <v>#NUM!</v>
      </c>
      <c r="Q2" s="7">
        <f>IF('Filtered Data'!G1="","",HEX2DEC(G2))</f>
        <v>3</v>
      </c>
      <c r="R2" s="7">
        <f>IF('Filtered Data'!H1="","",HEX2DEC(H2))</f>
        <v>165</v>
      </c>
      <c r="S2" s="7">
        <f>IF('Filtered Data'!I1="","",HEX2DEC(I2))</f>
        <v>100</v>
      </c>
      <c r="T2" s="7">
        <f>IF('Filtered Data'!J1="","",HEX2DEC(J2))</f>
        <v>90</v>
      </c>
      <c r="U2" s="7">
        <f>IF('Filtered Data'!K1="","",HEX2DEC(K2))</f>
        <v>100</v>
      </c>
      <c r="V2" s="7">
        <f>IF('Filtered Data'!L1="","",HEX2DEC(L2))</f>
        <v>0</v>
      </c>
      <c r="W2" s="7">
        <f>IF('Filtered Data'!M1="","",HEX2DEC(M2))</f>
        <v>100</v>
      </c>
      <c r="X2" s="7">
        <f>IF('Filtered Data'!N1="","",HEX2DEC(N2))</f>
        <v>103</v>
      </c>
      <c r="Y2" s="7"/>
      <c r="Z2" s="8" t="e">
        <f t="shared" ref="Z2:Z9" si="1">HEX2BIN(_xlfn.CONCAT(G2:N2))</f>
        <v>#NUM!</v>
      </c>
      <c r="AA2" s="7" t="str">
        <f>IF('Filtered Data'!G1="","",HEX2BIN(G2))</f>
        <v>11</v>
      </c>
      <c r="AB2" s="7" t="str">
        <f>IF('Filtered Data'!H1="","",HEX2BIN(H2))</f>
        <v>10100101</v>
      </c>
      <c r="AC2" s="7" t="str">
        <f>IF('Filtered Data'!I1="","",HEX2BIN(I2))</f>
        <v>1100100</v>
      </c>
      <c r="AD2" s="7" t="str">
        <f>IF('Filtered Data'!J1="","",HEX2BIN(J2))</f>
        <v>1011010</v>
      </c>
      <c r="AE2" s="7" t="str">
        <f>IF('Filtered Data'!K1="","",HEX2BIN(K2))</f>
        <v>1100100</v>
      </c>
      <c r="AF2" s="7" t="str">
        <f>IF('Filtered Data'!L1="","",HEX2BIN(L2))</f>
        <v>0</v>
      </c>
      <c r="AG2" s="7" t="str">
        <f>IF('Filtered Data'!M1="","",HEX2BIN(M2))</f>
        <v>1100100</v>
      </c>
      <c r="AH2" s="7" t="str">
        <f>IF('Filtered Data'!N1="","",HEX2BIN(N2))</f>
        <v>1100111</v>
      </c>
      <c r="AI2" s="7"/>
      <c r="AJ2" s="8" t="e">
        <f t="shared" ref="AJ2:AJ9" si="2">HEX2BIN(_xlfn.CONCAT(G2:N2))</f>
        <v>#NUM!</v>
      </c>
      <c r="AK2" s="7" t="str">
        <f>IF('Filtered Data'!G1="","",HEX2OCT(G2))</f>
        <v>3</v>
      </c>
      <c r="AL2" s="7" t="str">
        <f>IF('Filtered Data'!H1="","",HEX2OCT(H2))</f>
        <v>245</v>
      </c>
      <c r="AM2" s="7" t="str">
        <f>IF('Filtered Data'!I1="","",HEX2OCT(I2))</f>
        <v>144</v>
      </c>
      <c r="AN2" s="7" t="str">
        <f>IF('Filtered Data'!J1="","",HEX2OCT(J2))</f>
        <v>132</v>
      </c>
      <c r="AO2" s="7" t="str">
        <f>IF('Filtered Data'!K1="","",HEX2OCT(K2))</f>
        <v>144</v>
      </c>
      <c r="AP2" s="7" t="str">
        <f>IF('Filtered Data'!L1="","",HEX2OCT(L2))</f>
        <v>0</v>
      </c>
      <c r="AQ2" s="7" t="str">
        <f>IF('Filtered Data'!M1="","",HEX2OCT(M2))</f>
        <v>144</v>
      </c>
      <c r="AR2" s="7" t="str">
        <f>IF('Filtered Data'!N1="","",HEX2OCT(N2))</f>
        <v>147</v>
      </c>
    </row>
    <row r="3">
      <c r="A3" s="4">
        <f>'Filtered Data'!A2</f>
        <v>1.8941e-002</v>
      </c>
      <c r="B3" s="4" t="str">
        <f>'Filtered Data'!B2</f>
        <v/>
      </c>
      <c r="C3" s="4">
        <f>'Filtered Data'!C2</f>
        <v>301</v>
      </c>
      <c r="D3" s="4" t="str">
        <f>'Filtered Data'!D2</f>
        <v/>
      </c>
      <c r="E3" s="4" t="str">
        <f>'Filtered Data'!E2</f>
        <v/>
      </c>
      <c r="F3" s="4">
        <f>'Filtered Data'!F2</f>
        <v>3</v>
      </c>
      <c r="G3" s="4" t="str">
        <f>'Filtered Data'!G2</f>
        <v>B8</v>
      </c>
      <c r="H3" s="4" t="str">
        <f>'Filtered Data'!H2</f>
        <v>07</v>
      </c>
      <c r="I3" s="4" t="str">
        <f>'Filtered Data'!I2</f>
        <v>00</v>
      </c>
      <c r="J3" s="4" t="str">
        <f>'Filtered Data'!J2</f>
        <v/>
      </c>
      <c r="K3" s="4" t="str">
        <f>'Filtered Data'!K2</f>
        <v/>
      </c>
      <c r="L3" s="4" t="str">
        <f>'Filtered Data'!L2</f>
        <v/>
      </c>
      <c r="M3" s="4" t="str">
        <f>'Filtered Data'!M2</f>
        <v/>
      </c>
      <c r="N3" s="4" t="str">
        <f>'Filtered Data'!N2</f>
        <v/>
      </c>
      <c r="P3" s="6">
        <f t="shared" si="0"/>
        <v>12060416</v>
      </c>
      <c r="Q3" s="7">
        <f>IF('Filtered Data'!G2="","",HEX2DEC(G3))</f>
        <v>184</v>
      </c>
      <c r="R3" s="7">
        <f>IF('Filtered Data'!H2="","",HEX2DEC(H3))</f>
        <v>7</v>
      </c>
      <c r="S3" s="7">
        <f>IF('Filtered Data'!I2="","",HEX2DEC(I3))</f>
        <v>0</v>
      </c>
      <c r="T3" s="7" t="str">
        <f>IF('Filtered Data'!J2="","",HEX2DEC(J3))</f>
        <v/>
      </c>
      <c r="U3" s="7" t="str">
        <f>IF('Filtered Data'!K2="","",HEX2DEC(K3))</f>
        <v/>
      </c>
      <c r="V3" s="7" t="str">
        <f>IF('Filtered Data'!L2="","",HEX2DEC(L3))</f>
        <v/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10111000</v>
      </c>
      <c r="AB3" s="7" t="str">
        <f>IF('Filtered Data'!H2="","",HEX2BIN(H3))</f>
        <v>111</v>
      </c>
      <c r="AC3" s="7" t="str">
        <f>IF('Filtered Data'!I2="","",HEX2BIN(I3))</f>
        <v>0</v>
      </c>
      <c r="AD3" s="7" t="str">
        <f>IF('Filtered Data'!J2="","",HEX2BIN(J3))</f>
        <v/>
      </c>
      <c r="AE3" s="7" t="str">
        <f>IF('Filtered Data'!K2="","",HEX2BIN(K3))</f>
        <v/>
      </c>
      <c r="AF3" s="7" t="str">
        <f>IF('Filtered Data'!L2="","",HEX2BIN(L3))</f>
        <v/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270</v>
      </c>
      <c r="AL3" s="7" t="str">
        <f>IF('Filtered Data'!H2="","",HEX2OCT(H3))</f>
        <v>7</v>
      </c>
      <c r="AM3" s="7" t="str">
        <f>IF('Filtered Data'!I2="","",HEX2OCT(I3))</f>
        <v>0</v>
      </c>
      <c r="AN3" s="7" t="str">
        <f>IF('Filtered Data'!J2="","",HEX2OCT(J3))</f>
        <v/>
      </c>
      <c r="AO3" s="7" t="str">
        <f>IF('Filtered Data'!K2="","",HEX2OCT(K3))</f>
        <v/>
      </c>
      <c r="AP3" s="7" t="str">
        <f>IF('Filtered Data'!L2="","",HEX2OCT(L3))</f>
        <v/>
      </c>
      <c r="AQ3" s="7" t="str">
        <f>IF('Filtered Data'!M2="","",HEX2OCT(M3))</f>
        <v/>
      </c>
      <c r="AR3" s="7" t="str">
        <f>IF('Filtered Data'!N2="","",HEX2OCT(N3))</f>
        <v/>
      </c>
    </row>
    <row r="4">
      <c r="A4" s="4">
        <f>'Filtered Data'!A3</f>
        <v>6.7702999999999999e-002</v>
      </c>
      <c r="B4" s="4" t="str">
        <f>'Filtered Data'!B3</f>
        <v/>
      </c>
      <c r="C4" s="4">
        <f>'Filtered Data'!C3</f>
        <v>300</v>
      </c>
      <c r="D4" s="4" t="str">
        <f>'Filtered Data'!D3</f>
        <v/>
      </c>
      <c r="E4" s="4" t="str">
        <f>'Filtered Data'!E3</f>
        <v/>
      </c>
      <c r="F4" s="4">
        <f>'Filtered Data'!F3</f>
        <v>8</v>
      </c>
      <c r="G4" s="4" t="str">
        <f>'Filtered Data'!G3</f>
        <v>03</v>
      </c>
      <c r="H4" s="4" t="str">
        <f>'Filtered Data'!H3</f>
        <v>A5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F8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165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248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10100101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11111000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245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370</v>
      </c>
    </row>
    <row r="5">
      <c r="A5" s="4">
        <f>'Filtered Data'!A4</f>
        <v>6.8170999999999995e-002</v>
      </c>
      <c r="B5" s="4" t="str">
        <f>'Filtered Data'!B4</f>
        <v/>
      </c>
      <c r="C5" s="4">
        <f>'Filtered Data'!C4</f>
        <v>301</v>
      </c>
      <c r="D5" s="4" t="str">
        <f>'Filtered Data'!D4</f>
        <v/>
      </c>
      <c r="E5" s="4" t="str">
        <f>'Filtered Data'!E4</f>
        <v/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>
      <c r="A6" s="4">
        <f>'Filtered Data'!A5</f>
        <v>0.11770700000000001</v>
      </c>
      <c r="B6" s="4" t="str">
        <f>'Filtered Data'!B5</f>
        <v/>
      </c>
      <c r="C6" s="4">
        <f>'Filtered Data'!C5</f>
        <v>300</v>
      </c>
      <c r="D6" s="4" t="str">
        <f>'Filtered Data'!D5</f>
        <v/>
      </c>
      <c r="E6" s="4" t="str">
        <f>'Filtered Data'!E5</f>
        <v/>
      </c>
      <c r="F6" s="4">
        <f>'Filtered Data'!F5</f>
        <v>8</v>
      </c>
      <c r="G6" s="4" t="str">
        <f>'Filtered Data'!G5</f>
        <v>03</v>
      </c>
      <c r="H6" s="4" t="str">
        <f>'Filtered Data'!H5</f>
        <v>A5</v>
      </c>
      <c r="I6" s="4" t="str">
        <f>'Filtered Data'!I5</f>
        <v>64</v>
      </c>
      <c r="J6" s="4" t="str">
        <f>'Filtered Data'!J5</f>
        <v>5A</v>
      </c>
      <c r="K6" s="4" t="str">
        <f>'Filtered Data'!K5</f>
        <v>64</v>
      </c>
      <c r="L6" s="4" t="str">
        <f>'Filtered Data'!L5</f>
        <v>00</v>
      </c>
      <c r="M6" s="4" t="str">
        <f>'Filtered Data'!M5</f>
        <v>64</v>
      </c>
      <c r="N6" s="4" t="str">
        <f>'Filtered Data'!N5</f>
        <v>E9</v>
      </c>
      <c r="P6" s="6" t="e">
        <f t="shared" si="0"/>
        <v>#NUM!</v>
      </c>
      <c r="Q6" s="7">
        <f>IF('Filtered Data'!G5="","",HEX2DEC(G6))</f>
        <v>3</v>
      </c>
      <c r="R6" s="7">
        <f>IF('Filtered Data'!H5="","",HEX2DEC(H6))</f>
        <v>165</v>
      </c>
      <c r="S6" s="7">
        <f>IF('Filtered Data'!I5="","",HEX2DEC(I6))</f>
        <v>100</v>
      </c>
      <c r="T6" s="7">
        <f>IF('Filtered Data'!J5="","",HEX2DEC(J6))</f>
        <v>90</v>
      </c>
      <c r="U6" s="7">
        <f>IF('Filtered Data'!K5="","",HEX2DEC(K6))</f>
        <v>100</v>
      </c>
      <c r="V6" s="7">
        <f>IF('Filtered Data'!L5="","",HEX2DEC(L6))</f>
        <v>0</v>
      </c>
      <c r="W6" s="7">
        <f>IF('Filtered Data'!M5="","",HEX2DEC(M6))</f>
        <v>100</v>
      </c>
      <c r="X6" s="7">
        <f>IF('Filtered Data'!N5="","",HEX2DEC(N6))</f>
        <v>233</v>
      </c>
      <c r="Y6" s="7"/>
      <c r="Z6" s="8" t="e">
        <f t="shared" si="1"/>
        <v>#NUM!</v>
      </c>
      <c r="AA6" s="7" t="str">
        <f>IF('Filtered Data'!G5="","",HEX2BIN(G6))</f>
        <v>11</v>
      </c>
      <c r="AB6" s="7" t="str">
        <f>IF('Filtered Data'!H5="","",HEX2BIN(H6))</f>
        <v>10100101</v>
      </c>
      <c r="AC6" s="7" t="str">
        <f>IF('Filtered Data'!I5="","",HEX2BIN(I6))</f>
        <v>1100100</v>
      </c>
      <c r="AD6" s="7" t="str">
        <f>IF('Filtered Data'!J5="","",HEX2BIN(J6))</f>
        <v>1011010</v>
      </c>
      <c r="AE6" s="7" t="str">
        <f>IF('Filtered Data'!K5="","",HEX2BIN(K6))</f>
        <v>1100100</v>
      </c>
      <c r="AF6" s="7" t="str">
        <f>IF('Filtered Data'!L5="","",HEX2BIN(L6))</f>
        <v>0</v>
      </c>
      <c r="AG6" s="7" t="str">
        <f>IF('Filtered Data'!M5="","",HEX2BIN(M6))</f>
        <v>1100100</v>
      </c>
      <c r="AH6" s="7" t="str">
        <f>IF('Filtered Data'!N5="","",HEX2BIN(N6))</f>
        <v>11101001</v>
      </c>
      <c r="AI6" s="7"/>
      <c r="AJ6" s="8" t="e">
        <f t="shared" si="2"/>
        <v>#NUM!</v>
      </c>
      <c r="AK6" s="7" t="str">
        <f>IF('Filtered Data'!G5="","",HEX2OCT(G6))</f>
        <v>3</v>
      </c>
      <c r="AL6" s="7" t="str">
        <f>IF('Filtered Data'!H5="","",HEX2OCT(H6))</f>
        <v>245</v>
      </c>
      <c r="AM6" s="7" t="str">
        <f>IF('Filtered Data'!I5="","",HEX2OCT(I6))</f>
        <v>144</v>
      </c>
      <c r="AN6" s="7" t="str">
        <f>IF('Filtered Data'!J5="","",HEX2OCT(J6))</f>
        <v>132</v>
      </c>
      <c r="AO6" s="7" t="str">
        <f>IF('Filtered Data'!K5="","",HEX2OCT(K6))</f>
        <v>144</v>
      </c>
      <c r="AP6" s="7" t="str">
        <f>IF('Filtered Data'!L5="","",HEX2OCT(L6))</f>
        <v>0</v>
      </c>
      <c r="AQ6" s="7" t="str">
        <f>IF('Filtered Data'!M5="","",HEX2OCT(M6))</f>
        <v>144</v>
      </c>
      <c r="AR6" s="7" t="str">
        <f>IF('Filtered Data'!N5="","",HEX2OCT(N6))</f>
        <v>351</v>
      </c>
    </row>
    <row r="7">
      <c r="A7" s="4">
        <f>'Filtered Data'!A6</f>
        <v>0.118175</v>
      </c>
      <c r="B7" s="4" t="str">
        <f>'Filtered Data'!B6</f>
        <v/>
      </c>
      <c r="C7" s="4">
        <f>'Filtered Data'!C6</f>
        <v>301</v>
      </c>
      <c r="D7" s="4" t="str">
        <f>'Filtered Data'!D6</f>
        <v/>
      </c>
      <c r="E7" s="4" t="str">
        <f>'Filtered Data'!E6</f>
        <v/>
      </c>
      <c r="F7" s="4">
        <f>'Filtered Data'!F6</f>
        <v>3</v>
      </c>
      <c r="G7" s="4" t="str">
        <f>'Filtered Data'!G6</f>
        <v>88</v>
      </c>
      <c r="H7" s="4" t="str">
        <f>'Filtered Data'!H6</f>
        <v>09</v>
      </c>
      <c r="I7" s="4" t="str">
        <f>'Filtered Data'!I6</f>
        <v>00</v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8915200</v>
      </c>
      <c r="Q7" s="7">
        <f>IF('Filtered Data'!G6="","",HEX2DEC(G7))</f>
        <v>136</v>
      </c>
      <c r="R7" s="7">
        <f>IF('Filtered Data'!H6="","",HEX2DEC(H7))</f>
        <v>9</v>
      </c>
      <c r="S7" s="7">
        <f>IF('Filtered Data'!I6="","",HEX2DEC(I7))</f>
        <v>0</v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10001000</v>
      </c>
      <c r="AB7" s="7" t="str">
        <f>IF('Filtered Data'!H6="","",HEX2BIN(H7))</f>
        <v>1001</v>
      </c>
      <c r="AC7" s="7" t="str">
        <f>IF('Filtered Data'!I6="","",HEX2BIN(I7))</f>
        <v>0</v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210</v>
      </c>
      <c r="AL7" s="7" t="str">
        <f>IF('Filtered Data'!H6="","",HEX2OCT(H7))</f>
        <v>11</v>
      </c>
      <c r="AM7" s="7" t="str">
        <f>IF('Filtered Data'!I6="","",HEX2OCT(I7))</f>
        <v>0</v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>
      <c r="A8" s="4">
        <f>'Filtered Data'!A7</f>
        <v>0.167711</v>
      </c>
      <c r="B8" s="4" t="str">
        <f>'Filtered Data'!B7</f>
        <v/>
      </c>
      <c r="C8" s="4">
        <f>'Filtered Data'!C7</f>
        <v>300</v>
      </c>
      <c r="D8" s="4" t="str">
        <f>'Filtered Data'!D7</f>
        <v/>
      </c>
      <c r="E8" s="4" t="str">
        <f>'Filtered Data'!E7</f>
        <v/>
      </c>
      <c r="F8" s="4">
        <f>'Filtered Data'!F7</f>
        <v>8</v>
      </c>
      <c r="G8" s="4" t="str">
        <f>'Filtered Data'!G7</f>
        <v>03</v>
      </c>
      <c r="H8" s="4" t="str">
        <f>'Filtered Data'!H7</f>
        <v>A5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64</v>
      </c>
      <c r="L8" s="4" t="str">
        <f>'Filtered Data'!L7</f>
        <v>00</v>
      </c>
      <c r="M8" s="4" t="str">
        <f>'Filtered Data'!M7</f>
        <v>64</v>
      </c>
      <c r="N8" s="4" t="str">
        <f>'Filtered Data'!N7</f>
        <v>FA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165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100</v>
      </c>
      <c r="V8" s="7">
        <f>IF('Filtered Data'!L7="","",HEX2DEC(L8))</f>
        <v>0</v>
      </c>
      <c r="W8" s="7">
        <f>IF('Filtered Data'!M7="","",HEX2DEC(M8))</f>
        <v>100</v>
      </c>
      <c r="X8" s="7">
        <f>IF('Filtered Data'!N7="","",HEX2DEC(N8))</f>
        <v>250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10100101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1100100</v>
      </c>
      <c r="AF8" s="7" t="str">
        <f>IF('Filtered Data'!L7="","",HEX2BIN(L8))</f>
        <v>0</v>
      </c>
      <c r="AG8" s="7" t="str">
        <f>IF('Filtered Data'!M7="","",HEX2BIN(M8))</f>
        <v>1100100</v>
      </c>
      <c r="AH8" s="7" t="str">
        <f>IF('Filtered Data'!N7="","",HEX2BIN(N8))</f>
        <v>11111010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245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144</v>
      </c>
      <c r="AP8" s="7" t="str">
        <f>IF('Filtered Data'!L7="","",HEX2OCT(L8))</f>
        <v>0</v>
      </c>
      <c r="AQ8" s="7" t="str">
        <f>IF('Filtered Data'!M7="","",HEX2OCT(M8))</f>
        <v>144</v>
      </c>
      <c r="AR8" s="7" t="str">
        <f>IF('Filtered Data'!N7="","",HEX2OCT(N8))</f>
        <v>372</v>
      </c>
    </row>
    <row r="9">
      <c r="A9" s="4">
        <f>'Filtered Data'!A8</f>
        <v>0.168179</v>
      </c>
      <c r="B9" s="4" t="str">
        <f>'Filtered Data'!B8</f>
        <v/>
      </c>
      <c r="C9" s="4">
        <f>'Filtered Data'!C8</f>
        <v>301</v>
      </c>
      <c r="D9" s="4" t="str">
        <f>'Filtered Data'!D8</f>
        <v/>
      </c>
      <c r="E9" s="4" t="str">
        <f>'Filtered Data'!E8</f>
        <v/>
      </c>
      <c r="F9" s="4">
        <f>'Filtered Data'!F8</f>
        <v>3</v>
      </c>
      <c r="G9" s="4" t="str">
        <f>'Filtered Data'!G8</f>
        <v>C6</v>
      </c>
      <c r="H9" s="4" t="str">
        <f>'Filtered Data'!H8</f>
        <v>0A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12978688</v>
      </c>
      <c r="Q9" s="7">
        <f>IF('Filtered Data'!G8="","",HEX2DEC(G9))</f>
        <v>198</v>
      </c>
      <c r="R9" s="7">
        <f>IF('Filtered Data'!H8="","",HEX2DEC(H9))</f>
        <v>10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11000110</v>
      </c>
      <c r="AB9" s="7" t="str">
        <f>IF('Filtered Data'!H8="","",HEX2BIN(H9))</f>
        <v>1010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306</v>
      </c>
      <c r="AL9" s="7" t="str">
        <f>IF('Filtered Data'!H8="","",HEX2OCT(H9))</f>
        <v>12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>
      <c r="A10" s="4">
        <f>'Filtered Data'!A9</f>
        <v>0.21771399999999999</v>
      </c>
      <c r="B10" s="4" t="str">
        <f>'Filtered Data'!B9</f>
        <v/>
      </c>
      <c r="C10" s="4">
        <f>'Filtered Data'!C9</f>
        <v>300</v>
      </c>
      <c r="D10" s="4" t="str">
        <f>'Filtered Data'!D9</f>
        <v/>
      </c>
      <c r="E10" s="4" t="str">
        <f>'Filtered Data'!E9</f>
        <v/>
      </c>
      <c r="F10" s="4">
        <f>'Filtered Data'!F9</f>
        <v>8</v>
      </c>
      <c r="G10" s="4" t="str">
        <f>'Filtered Data'!G9</f>
        <v>03</v>
      </c>
      <c r="H10" s="4" t="str">
        <f>'Filtered Data'!H9</f>
        <v>A5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EB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165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235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10100101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11101011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245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353</v>
      </c>
    </row>
    <row r="11">
      <c r="A11" s="4">
        <f>'Filtered Data'!A10</f>
        <v>0.21817800000000001</v>
      </c>
      <c r="B11" s="4" t="str">
        <f>'Filtered Data'!B10</f>
        <v/>
      </c>
      <c r="C11" s="4">
        <f>'Filtered Data'!C10</f>
        <v>301</v>
      </c>
      <c r="D11" s="4" t="str">
        <f>'Filtered Data'!D10</f>
        <v/>
      </c>
      <c r="E11" s="4" t="str">
        <f>'Filtered Data'!E10</f>
        <v/>
      </c>
      <c r="F11" s="4">
        <f>'Filtered Data'!F10</f>
        <v>3</v>
      </c>
      <c r="G11" s="4" t="str">
        <f>'Filtered Data'!G10</f>
        <v>43</v>
      </c>
      <c r="H11" s="4" t="str">
        <f>'Filtered Data'!H10</f>
        <v>0B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4393728</v>
      </c>
      <c r="Q11" s="7">
        <f>IF('Filtered Data'!G10="","",HEX2DEC(G11))</f>
        <v>67</v>
      </c>
      <c r="R11" s="7">
        <f>IF('Filtered Data'!H10="","",HEX2DEC(H11))</f>
        <v>11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1000011</v>
      </c>
      <c r="AB11" s="7" t="str">
        <f>IF('Filtered Data'!H10="","",HEX2BIN(H11))</f>
        <v>1011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103</v>
      </c>
      <c r="AL11" s="7" t="str">
        <f>IF('Filtered Data'!H10="","",HEX2OCT(H11))</f>
        <v>13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>
      <c r="A12" s="4">
        <f>'Filtered Data'!A11</f>
        <v>0.26772000000000001</v>
      </c>
      <c r="B12" s="4" t="str">
        <f>'Filtered Data'!B11</f>
        <v/>
      </c>
      <c r="C12" s="4">
        <f>'Filtered Data'!C11</f>
        <v>300</v>
      </c>
      <c r="D12" s="4" t="str">
        <f>'Filtered Data'!D11</f>
        <v/>
      </c>
      <c r="E12" s="4" t="str">
        <f>'Filtered Data'!E11</f>
        <v/>
      </c>
      <c r="F12" s="4">
        <f>'Filtered Data'!F11</f>
        <v>8</v>
      </c>
      <c r="G12" s="4" t="str">
        <f>'Filtered Data'!G11</f>
        <v>03</v>
      </c>
      <c r="H12" s="4" t="str">
        <f>'Filtered Data'!H11</f>
        <v>A5</v>
      </c>
      <c r="I12" s="4" t="str">
        <f>'Filtered Data'!I11</f>
        <v>64</v>
      </c>
      <c r="J12" s="4" t="str">
        <f>'Filtered Data'!J11</f>
        <v>5A</v>
      </c>
      <c r="K12" s="4" t="str">
        <f>'Filtered Data'!K11</f>
        <v>64</v>
      </c>
      <c r="L12" s="4" t="str">
        <f>'Filtered Data'!L11</f>
        <v>00</v>
      </c>
      <c r="M12" s="4" t="str">
        <f>'Filtered Data'!M11</f>
        <v>64</v>
      </c>
      <c r="N12" s="4" t="str">
        <f>'Filtered Data'!N11</f>
        <v>FC</v>
      </c>
      <c r="P12" s="6" t="e">
        <f t="shared" si="3"/>
        <v>#NUM!</v>
      </c>
      <c r="Q12" s="7">
        <f>IF('Filtered Data'!G11="","",HEX2DEC(G12))</f>
        <v>3</v>
      </c>
      <c r="R12" s="7">
        <f>IF('Filtered Data'!H11="","",HEX2DEC(H12))</f>
        <v>165</v>
      </c>
      <c r="S12" s="7">
        <f>IF('Filtered Data'!I11="","",HEX2DEC(I12))</f>
        <v>100</v>
      </c>
      <c r="T12" s="7">
        <f>IF('Filtered Data'!J11="","",HEX2DEC(J12))</f>
        <v>90</v>
      </c>
      <c r="U12" s="7">
        <f>IF('Filtered Data'!K11="","",HEX2DEC(K12))</f>
        <v>100</v>
      </c>
      <c r="V12" s="7">
        <f>IF('Filtered Data'!L11="","",HEX2DEC(L12))</f>
        <v>0</v>
      </c>
      <c r="W12" s="7">
        <f>IF('Filtered Data'!M11="","",HEX2DEC(M12))</f>
        <v>100</v>
      </c>
      <c r="X12" s="7">
        <f>IF('Filtered Data'!N11="","",HEX2DEC(N12))</f>
        <v>252</v>
      </c>
      <c r="Y12" s="7"/>
      <c r="Z12" s="8" t="e">
        <f t="shared" si="4"/>
        <v>#NUM!</v>
      </c>
      <c r="AA12" s="7" t="str">
        <f>IF('Filtered Data'!G11="","",HEX2BIN(G12))</f>
        <v>11</v>
      </c>
      <c r="AB12" s="7" t="str">
        <f>IF('Filtered Data'!H11="","",HEX2BIN(H12))</f>
        <v>10100101</v>
      </c>
      <c r="AC12" s="7" t="str">
        <f>IF('Filtered Data'!I11="","",HEX2BIN(I12))</f>
        <v>1100100</v>
      </c>
      <c r="AD12" s="7" t="str">
        <f>IF('Filtered Data'!J11="","",HEX2BIN(J12))</f>
        <v>1011010</v>
      </c>
      <c r="AE12" s="7" t="str">
        <f>IF('Filtered Data'!K11="","",HEX2BIN(K12))</f>
        <v>1100100</v>
      </c>
      <c r="AF12" s="7" t="str">
        <f>IF('Filtered Data'!L11="","",HEX2BIN(L12))</f>
        <v>0</v>
      </c>
      <c r="AG12" s="7" t="str">
        <f>IF('Filtered Data'!M11="","",HEX2BIN(M12))</f>
        <v>1100100</v>
      </c>
      <c r="AH12" s="7" t="str">
        <f>IF('Filtered Data'!N11="","",HEX2BIN(N12))</f>
        <v>11111100</v>
      </c>
      <c r="AI12" s="7"/>
      <c r="AJ12" s="8" t="e">
        <f t="shared" si="5"/>
        <v>#NUM!</v>
      </c>
      <c r="AK12" s="7" t="str">
        <f>IF('Filtered Data'!G11="","",HEX2OCT(G12))</f>
        <v>3</v>
      </c>
      <c r="AL12" s="7" t="str">
        <f>IF('Filtered Data'!H11="","",HEX2OCT(H12))</f>
        <v>245</v>
      </c>
      <c r="AM12" s="7" t="str">
        <f>IF('Filtered Data'!I11="","",HEX2OCT(I12))</f>
        <v>144</v>
      </c>
      <c r="AN12" s="7" t="str">
        <f>IF('Filtered Data'!J11="","",HEX2OCT(J12))</f>
        <v>132</v>
      </c>
      <c r="AO12" s="7" t="str">
        <f>IF('Filtered Data'!K11="","",HEX2OCT(K12))</f>
        <v>144</v>
      </c>
      <c r="AP12" s="7" t="str">
        <f>IF('Filtered Data'!L11="","",HEX2OCT(L12))</f>
        <v>0</v>
      </c>
      <c r="AQ12" s="7" t="str">
        <f>IF('Filtered Data'!M11="","",HEX2OCT(M12))</f>
        <v>144</v>
      </c>
      <c r="AR12" s="7" t="str">
        <f>IF('Filtered Data'!N11="","",HEX2OCT(N12))</f>
        <v>374</v>
      </c>
    </row>
    <row r="13">
      <c r="A13" s="4">
        <f>'Filtered Data'!A12</f>
        <v>0.26819199999999999</v>
      </c>
      <c r="B13" s="4" t="str">
        <f>'Filtered Data'!B12</f>
        <v/>
      </c>
      <c r="C13" s="4">
        <f>'Filtered Data'!C12</f>
        <v>301</v>
      </c>
      <c r="D13" s="4" t="str">
        <f>'Filtered Data'!D12</f>
        <v/>
      </c>
      <c r="E13" s="4" t="str">
        <f>'Filtered Data'!E12</f>
        <v/>
      </c>
      <c r="F13" s="4">
        <f>'Filtered Data'!F12</f>
        <v>3</v>
      </c>
      <c r="G13" s="4" t="str">
        <f>'Filtered Data'!G12</f>
        <v>B5</v>
      </c>
      <c r="H13" s="4" t="str">
        <f>'Filtered Data'!H12</f>
        <v>0C</v>
      </c>
      <c r="I13" s="4" t="str">
        <f>'Filtered Data'!I12</f>
        <v>00</v>
      </c>
      <c r="J13" s="4" t="str">
        <f>'Filtered Data'!J12</f>
        <v/>
      </c>
      <c r="K13" s="4" t="str">
        <f>'Filtered Data'!K12</f>
        <v/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11865088</v>
      </c>
      <c r="Q13" s="7">
        <f>IF('Filtered Data'!G12="","",HEX2DEC(G13))</f>
        <v>181</v>
      </c>
      <c r="R13" s="7">
        <f>IF('Filtered Data'!H12="","",HEX2DEC(H13))</f>
        <v>12</v>
      </c>
      <c r="S13" s="7">
        <f>IF('Filtered Data'!I12="","",HEX2DEC(I13))</f>
        <v>0</v>
      </c>
      <c r="T13" s="7" t="str">
        <f>IF('Filtered Data'!J12="","",HEX2DEC(J13))</f>
        <v/>
      </c>
      <c r="U13" s="7" t="str">
        <f>IF('Filtered Data'!K12="","",HEX2DEC(K13))</f>
        <v/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10110101</v>
      </c>
      <c r="AB13" s="7" t="str">
        <f>IF('Filtered Data'!H12="","",HEX2BIN(H13))</f>
        <v>1100</v>
      </c>
      <c r="AC13" s="7" t="str">
        <f>IF('Filtered Data'!I12="","",HEX2BIN(I13))</f>
        <v>0</v>
      </c>
      <c r="AD13" s="7" t="str">
        <f>IF('Filtered Data'!J12="","",HEX2BIN(J13))</f>
        <v/>
      </c>
      <c r="AE13" s="7" t="str">
        <f>IF('Filtered Data'!K12="","",HEX2BIN(K13))</f>
        <v/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265</v>
      </c>
      <c r="AL13" s="7" t="str">
        <f>IF('Filtered Data'!H12="","",HEX2OCT(H13))</f>
        <v>14</v>
      </c>
      <c r="AM13" s="7" t="str">
        <f>IF('Filtered Data'!I12="","",HEX2OCT(I13))</f>
        <v>0</v>
      </c>
      <c r="AN13" s="7" t="str">
        <f>IF('Filtered Data'!J12="","",HEX2OCT(J13))</f>
        <v/>
      </c>
      <c r="AO13" s="7" t="str">
        <f>IF('Filtered Data'!K12="","",HEX2OCT(K13))</f>
        <v/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0.31772400000000001</v>
      </c>
      <c r="B14" s="4" t="str">
        <f>'Filtered Data'!B13</f>
        <v/>
      </c>
      <c r="C14" s="4">
        <f>'Filtered Data'!C13</f>
        <v>300</v>
      </c>
      <c r="D14" s="4" t="str">
        <f>'Filtered Data'!D13</f>
        <v/>
      </c>
      <c r="E14" s="4" t="str">
        <f>'Filtered Data'!E13</f>
        <v/>
      </c>
      <c r="F14" s="4">
        <f>'Filtered Data'!F13</f>
        <v>8</v>
      </c>
      <c r="G14" s="4" t="str">
        <f>'Filtered Data'!G13</f>
        <v>03</v>
      </c>
      <c r="H14" s="4" t="str">
        <f>'Filtered Data'!H13</f>
        <v>A5</v>
      </c>
      <c r="I14" s="4" t="str">
        <f>'Filtered Data'!I13</f>
        <v>64</v>
      </c>
      <c r="J14" s="4" t="str">
        <f>'Filtered Data'!J13</f>
        <v>5A</v>
      </c>
      <c r="K14" s="4" t="str">
        <f>'Filtered Data'!K13</f>
        <v>64</v>
      </c>
      <c r="L14" s="4" t="str">
        <f>'Filtered Data'!L13</f>
        <v>00</v>
      </c>
      <c r="M14" s="4" t="str">
        <f>'Filtered Data'!M13</f>
        <v>64</v>
      </c>
      <c r="N14" s="4" t="str">
        <f>'Filtered Data'!N13</f>
        <v>ED</v>
      </c>
      <c r="P14" s="6" t="e">
        <f t="shared" si="3"/>
        <v>#NUM!</v>
      </c>
      <c r="Q14" s="7">
        <f>IF('Filtered Data'!G13="","",HEX2DEC(G14))</f>
        <v>3</v>
      </c>
      <c r="R14" s="7">
        <f>IF('Filtered Data'!H13="","",HEX2DEC(H14))</f>
        <v>165</v>
      </c>
      <c r="S14" s="7">
        <f>IF('Filtered Data'!I13="","",HEX2DEC(I14))</f>
        <v>100</v>
      </c>
      <c r="T14" s="7">
        <f>IF('Filtered Data'!J13="","",HEX2DEC(J14))</f>
        <v>90</v>
      </c>
      <c r="U14" s="7">
        <f>IF('Filtered Data'!K13="","",HEX2DEC(K14))</f>
        <v>100</v>
      </c>
      <c r="V14" s="7">
        <f>IF('Filtered Data'!L13="","",HEX2DEC(L14))</f>
        <v>0</v>
      </c>
      <c r="W14" s="7">
        <f>IF('Filtered Data'!M13="","",HEX2DEC(M14))</f>
        <v>100</v>
      </c>
      <c r="X14" s="7">
        <f>IF('Filtered Data'!N13="","",HEX2DEC(N14))</f>
        <v>237</v>
      </c>
      <c r="Y14" s="7"/>
      <c r="Z14" s="8" t="e">
        <f t="shared" si="4"/>
        <v>#NUM!</v>
      </c>
      <c r="AA14" s="7" t="str">
        <f>IF('Filtered Data'!G13="","",HEX2BIN(G14))</f>
        <v>11</v>
      </c>
      <c r="AB14" s="7" t="str">
        <f>IF('Filtered Data'!H13="","",HEX2BIN(H14))</f>
        <v>10100101</v>
      </c>
      <c r="AC14" s="7" t="str">
        <f>IF('Filtered Data'!I13="","",HEX2BIN(I14))</f>
        <v>1100100</v>
      </c>
      <c r="AD14" s="7" t="str">
        <f>IF('Filtered Data'!J13="","",HEX2BIN(J14))</f>
        <v>1011010</v>
      </c>
      <c r="AE14" s="7" t="str">
        <f>IF('Filtered Data'!K13="","",HEX2BIN(K14))</f>
        <v>1100100</v>
      </c>
      <c r="AF14" s="7" t="str">
        <f>IF('Filtered Data'!L13="","",HEX2BIN(L14))</f>
        <v>0</v>
      </c>
      <c r="AG14" s="7" t="str">
        <f>IF('Filtered Data'!M13="","",HEX2BIN(M14))</f>
        <v>1100100</v>
      </c>
      <c r="AH14" s="7" t="str">
        <f>IF('Filtered Data'!N13="","",HEX2BIN(N14))</f>
        <v>11101101</v>
      </c>
      <c r="AI14" s="7"/>
      <c r="AJ14" s="8" t="e">
        <f t="shared" si="5"/>
        <v>#NUM!</v>
      </c>
      <c r="AK14" s="7" t="str">
        <f>IF('Filtered Data'!G13="","",HEX2OCT(G14))</f>
        <v>3</v>
      </c>
      <c r="AL14" s="7" t="str">
        <f>IF('Filtered Data'!H13="","",HEX2OCT(H14))</f>
        <v>245</v>
      </c>
      <c r="AM14" s="7" t="str">
        <f>IF('Filtered Data'!I13="","",HEX2OCT(I14))</f>
        <v>144</v>
      </c>
      <c r="AN14" s="7" t="str">
        <f>IF('Filtered Data'!J13="","",HEX2OCT(J14))</f>
        <v>132</v>
      </c>
      <c r="AO14" s="7" t="str">
        <f>IF('Filtered Data'!K13="","",HEX2OCT(K14))</f>
        <v>144</v>
      </c>
      <c r="AP14" s="7" t="str">
        <f>IF('Filtered Data'!L13="","",HEX2OCT(L14))</f>
        <v>0</v>
      </c>
      <c r="AQ14" s="7" t="str">
        <f>IF('Filtered Data'!M13="","",HEX2OCT(M14))</f>
        <v>144</v>
      </c>
      <c r="AR14" s="7" t="str">
        <f>IF('Filtered Data'!N13="","",HEX2OCT(N14))</f>
        <v>355</v>
      </c>
    </row>
    <row r="15">
      <c r="A15" s="4">
        <f>'Filtered Data'!A14</f>
        <v>0.31818800000000003</v>
      </c>
      <c r="B15" s="4" t="str">
        <f>'Filtered Data'!B14</f>
        <v/>
      </c>
      <c r="C15" s="4">
        <f>'Filtered Data'!C14</f>
        <v>301</v>
      </c>
      <c r="D15" s="4" t="str">
        <f>'Filtered Data'!D14</f>
        <v/>
      </c>
      <c r="E15" s="4" t="str">
        <f>'Filtered Data'!E14</f>
        <v/>
      </c>
      <c r="F15" s="4">
        <f>'Filtered Data'!F14</f>
        <v>3</v>
      </c>
      <c r="G15" s="4" t="str">
        <f>'Filtered Data'!G14</f>
        <v>4E</v>
      </c>
      <c r="H15" s="4" t="str">
        <f>'Filtered Data'!H14</f>
        <v>0D</v>
      </c>
      <c r="I15" s="4" t="str">
        <f>'Filtered Data'!I14</f>
        <v>00</v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5115136</v>
      </c>
      <c r="Q15" s="7">
        <f>IF('Filtered Data'!G14="","",HEX2DEC(G15))</f>
        <v>78</v>
      </c>
      <c r="R15" s="7">
        <f>IF('Filtered Data'!H14="","",HEX2DEC(H15))</f>
        <v>13</v>
      </c>
      <c r="S15" s="7">
        <f>IF('Filtered Data'!I14="","",HEX2DEC(I15))</f>
        <v>0</v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1001110</v>
      </c>
      <c r="AB15" s="7" t="str">
        <f>IF('Filtered Data'!H14="","",HEX2BIN(H15))</f>
        <v>1101</v>
      </c>
      <c r="AC15" s="7" t="str">
        <f>IF('Filtered Data'!I14="","",HEX2BIN(I15))</f>
        <v>0</v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116</v>
      </c>
      <c r="AL15" s="7" t="str">
        <f>IF('Filtered Data'!H14="","",HEX2OCT(H15))</f>
        <v>15</v>
      </c>
      <c r="AM15" s="7" t="str">
        <f>IF('Filtered Data'!I14="","",HEX2OCT(I15))</f>
        <v>0</v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>
      <c r="A16" s="4">
        <f>'Filtered Data'!A15</f>
        <v>0.36772899999999997</v>
      </c>
      <c r="B16" s="4" t="str">
        <f>'Filtered Data'!B15</f>
        <v/>
      </c>
      <c r="C16" s="4">
        <f>'Filtered Data'!C15</f>
        <v>300</v>
      </c>
      <c r="D16" s="4" t="str">
        <f>'Filtered Data'!D15</f>
        <v/>
      </c>
      <c r="E16" s="4" t="str">
        <f>'Filtered Data'!E15</f>
        <v/>
      </c>
      <c r="F16" s="4">
        <f>'Filtered Data'!F15</f>
        <v>8</v>
      </c>
      <c r="G16" s="4" t="str">
        <f>'Filtered Data'!G15</f>
        <v>03</v>
      </c>
      <c r="H16" s="4" t="str">
        <f>'Filtered Data'!H15</f>
        <v>A5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64</v>
      </c>
      <c r="L16" s="4" t="str">
        <f>'Filtered Data'!L15</f>
        <v>00</v>
      </c>
      <c r="M16" s="4" t="str">
        <f>'Filtered Data'!M15</f>
        <v>64</v>
      </c>
      <c r="N16" s="4" t="str">
        <f>'Filtered Data'!N15</f>
        <v>FE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165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100</v>
      </c>
      <c r="V16" s="7">
        <f>IF('Filtered Data'!L15="","",HEX2DEC(L16))</f>
        <v>0</v>
      </c>
      <c r="W16" s="7">
        <f>IF('Filtered Data'!M15="","",HEX2DEC(M16))</f>
        <v>100</v>
      </c>
      <c r="X16" s="7">
        <f>IF('Filtered Data'!N15="","",HEX2DEC(N16))</f>
        <v>254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10100101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1100100</v>
      </c>
      <c r="AF16" s="7" t="str">
        <f>IF('Filtered Data'!L15="","",HEX2BIN(L16))</f>
        <v>0</v>
      </c>
      <c r="AG16" s="7" t="str">
        <f>IF('Filtered Data'!M15="","",HEX2BIN(M16))</f>
        <v>1100100</v>
      </c>
      <c r="AH16" s="7" t="str">
        <f>IF('Filtered Data'!N15="","",HEX2BIN(N16))</f>
        <v>11111110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245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144</v>
      </c>
      <c r="AP16" s="7" t="str">
        <f>IF('Filtered Data'!L15="","",HEX2OCT(L16))</f>
        <v>0</v>
      </c>
      <c r="AQ16" s="7" t="str">
        <f>IF('Filtered Data'!M15="","",HEX2OCT(M16))</f>
        <v>144</v>
      </c>
      <c r="AR16" s="7" t="str">
        <f>IF('Filtered Data'!N15="","",HEX2OCT(N16))</f>
        <v>376</v>
      </c>
    </row>
    <row r="17">
      <c r="A17" s="4">
        <f>'Filtered Data'!A16</f>
        <v>0.368205</v>
      </c>
      <c r="B17" s="4" t="str">
        <f>'Filtered Data'!B16</f>
        <v/>
      </c>
      <c r="C17" s="4">
        <f>'Filtered Data'!C16</f>
        <v>301</v>
      </c>
      <c r="D17" s="4" t="str">
        <f>'Filtered Data'!D16</f>
        <v/>
      </c>
      <c r="E17" s="4" t="str">
        <f>'Filtered Data'!E16</f>
        <v/>
      </c>
      <c r="F17" s="4">
        <f>'Filtered Data'!F16</f>
        <v>3</v>
      </c>
      <c r="G17" s="4" t="str">
        <f>'Filtered Data'!G16</f>
        <v>1D</v>
      </c>
      <c r="H17" s="4" t="str">
        <f>'Filtered Data'!H16</f>
        <v>0E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1904128</v>
      </c>
      <c r="Q17" s="7">
        <f>IF('Filtered Data'!G16="","",HEX2DEC(G17))</f>
        <v>29</v>
      </c>
      <c r="R17" s="7">
        <f>IF('Filtered Data'!H16="","",HEX2DEC(H17))</f>
        <v>14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11101</v>
      </c>
      <c r="AB17" s="7" t="str">
        <f>IF('Filtered Data'!H16="","",HEX2BIN(H17))</f>
        <v>1110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35</v>
      </c>
      <c r="AL17" s="7" t="str">
        <f>IF('Filtered Data'!H16="","",HEX2OCT(H17))</f>
        <v>16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>
      <c r="A18" s="4">
        <f>'Filtered Data'!A17</f>
        <v>0.41773700000000002</v>
      </c>
      <c r="B18" s="4" t="str">
        <f>'Filtered Data'!B17</f>
        <v/>
      </c>
      <c r="C18" s="4">
        <f>'Filtered Data'!C17</f>
        <v>300</v>
      </c>
      <c r="D18" s="4" t="str">
        <f>'Filtered Data'!D17</f>
        <v/>
      </c>
      <c r="E18" s="4" t="str">
        <f>'Filtered Data'!E17</f>
        <v/>
      </c>
      <c r="F18" s="4">
        <f>'Filtered Data'!F17</f>
        <v>8</v>
      </c>
      <c r="G18" s="4" t="str">
        <f>'Filtered Data'!G17</f>
        <v>03</v>
      </c>
      <c r="H18" s="4" t="str">
        <f>'Filtered Data'!H17</f>
        <v>A5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EF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165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239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10100101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11101111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245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357</v>
      </c>
    </row>
    <row r="19">
      <c r="A19" s="4">
        <f>'Filtered Data'!A18</f>
        <v>0.41820499999999999</v>
      </c>
      <c r="B19" s="4" t="str">
        <f>'Filtered Data'!B18</f>
        <v/>
      </c>
      <c r="C19" s="4">
        <f>'Filtered Data'!C18</f>
        <v>301</v>
      </c>
      <c r="D19" s="4" t="str">
        <f>'Filtered Data'!D18</f>
        <v/>
      </c>
      <c r="E19" s="4" t="str">
        <f>'Filtered Data'!E18</f>
        <v/>
      </c>
      <c r="F19" s="4">
        <f>'Filtered Data'!F18</f>
        <v>3</v>
      </c>
      <c r="G19" s="4" t="str">
        <f>'Filtered Data'!G18</f>
        <v>E8</v>
      </c>
      <c r="H19" s="4" t="str">
        <f>'Filtered Data'!H18</f>
        <v>0F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15208192</v>
      </c>
      <c r="Q19" s="7">
        <f>IF('Filtered Data'!G18="","",HEX2DEC(G19))</f>
        <v>232</v>
      </c>
      <c r="R19" s="7">
        <f>IF('Filtered Data'!H18="","",HEX2DEC(H19))</f>
        <v>15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11101000</v>
      </c>
      <c r="AB19" s="7" t="str">
        <f>IF('Filtered Data'!H18="","",HEX2BIN(H19))</f>
        <v>1111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350</v>
      </c>
      <c r="AL19" s="7" t="str">
        <f>IF('Filtered Data'!H18="","",HEX2OCT(H19))</f>
        <v>17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>
      <c r="A20" s="4">
        <f>'Filtered Data'!A19</f>
        <v>0.46774300000000002</v>
      </c>
      <c r="B20" s="4" t="str">
        <f>'Filtered Data'!B19</f>
        <v/>
      </c>
      <c r="C20" s="4">
        <f>'Filtered Data'!C19</f>
        <v>300</v>
      </c>
      <c r="D20" s="4" t="str">
        <f>'Filtered Data'!D19</f>
        <v/>
      </c>
      <c r="E20" s="4" t="str">
        <f>'Filtered Data'!E19</f>
        <v/>
      </c>
      <c r="F20" s="4">
        <f>'Filtered Data'!F19</f>
        <v>8</v>
      </c>
      <c r="G20" s="4" t="str">
        <f>'Filtered Data'!G19</f>
        <v>03</v>
      </c>
      <c r="H20" s="4" t="str">
        <f>'Filtered Data'!H19</f>
        <v>A5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64</v>
      </c>
      <c r="L20" s="4" t="str">
        <f>'Filtered Data'!L19</f>
        <v>00</v>
      </c>
      <c r="M20" s="4" t="str">
        <f>'Filtered Data'!M19</f>
        <v>64</v>
      </c>
      <c r="N20" s="4" t="str">
        <f>'Filtered Data'!N19</f>
        <v>70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165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100</v>
      </c>
      <c r="V20" s="7">
        <f>IF('Filtered Data'!L19="","",HEX2DEC(L20))</f>
        <v>0</v>
      </c>
      <c r="W20" s="7">
        <f>IF('Filtered Data'!M19="","",HEX2DEC(M20))</f>
        <v>100</v>
      </c>
      <c r="X20" s="7">
        <f>IF('Filtered Data'!N19="","",HEX2DEC(N20))</f>
        <v>112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10100101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1100100</v>
      </c>
      <c r="AF20" s="7" t="str">
        <f>IF('Filtered Data'!L19="","",HEX2BIN(L20))</f>
        <v>0</v>
      </c>
      <c r="AG20" s="7" t="str">
        <f>IF('Filtered Data'!M19="","",HEX2BIN(M20))</f>
        <v>1100100</v>
      </c>
      <c r="AH20" s="7" t="str">
        <f>IF('Filtered Data'!N19="","",HEX2BIN(N20))</f>
        <v>1110000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245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144</v>
      </c>
      <c r="AP20" s="7" t="str">
        <f>IF('Filtered Data'!L19="","",HEX2OCT(L20))</f>
        <v>0</v>
      </c>
      <c r="AQ20" s="7" t="str">
        <f>IF('Filtered Data'!M19="","",HEX2OCT(M20))</f>
        <v>144</v>
      </c>
      <c r="AR20" s="7" t="str">
        <f>IF('Filtered Data'!N19="","",HEX2OCT(N20))</f>
        <v>160</v>
      </c>
    </row>
    <row r="21">
      <c r="A21" s="4">
        <f>'Filtered Data'!A20</f>
        <v>0.46821499999999999</v>
      </c>
      <c r="B21" s="4" t="str">
        <f>'Filtered Data'!B20</f>
        <v/>
      </c>
      <c r="C21" s="4">
        <f>'Filtered Data'!C20</f>
        <v>301</v>
      </c>
      <c r="D21" s="4" t="str">
        <f>'Filtered Data'!D20</f>
        <v/>
      </c>
      <c r="E21" s="4" t="str">
        <f>'Filtered Data'!E20</f>
        <v/>
      </c>
      <c r="F21" s="4">
        <f>'Filtered Data'!F20</f>
        <v>3</v>
      </c>
      <c r="G21" s="4" t="str">
        <f>'Filtered Data'!G20</f>
        <v>E2</v>
      </c>
      <c r="H21" s="4" t="str">
        <f>'Filtered Data'!H20</f>
        <v>00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14811136</v>
      </c>
      <c r="Q21" s="7">
        <f>IF('Filtered Data'!G20="","",HEX2DEC(G21))</f>
        <v>226</v>
      </c>
      <c r="R21" s="7">
        <f>IF('Filtered Data'!H20="","",HEX2DEC(H21))</f>
        <v>0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11100010</v>
      </c>
      <c r="AB21" s="7" t="str">
        <f>IF('Filtered Data'!H20="","",HEX2BIN(H21))</f>
        <v>0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342</v>
      </c>
      <c r="AL21" s="7" t="str">
        <f>IF('Filtered Data'!H20="","",HEX2OCT(H21))</f>
        <v>0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>
      <c r="A22" s="4">
        <f>'Filtered Data'!A21</f>
        <v>0.51774600000000004</v>
      </c>
      <c r="B22" s="4" t="str">
        <f>'Filtered Data'!B21</f>
        <v/>
      </c>
      <c r="C22" s="4">
        <f>'Filtered Data'!C21</f>
        <v>300</v>
      </c>
      <c r="D22" s="4" t="str">
        <f>'Filtered Data'!D21</f>
        <v/>
      </c>
      <c r="E22" s="4" t="str">
        <f>'Filtered Data'!E21</f>
        <v/>
      </c>
      <c r="F22" s="4">
        <f>'Filtered Data'!F21</f>
        <v>8</v>
      </c>
      <c r="G22" s="4" t="str">
        <f>'Filtered Data'!G21</f>
        <v>03</v>
      </c>
      <c r="H22" s="4" t="str">
        <f>'Filtered Data'!H21</f>
        <v>A5</v>
      </c>
      <c r="I22" s="4" t="str">
        <f>'Filtered Data'!I21</f>
        <v>64</v>
      </c>
      <c r="J22" s="4" t="str">
        <f>'Filtered Data'!J21</f>
        <v>5A</v>
      </c>
      <c r="K22" s="4" t="str">
        <f>'Filtered Data'!K21</f>
        <v>64</v>
      </c>
      <c r="L22" s="4" t="str">
        <f>'Filtered Data'!L21</f>
        <v>00</v>
      </c>
      <c r="M22" s="4" t="str">
        <f>'Filtered Data'!M21</f>
        <v>64</v>
      </c>
      <c r="N22" s="4" t="str">
        <f>'Filtered Data'!N21</f>
        <v>61</v>
      </c>
      <c r="P22" s="6" t="e">
        <f t="shared" si="3"/>
        <v>#NUM!</v>
      </c>
      <c r="Q22" s="7">
        <f>IF('Filtered Data'!G21="","",HEX2DEC(G22))</f>
        <v>3</v>
      </c>
      <c r="R22" s="7">
        <f>IF('Filtered Data'!H21="","",HEX2DEC(H22))</f>
        <v>165</v>
      </c>
      <c r="S22" s="7">
        <f>IF('Filtered Data'!I21="","",HEX2DEC(I22))</f>
        <v>100</v>
      </c>
      <c r="T22" s="7">
        <f>IF('Filtered Data'!J21="","",HEX2DEC(J22))</f>
        <v>90</v>
      </c>
      <c r="U22" s="7">
        <f>IF('Filtered Data'!K21="","",HEX2DEC(K22))</f>
        <v>100</v>
      </c>
      <c r="V22" s="7">
        <f>IF('Filtered Data'!L21="","",HEX2DEC(L22))</f>
        <v>0</v>
      </c>
      <c r="W22" s="7">
        <f>IF('Filtered Data'!M21="","",HEX2DEC(M22))</f>
        <v>100</v>
      </c>
      <c r="X22" s="7">
        <f>IF('Filtered Data'!N21="","",HEX2DEC(N22))</f>
        <v>97</v>
      </c>
      <c r="Y22" s="7"/>
      <c r="Z22" s="8" t="e">
        <f t="shared" si="4"/>
        <v>#NUM!</v>
      </c>
      <c r="AA22" s="7" t="str">
        <f>IF('Filtered Data'!G21="","",HEX2BIN(G22))</f>
        <v>11</v>
      </c>
      <c r="AB22" s="7" t="str">
        <f>IF('Filtered Data'!H21="","",HEX2BIN(H22))</f>
        <v>10100101</v>
      </c>
      <c r="AC22" s="7" t="str">
        <f>IF('Filtered Data'!I21="","",HEX2BIN(I22))</f>
        <v>1100100</v>
      </c>
      <c r="AD22" s="7" t="str">
        <f>IF('Filtered Data'!J21="","",HEX2BIN(J22))</f>
        <v>1011010</v>
      </c>
      <c r="AE22" s="7" t="str">
        <f>IF('Filtered Data'!K21="","",HEX2BIN(K22))</f>
        <v>1100100</v>
      </c>
      <c r="AF22" s="7" t="str">
        <f>IF('Filtered Data'!L21="","",HEX2BIN(L22))</f>
        <v>0</v>
      </c>
      <c r="AG22" s="7" t="str">
        <f>IF('Filtered Data'!M21="","",HEX2BIN(M22))</f>
        <v>1100100</v>
      </c>
      <c r="AH22" s="7" t="str">
        <f>IF('Filtered Data'!N21="","",HEX2BIN(N22))</f>
        <v>1100001</v>
      </c>
      <c r="AI22" s="7"/>
      <c r="AJ22" s="8" t="e">
        <f t="shared" si="5"/>
        <v>#NUM!</v>
      </c>
      <c r="AK22" s="7" t="str">
        <f>IF('Filtered Data'!G21="","",HEX2OCT(G22))</f>
        <v>3</v>
      </c>
      <c r="AL22" s="7" t="str">
        <f>IF('Filtered Data'!H21="","",HEX2OCT(H22))</f>
        <v>245</v>
      </c>
      <c r="AM22" s="7" t="str">
        <f>IF('Filtered Data'!I21="","",HEX2OCT(I22))</f>
        <v>144</v>
      </c>
      <c r="AN22" s="7" t="str">
        <f>IF('Filtered Data'!J21="","",HEX2OCT(J22))</f>
        <v>132</v>
      </c>
      <c r="AO22" s="7" t="str">
        <f>IF('Filtered Data'!K21="","",HEX2OCT(K22))</f>
        <v>144</v>
      </c>
      <c r="AP22" s="7" t="str">
        <f>IF('Filtered Data'!L21="","",HEX2OCT(L22))</f>
        <v>0</v>
      </c>
      <c r="AQ22" s="7" t="str">
        <f>IF('Filtered Data'!M21="","",HEX2OCT(M22))</f>
        <v>144</v>
      </c>
      <c r="AR22" s="7" t="str">
        <f>IF('Filtered Data'!N21="","",HEX2OCT(N22))</f>
        <v>141</v>
      </c>
    </row>
    <row r="23">
      <c r="A23" s="4">
        <f>'Filtered Data'!A22</f>
        <v>0.51820999999999995</v>
      </c>
      <c r="B23" s="4" t="str">
        <f>'Filtered Data'!B22</f>
        <v/>
      </c>
      <c r="C23" s="4">
        <f>'Filtered Data'!C22</f>
        <v>301</v>
      </c>
      <c r="D23" s="4" t="str">
        <f>'Filtered Data'!D22</f>
        <v/>
      </c>
      <c r="E23" s="4" t="str">
        <f>'Filtered Data'!E22</f>
        <v/>
      </c>
      <c r="F23" s="4">
        <f>'Filtered Data'!F22</f>
        <v>3</v>
      </c>
      <c r="G23" s="4" t="str">
        <f>'Filtered Data'!G22</f>
        <v>B3</v>
      </c>
      <c r="H23" s="4" t="str">
        <f>'Filtered Data'!H22</f>
        <v>01</v>
      </c>
      <c r="I23" s="4" t="str">
        <f>'Filtered Data'!I22</f>
        <v>00</v>
      </c>
      <c r="J23" s="4" t="str">
        <f>'Filtered Data'!J22</f>
        <v/>
      </c>
      <c r="K23" s="4" t="str">
        <f>'Filtered Data'!K22</f>
        <v/>
      </c>
      <c r="L23" s="4" t="str">
        <f>'Filtered Data'!L22</f>
        <v/>
      </c>
      <c r="M23" s="4" t="str">
        <f>'Filtered Data'!M22</f>
        <v/>
      </c>
      <c r="N23" s="4" t="str">
        <f>'Filtered Data'!N22</f>
        <v/>
      </c>
      <c r="P23" s="6">
        <f t="shared" si="3"/>
        <v>11731200</v>
      </c>
      <c r="Q23" s="7">
        <f>IF('Filtered Data'!G22="","",HEX2DEC(G23))</f>
        <v>179</v>
      </c>
      <c r="R23" s="7">
        <f>IF('Filtered Data'!H22="","",HEX2DEC(H23))</f>
        <v>1</v>
      </c>
      <c r="S23" s="7">
        <f>IF('Filtered Data'!I22="","",HEX2DEC(I23))</f>
        <v>0</v>
      </c>
      <c r="T23" s="7" t="str">
        <f>IF('Filtered Data'!J22="","",HEX2DEC(J23))</f>
        <v/>
      </c>
      <c r="U23" s="7" t="str">
        <f>IF('Filtered Data'!K22="","",HEX2DEC(K23))</f>
        <v/>
      </c>
      <c r="V23" s="7" t="str">
        <f>IF('Filtered Data'!L22="","",HEX2DEC(L23))</f>
        <v/>
      </c>
      <c r="W23" s="7" t="str">
        <f>IF('Filtered Data'!M22="","",HEX2DEC(M23))</f>
        <v/>
      </c>
      <c r="X23" s="7" t="str">
        <f>IF('Filtered Data'!N22="","",HEX2DEC(N23))</f>
        <v/>
      </c>
      <c r="Y23" s="7"/>
      <c r="Z23" s="8" t="e">
        <f t="shared" si="4"/>
        <v>#NUM!</v>
      </c>
      <c r="AA23" s="7" t="str">
        <f>IF('Filtered Data'!G22="","",HEX2BIN(G23))</f>
        <v>10110011</v>
      </c>
      <c r="AB23" s="7" t="str">
        <f>IF('Filtered Data'!H22="","",HEX2BIN(H23))</f>
        <v>1</v>
      </c>
      <c r="AC23" s="7" t="str">
        <f>IF('Filtered Data'!I22="","",HEX2BIN(I23))</f>
        <v>0</v>
      </c>
      <c r="AD23" s="7" t="str">
        <f>IF('Filtered Data'!J22="","",HEX2BIN(J23))</f>
        <v/>
      </c>
      <c r="AE23" s="7" t="str">
        <f>IF('Filtered Data'!K22="","",HEX2BIN(K23))</f>
        <v/>
      </c>
      <c r="AF23" s="7" t="str">
        <f>IF('Filtered Data'!L22="","",HEX2BIN(L23))</f>
        <v/>
      </c>
      <c r="AG23" s="7" t="str">
        <f>IF('Filtered Data'!M22="","",HEX2BIN(M23))</f>
        <v/>
      </c>
      <c r="AH23" s="7" t="str">
        <f>IF('Filtered Data'!N22="","",HEX2BIN(N23))</f>
        <v/>
      </c>
      <c r="AI23" s="7"/>
      <c r="AJ23" s="8" t="e">
        <f t="shared" si="5"/>
        <v>#NUM!</v>
      </c>
      <c r="AK23" s="7" t="str">
        <f>IF('Filtered Data'!G22="","",HEX2OCT(G23))</f>
        <v>263</v>
      </c>
      <c r="AL23" s="7" t="str">
        <f>IF('Filtered Data'!H22="","",HEX2OCT(H23))</f>
        <v>1</v>
      </c>
      <c r="AM23" s="7" t="str">
        <f>IF('Filtered Data'!I22="","",HEX2OCT(I23))</f>
        <v>0</v>
      </c>
      <c r="AN23" s="7" t="str">
        <f>IF('Filtered Data'!J22="","",HEX2OCT(J23))</f>
        <v/>
      </c>
      <c r="AO23" s="7" t="str">
        <f>IF('Filtered Data'!K22="","",HEX2OCT(K23))</f>
        <v/>
      </c>
      <c r="AP23" s="7" t="str">
        <f>IF('Filtered Data'!L22="","",HEX2OCT(L23))</f>
        <v/>
      </c>
      <c r="AQ23" s="7" t="str">
        <f>IF('Filtered Data'!M22="","",HEX2OCT(M23))</f>
        <v/>
      </c>
      <c r="AR23" s="7" t="str">
        <f>IF('Filtered Data'!N22="","",HEX2OCT(N23))</f>
        <v/>
      </c>
    </row>
    <row r="24">
      <c r="A24" s="4">
        <f>'Filtered Data'!A23</f>
        <v>0.56775299999999995</v>
      </c>
      <c r="B24" s="4" t="str">
        <f>'Filtered Data'!B23</f>
        <v/>
      </c>
      <c r="C24" s="4">
        <f>'Filtered Data'!C23</f>
        <v>300</v>
      </c>
      <c r="D24" s="4" t="str">
        <f>'Filtered Data'!D23</f>
        <v/>
      </c>
      <c r="E24" s="4" t="str">
        <f>'Filtered Data'!E23</f>
        <v/>
      </c>
      <c r="F24" s="4">
        <f>'Filtered Data'!F23</f>
        <v>8</v>
      </c>
      <c r="G24" s="4" t="str">
        <f>'Filtered Data'!G23</f>
        <v>03</v>
      </c>
      <c r="H24" s="4" t="str">
        <f>'Filtered Data'!H23</f>
        <v>A5</v>
      </c>
      <c r="I24" s="4" t="str">
        <f>'Filtered Data'!I23</f>
        <v>64</v>
      </c>
      <c r="J24" s="4" t="str">
        <f>'Filtered Data'!J23</f>
        <v>5A</v>
      </c>
      <c r="K24" s="4" t="str">
        <f>'Filtered Data'!K23</f>
        <v>64</v>
      </c>
      <c r="L24" s="4" t="str">
        <f>'Filtered Data'!L23</f>
        <v>00</v>
      </c>
      <c r="M24" s="4" t="str">
        <f>'Filtered Data'!M23</f>
        <v>64</v>
      </c>
      <c r="N24" s="4" t="str">
        <f>'Filtered Data'!N23</f>
        <v>72</v>
      </c>
      <c r="P24" s="6" t="e">
        <f t="shared" si="3"/>
        <v>#NUM!</v>
      </c>
      <c r="Q24" s="7">
        <f>IF('Filtered Data'!G23="","",HEX2DEC(G24))</f>
        <v>3</v>
      </c>
      <c r="R24" s="7">
        <f>IF('Filtered Data'!H23="","",HEX2DEC(H24))</f>
        <v>165</v>
      </c>
      <c r="S24" s="7">
        <f>IF('Filtered Data'!I23="","",HEX2DEC(I24))</f>
        <v>100</v>
      </c>
      <c r="T24" s="7">
        <f>IF('Filtered Data'!J23="","",HEX2DEC(J24))</f>
        <v>90</v>
      </c>
      <c r="U24" s="7">
        <f>IF('Filtered Data'!K23="","",HEX2DEC(K24))</f>
        <v>100</v>
      </c>
      <c r="V24" s="7">
        <f>IF('Filtered Data'!L23="","",HEX2DEC(L24))</f>
        <v>0</v>
      </c>
      <c r="W24" s="7">
        <f>IF('Filtered Data'!M23="","",HEX2DEC(M24))</f>
        <v>100</v>
      </c>
      <c r="X24" s="7">
        <f>IF('Filtered Data'!N23="","",HEX2DEC(N24))</f>
        <v>114</v>
      </c>
      <c r="Y24" s="7"/>
      <c r="Z24" s="8" t="e">
        <f t="shared" si="4"/>
        <v>#NUM!</v>
      </c>
      <c r="AA24" s="7" t="str">
        <f>IF('Filtered Data'!G23="","",HEX2BIN(G24))</f>
        <v>11</v>
      </c>
      <c r="AB24" s="7" t="str">
        <f>IF('Filtered Data'!H23="","",HEX2BIN(H24))</f>
        <v>10100101</v>
      </c>
      <c r="AC24" s="7" t="str">
        <f>IF('Filtered Data'!I23="","",HEX2BIN(I24))</f>
        <v>1100100</v>
      </c>
      <c r="AD24" s="7" t="str">
        <f>IF('Filtered Data'!J23="","",HEX2BIN(J24))</f>
        <v>1011010</v>
      </c>
      <c r="AE24" s="7" t="str">
        <f>IF('Filtered Data'!K23="","",HEX2BIN(K24))</f>
        <v>1100100</v>
      </c>
      <c r="AF24" s="7" t="str">
        <f>IF('Filtered Data'!L23="","",HEX2BIN(L24))</f>
        <v>0</v>
      </c>
      <c r="AG24" s="7" t="str">
        <f>IF('Filtered Data'!M23="","",HEX2BIN(M24))</f>
        <v>1100100</v>
      </c>
      <c r="AH24" s="7" t="str">
        <f>IF('Filtered Data'!N23="","",HEX2BIN(N24))</f>
        <v>1110010</v>
      </c>
      <c r="AI24" s="7"/>
      <c r="AJ24" s="8" t="e">
        <f t="shared" si="5"/>
        <v>#NUM!</v>
      </c>
      <c r="AK24" s="7" t="str">
        <f>IF('Filtered Data'!G23="","",HEX2OCT(G24))</f>
        <v>3</v>
      </c>
      <c r="AL24" s="7" t="str">
        <f>IF('Filtered Data'!H23="","",HEX2OCT(H24))</f>
        <v>245</v>
      </c>
      <c r="AM24" s="7" t="str">
        <f>IF('Filtered Data'!I23="","",HEX2OCT(I24))</f>
        <v>144</v>
      </c>
      <c r="AN24" s="7" t="str">
        <f>IF('Filtered Data'!J23="","",HEX2OCT(J24))</f>
        <v>132</v>
      </c>
      <c r="AO24" s="7" t="str">
        <f>IF('Filtered Data'!K23="","",HEX2OCT(K24))</f>
        <v>144</v>
      </c>
      <c r="AP24" s="7" t="str">
        <f>IF('Filtered Data'!L23="","",HEX2OCT(L24))</f>
        <v>0</v>
      </c>
      <c r="AQ24" s="7" t="str">
        <f>IF('Filtered Data'!M23="","",HEX2OCT(M24))</f>
        <v>144</v>
      </c>
      <c r="AR24" s="7" t="str">
        <f>IF('Filtered Data'!N23="","",HEX2OCT(N24))</f>
        <v>162</v>
      </c>
    </row>
    <row r="25">
      <c r="A25" s="4">
        <f>'Filtered Data'!A24</f>
        <v>0.56821699999999997</v>
      </c>
      <c r="B25" s="4" t="str">
        <f>'Filtered Data'!B24</f>
        <v/>
      </c>
      <c r="C25" s="4">
        <f>'Filtered Data'!C24</f>
        <v>301</v>
      </c>
      <c r="D25" s="4" t="str">
        <f>'Filtered Data'!D24</f>
        <v/>
      </c>
      <c r="E25" s="4" t="str">
        <f>'Filtered Data'!E24</f>
        <v/>
      </c>
      <c r="F25" s="4">
        <f>'Filtered Data'!F24</f>
        <v>3</v>
      </c>
      <c r="G25" s="4" t="str">
        <f>'Filtered Data'!G24</f>
        <v>6B</v>
      </c>
      <c r="H25" s="4" t="str">
        <f>'Filtered Data'!H24</f>
        <v>02</v>
      </c>
      <c r="I25" s="4" t="str">
        <f>'Filtered Data'!I24</f>
        <v>00</v>
      </c>
      <c r="J25" s="4" t="str">
        <f>'Filtered Data'!J24</f>
        <v/>
      </c>
      <c r="K25" s="4" t="str">
        <f>'Filtered Data'!K24</f>
        <v/>
      </c>
      <c r="L25" s="4" t="str">
        <f>'Filtered Data'!L24</f>
        <v/>
      </c>
      <c r="M25" s="4" t="str">
        <f>'Filtered Data'!M24</f>
        <v/>
      </c>
      <c r="N25" s="4" t="str">
        <f>'Filtered Data'!N24</f>
        <v/>
      </c>
      <c r="P25" s="6">
        <f t="shared" si="3"/>
        <v>7012864</v>
      </c>
      <c r="Q25" s="7">
        <f>IF('Filtered Data'!G24="","",HEX2DEC(G25))</f>
        <v>107</v>
      </c>
      <c r="R25" s="7">
        <f>IF('Filtered Data'!H24="","",HEX2DEC(H25))</f>
        <v>2</v>
      </c>
      <c r="S25" s="7">
        <f>IF('Filtered Data'!I24="","",HEX2DEC(I25))</f>
        <v>0</v>
      </c>
      <c r="T25" s="7" t="str">
        <f>IF('Filtered Data'!J24="","",HEX2DEC(J25))</f>
        <v/>
      </c>
      <c r="U25" s="7" t="str">
        <f>IF('Filtered Data'!K24="","",HEX2DEC(K25))</f>
        <v/>
      </c>
      <c r="V25" s="7" t="str">
        <f>IF('Filtered Data'!L24="","",HEX2DEC(L25))</f>
        <v/>
      </c>
      <c r="W25" s="7" t="str">
        <f>IF('Filtered Data'!M24="","",HEX2DEC(M25))</f>
        <v/>
      </c>
      <c r="X25" s="7" t="str">
        <f>IF('Filtered Data'!N24="","",HEX2DEC(N25))</f>
        <v/>
      </c>
      <c r="Y25" s="7"/>
      <c r="Z25" s="8" t="e">
        <f t="shared" si="4"/>
        <v>#NUM!</v>
      </c>
      <c r="AA25" s="7" t="str">
        <f>IF('Filtered Data'!G24="","",HEX2BIN(G25))</f>
        <v>1101011</v>
      </c>
      <c r="AB25" s="7" t="str">
        <f>IF('Filtered Data'!H24="","",HEX2BIN(H25))</f>
        <v>10</v>
      </c>
      <c r="AC25" s="7" t="str">
        <f>IF('Filtered Data'!I24="","",HEX2BIN(I25))</f>
        <v>0</v>
      </c>
      <c r="AD25" s="7" t="str">
        <f>IF('Filtered Data'!J24="","",HEX2BIN(J25))</f>
        <v/>
      </c>
      <c r="AE25" s="7" t="str">
        <f>IF('Filtered Data'!K24="","",HEX2BIN(K25))</f>
        <v/>
      </c>
      <c r="AF25" s="7" t="str">
        <f>IF('Filtered Data'!L24="","",HEX2BIN(L25))</f>
        <v/>
      </c>
      <c r="AG25" s="7" t="str">
        <f>IF('Filtered Data'!M24="","",HEX2BIN(M25))</f>
        <v/>
      </c>
      <c r="AH25" s="7" t="str">
        <f>IF('Filtered Data'!N24="","",HEX2BIN(N25))</f>
        <v/>
      </c>
      <c r="AI25" s="7"/>
      <c r="AJ25" s="8" t="e">
        <f t="shared" si="5"/>
        <v>#NUM!</v>
      </c>
      <c r="AK25" s="7" t="str">
        <f>IF('Filtered Data'!G24="","",HEX2OCT(G25))</f>
        <v>153</v>
      </c>
      <c r="AL25" s="7" t="str">
        <f>IF('Filtered Data'!H24="","",HEX2OCT(H25))</f>
        <v>2</v>
      </c>
      <c r="AM25" s="7" t="str">
        <f>IF('Filtered Data'!I24="","",HEX2OCT(I25))</f>
        <v>0</v>
      </c>
      <c r="AN25" s="7" t="str">
        <f>IF('Filtered Data'!J24="","",HEX2OCT(J25))</f>
        <v/>
      </c>
      <c r="AO25" s="7" t="str">
        <f>IF('Filtered Data'!K24="","",HEX2OCT(K25))</f>
        <v/>
      </c>
      <c r="AP25" s="7" t="str">
        <f>IF('Filtered Data'!L24="","",HEX2OCT(L25))</f>
        <v/>
      </c>
      <c r="AQ25" s="7" t="str">
        <f>IF('Filtered Data'!M24="","",HEX2OCT(M25))</f>
        <v/>
      </c>
      <c r="AR25" s="7" t="str">
        <f>IF('Filtered Data'!N24="","",HEX2OCT(N25))</f>
        <v/>
      </c>
    </row>
    <row r="26">
      <c r="A26" s="4">
        <f>'Filtered Data'!A25</f>
        <v>0.617757</v>
      </c>
      <c r="B26" s="4" t="str">
        <f>'Filtered Data'!B25</f>
        <v/>
      </c>
      <c r="C26" s="4">
        <f>'Filtered Data'!C25</f>
        <v>300</v>
      </c>
      <c r="D26" s="4" t="str">
        <f>'Filtered Data'!D25</f>
        <v/>
      </c>
      <c r="E26" s="4" t="str">
        <f>'Filtered Data'!E25</f>
        <v/>
      </c>
      <c r="F26" s="4">
        <f>'Filtered Data'!F25</f>
        <v>8</v>
      </c>
      <c r="G26" s="4" t="str">
        <f>'Filtered Data'!G25</f>
        <v>03</v>
      </c>
      <c r="H26" s="4" t="str">
        <f>'Filtered Data'!H25</f>
        <v>A5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63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165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99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10100101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1100011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245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143</v>
      </c>
    </row>
    <row r="27">
      <c r="A27" s="4">
        <f>'Filtered Data'!A26</f>
        <v>0.61822100000000002</v>
      </c>
      <c r="B27" s="4" t="str">
        <f>'Filtered Data'!B26</f>
        <v/>
      </c>
      <c r="C27" s="4">
        <f>'Filtered Data'!C26</f>
        <v>301</v>
      </c>
      <c r="D27" s="4" t="str">
        <f>'Filtered Data'!D26</f>
        <v/>
      </c>
      <c r="E27" s="4" t="str">
        <f>'Filtered Data'!E26</f>
        <v/>
      </c>
      <c r="F27" s="4">
        <f>'Filtered Data'!F26</f>
        <v>3</v>
      </c>
      <c r="G27" s="4" t="str">
        <f>'Filtered Data'!G26</f>
        <v>96</v>
      </c>
      <c r="H27" s="4" t="str">
        <f>'Filtered Data'!H26</f>
        <v>03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9831168</v>
      </c>
      <c r="Q27" s="7">
        <f>IF('Filtered Data'!G26="","",HEX2DEC(G27))</f>
        <v>150</v>
      </c>
      <c r="R27" s="7">
        <f>IF('Filtered Data'!H26="","",HEX2DEC(H27))</f>
        <v>3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10010110</v>
      </c>
      <c r="AB27" s="7" t="str">
        <f>IF('Filtered Data'!H26="","",HEX2BIN(H27))</f>
        <v>11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226</v>
      </c>
      <c r="AL27" s="7" t="str">
        <f>IF('Filtered Data'!H26="","",HEX2OCT(H27))</f>
        <v>3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0.667763</v>
      </c>
      <c r="B28" s="4" t="str">
        <f>'Filtered Data'!B27</f>
        <v/>
      </c>
      <c r="C28" s="4">
        <f>'Filtered Data'!C27</f>
        <v>300</v>
      </c>
      <c r="D28" s="4" t="str">
        <f>'Filtered Data'!D27</f>
        <v/>
      </c>
      <c r="E28" s="4" t="str">
        <f>'Filtered Data'!E27</f>
        <v/>
      </c>
      <c r="F28" s="4">
        <f>'Filtered Data'!F27</f>
        <v>8</v>
      </c>
      <c r="G28" s="4" t="str">
        <f>'Filtered Data'!G27</f>
        <v>03</v>
      </c>
      <c r="H28" s="4" t="str">
        <f>'Filtered Data'!H27</f>
        <v>A5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64</v>
      </c>
      <c r="L28" s="4" t="str">
        <f>'Filtered Data'!L27</f>
        <v>00</v>
      </c>
      <c r="M28" s="4" t="str">
        <f>'Filtered Data'!M27</f>
        <v>64</v>
      </c>
      <c r="N28" s="4" t="str">
        <f>'Filtered Data'!N27</f>
        <v>74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165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100</v>
      </c>
      <c r="V28" s="7">
        <f>IF('Filtered Data'!L27="","",HEX2DEC(L28))</f>
        <v>0</v>
      </c>
      <c r="W28" s="7">
        <f>IF('Filtered Data'!M27="","",HEX2DEC(M28))</f>
        <v>100</v>
      </c>
      <c r="X28" s="7">
        <f>IF('Filtered Data'!N27="","",HEX2DEC(N28))</f>
        <v>116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10100101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1100100</v>
      </c>
      <c r="AF28" s="7" t="str">
        <f>IF('Filtered Data'!L27="","",HEX2BIN(L28))</f>
        <v>0</v>
      </c>
      <c r="AG28" s="7" t="str">
        <f>IF('Filtered Data'!M27="","",HEX2BIN(M28))</f>
        <v>1100100</v>
      </c>
      <c r="AH28" s="7" t="str">
        <f>IF('Filtered Data'!N27="","",HEX2BIN(N28))</f>
        <v>1110100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245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144</v>
      </c>
      <c r="AP28" s="7" t="str">
        <f>IF('Filtered Data'!L27="","",HEX2OCT(L28))</f>
        <v>0</v>
      </c>
      <c r="AQ28" s="7" t="str">
        <f>IF('Filtered Data'!M27="","",HEX2OCT(M28))</f>
        <v>144</v>
      </c>
      <c r="AR28" s="7" t="str">
        <f>IF('Filtered Data'!N27="","",HEX2OCT(N28))</f>
        <v>164</v>
      </c>
    </row>
    <row r="29">
      <c r="A29" s="4">
        <f>'Filtered Data'!A28</f>
        <v>0.66822700000000002</v>
      </c>
      <c r="B29" s="4" t="str">
        <f>'Filtered Data'!B28</f>
        <v/>
      </c>
      <c r="C29" s="4">
        <f>'Filtered Data'!C28</f>
        <v>301</v>
      </c>
      <c r="D29" s="4" t="str">
        <f>'Filtered Data'!D28</f>
        <v/>
      </c>
      <c r="E29" s="4" t="str">
        <f>'Filtered Data'!E28</f>
        <v/>
      </c>
      <c r="F29" s="4">
        <f>'Filtered Data'!F28</f>
        <v>3</v>
      </c>
      <c r="G29" s="4" t="str">
        <f>'Filtered Data'!G28</f>
        <v>03</v>
      </c>
      <c r="H29" s="4" t="str">
        <f>'Filtered Data'!H28</f>
        <v>04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197632</v>
      </c>
      <c r="Q29" s="7">
        <f>IF('Filtered Data'!G28="","",HEX2DEC(G29))</f>
        <v>3</v>
      </c>
      <c r="R29" s="7">
        <f>IF('Filtered Data'!H28="","",HEX2DEC(H29))</f>
        <v>4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11</v>
      </c>
      <c r="AB29" s="7" t="str">
        <f>IF('Filtered Data'!H28="","",HEX2BIN(H29))</f>
        <v>100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3</v>
      </c>
      <c r="AL29" s="7" t="str">
        <f>IF('Filtered Data'!H28="","",HEX2OCT(H29))</f>
        <v>4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>
      <c r="A30" s="4">
        <f>'Filtered Data'!A29</f>
        <v>0.71776700000000004</v>
      </c>
      <c r="B30" s="4" t="str">
        <f>'Filtered Data'!B29</f>
        <v/>
      </c>
      <c r="C30" s="4">
        <f>'Filtered Data'!C29</f>
        <v>300</v>
      </c>
      <c r="D30" s="4" t="str">
        <f>'Filtered Data'!D29</f>
        <v/>
      </c>
      <c r="E30" s="4" t="str">
        <f>'Filtered Data'!E29</f>
        <v/>
      </c>
      <c r="F30" s="4">
        <f>'Filtered Data'!F29</f>
        <v>8</v>
      </c>
      <c r="G30" s="4" t="str">
        <f>'Filtered Data'!G29</f>
        <v>03</v>
      </c>
      <c r="H30" s="4" t="str">
        <f>'Filtered Data'!H29</f>
        <v>A5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65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165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101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10100101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1100101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245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145</v>
      </c>
    </row>
    <row r="31">
      <c r="A31" s="4">
        <f>'Filtered Data'!A30</f>
        <v>0.71823099999999995</v>
      </c>
      <c r="B31" s="4" t="str">
        <f>'Filtered Data'!B30</f>
        <v/>
      </c>
      <c r="C31" s="4">
        <f>'Filtered Data'!C30</f>
        <v>301</v>
      </c>
      <c r="D31" s="4" t="str">
        <f>'Filtered Data'!D30</f>
        <v/>
      </c>
      <c r="E31" s="4" t="str">
        <f>'Filtered Data'!E30</f>
        <v/>
      </c>
      <c r="F31" s="4">
        <f>'Filtered Data'!F30</f>
        <v>3</v>
      </c>
      <c r="G31" s="4" t="str">
        <f>'Filtered Data'!G30</f>
        <v>54</v>
      </c>
      <c r="H31" s="4" t="str">
        <f>'Filtered Data'!H30</f>
        <v>05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5506304</v>
      </c>
      <c r="Q31" s="7">
        <f>IF('Filtered Data'!G30="","",HEX2DEC(G31))</f>
        <v>84</v>
      </c>
      <c r="R31" s="7">
        <f>IF('Filtered Data'!H30="","",HEX2DEC(H31))</f>
        <v>5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1010100</v>
      </c>
      <c r="AB31" s="7" t="str">
        <f>IF('Filtered Data'!H30="","",HEX2BIN(H31))</f>
        <v>101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124</v>
      </c>
      <c r="AL31" s="7" t="str">
        <f>IF('Filtered Data'!H30="","",HEX2OCT(H31))</f>
        <v>5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>
      <c r="A32" s="4">
        <f>'Filtered Data'!A31</f>
        <v>0.76777300000000004</v>
      </c>
      <c r="B32" s="4" t="str">
        <f>'Filtered Data'!B31</f>
        <v/>
      </c>
      <c r="C32" s="4">
        <f>'Filtered Data'!C31</f>
        <v>300</v>
      </c>
      <c r="D32" s="4" t="str">
        <f>'Filtered Data'!D31</f>
        <v/>
      </c>
      <c r="E32" s="4" t="str">
        <f>'Filtered Data'!E31</f>
        <v/>
      </c>
      <c r="F32" s="4">
        <f>'Filtered Data'!F31</f>
        <v>8</v>
      </c>
      <c r="G32" s="4" t="str">
        <f>'Filtered Data'!G31</f>
        <v>03</v>
      </c>
      <c r="H32" s="4" t="str">
        <f>'Filtered Data'!H31</f>
        <v>A5</v>
      </c>
      <c r="I32" s="4" t="str">
        <f>'Filtered Data'!I31</f>
        <v>64</v>
      </c>
      <c r="J32" s="4" t="str">
        <f>'Filtered Data'!J31</f>
        <v>5A</v>
      </c>
      <c r="K32" s="4" t="str">
        <f>'Filtered Data'!K31</f>
        <v>64</v>
      </c>
      <c r="L32" s="4" t="str">
        <f>'Filtered Data'!L31</f>
        <v>00</v>
      </c>
      <c r="M32" s="4" t="str">
        <f>'Filtered Data'!M31</f>
        <v>64</v>
      </c>
      <c r="N32" s="4" t="str">
        <f>'Filtered Data'!N31</f>
        <v>76</v>
      </c>
      <c r="P32" s="6" t="e">
        <f t="shared" si="3"/>
        <v>#NUM!</v>
      </c>
      <c r="Q32" s="7">
        <f>IF('Filtered Data'!G31="","",HEX2DEC(G32))</f>
        <v>3</v>
      </c>
      <c r="R32" s="7">
        <f>IF('Filtered Data'!H31="","",HEX2DEC(H32))</f>
        <v>165</v>
      </c>
      <c r="S32" s="7">
        <f>IF('Filtered Data'!I31="","",HEX2DEC(I32))</f>
        <v>100</v>
      </c>
      <c r="T32" s="7">
        <f>IF('Filtered Data'!J31="","",HEX2DEC(J32))</f>
        <v>90</v>
      </c>
      <c r="U32" s="7">
        <f>IF('Filtered Data'!K31="","",HEX2DEC(K32))</f>
        <v>100</v>
      </c>
      <c r="V32" s="7">
        <f>IF('Filtered Data'!L31="","",HEX2DEC(L32))</f>
        <v>0</v>
      </c>
      <c r="W32" s="7">
        <f>IF('Filtered Data'!M31="","",HEX2DEC(M32))</f>
        <v>100</v>
      </c>
      <c r="X32" s="7">
        <f>IF('Filtered Data'!N31="","",HEX2DEC(N32))</f>
        <v>118</v>
      </c>
      <c r="Y32" s="7"/>
      <c r="Z32" s="8" t="e">
        <f t="shared" si="4"/>
        <v>#NUM!</v>
      </c>
      <c r="AA32" s="7" t="str">
        <f>IF('Filtered Data'!G31="","",HEX2BIN(G32))</f>
        <v>11</v>
      </c>
      <c r="AB32" s="7" t="str">
        <f>IF('Filtered Data'!H31="","",HEX2BIN(H32))</f>
        <v>10100101</v>
      </c>
      <c r="AC32" s="7" t="str">
        <f>IF('Filtered Data'!I31="","",HEX2BIN(I32))</f>
        <v>1100100</v>
      </c>
      <c r="AD32" s="7" t="str">
        <f>IF('Filtered Data'!J31="","",HEX2BIN(J32))</f>
        <v>1011010</v>
      </c>
      <c r="AE32" s="7" t="str">
        <f>IF('Filtered Data'!K31="","",HEX2BIN(K32))</f>
        <v>1100100</v>
      </c>
      <c r="AF32" s="7" t="str">
        <f>IF('Filtered Data'!L31="","",HEX2BIN(L32))</f>
        <v>0</v>
      </c>
      <c r="AG32" s="7" t="str">
        <f>IF('Filtered Data'!M31="","",HEX2BIN(M32))</f>
        <v>1100100</v>
      </c>
      <c r="AH32" s="7" t="str">
        <f>IF('Filtered Data'!N31="","",HEX2BIN(N32))</f>
        <v>1110110</v>
      </c>
      <c r="AI32" s="7"/>
      <c r="AJ32" s="8" t="e">
        <f t="shared" si="5"/>
        <v>#NUM!</v>
      </c>
      <c r="AK32" s="7" t="str">
        <f>IF('Filtered Data'!G31="","",HEX2OCT(G32))</f>
        <v>3</v>
      </c>
      <c r="AL32" s="7" t="str">
        <f>IF('Filtered Data'!H31="","",HEX2OCT(H32))</f>
        <v>245</v>
      </c>
      <c r="AM32" s="7" t="str">
        <f>IF('Filtered Data'!I31="","",HEX2OCT(I32))</f>
        <v>144</v>
      </c>
      <c r="AN32" s="7" t="str">
        <f>IF('Filtered Data'!J31="","",HEX2OCT(J32))</f>
        <v>132</v>
      </c>
      <c r="AO32" s="7" t="str">
        <f>IF('Filtered Data'!K31="","",HEX2OCT(K32))</f>
        <v>144</v>
      </c>
      <c r="AP32" s="7" t="str">
        <f>IF('Filtered Data'!L31="","",HEX2OCT(L32))</f>
        <v>0</v>
      </c>
      <c r="AQ32" s="7" t="str">
        <f>IF('Filtered Data'!M31="","",HEX2OCT(M32))</f>
        <v>144</v>
      </c>
      <c r="AR32" s="7" t="str">
        <f>IF('Filtered Data'!N31="","",HEX2OCT(N32))</f>
        <v>166</v>
      </c>
    </row>
    <row r="33">
      <c r="A33" s="4">
        <f>'Filtered Data'!A32</f>
        <v>0.76824499999999996</v>
      </c>
      <c r="B33" s="4" t="str">
        <f>'Filtered Data'!B32</f>
        <v/>
      </c>
      <c r="C33" s="4">
        <f>'Filtered Data'!C32</f>
        <v>301</v>
      </c>
      <c r="D33" s="4" t="str">
        <f>'Filtered Data'!D32</f>
        <v/>
      </c>
      <c r="E33" s="4" t="str">
        <f>'Filtered Data'!E32</f>
        <v/>
      </c>
      <c r="F33" s="4">
        <f>'Filtered Data'!F32</f>
        <v>3</v>
      </c>
      <c r="G33" s="4" t="str">
        <f>'Filtered Data'!G32</f>
        <v>F5</v>
      </c>
      <c r="H33" s="4" t="str">
        <f>'Filtered Data'!H32</f>
        <v>06</v>
      </c>
      <c r="I33" s="4" t="str">
        <f>'Filtered Data'!I32</f>
        <v>00</v>
      </c>
      <c r="J33" s="4" t="str">
        <f>'Filtered Data'!J32</f>
        <v/>
      </c>
      <c r="K33" s="4" t="str">
        <f>'Filtered Data'!K32</f>
        <v/>
      </c>
      <c r="L33" s="4" t="str">
        <f>'Filtered Data'!L32</f>
        <v/>
      </c>
      <c r="M33" s="4" t="str">
        <f>'Filtered Data'!M32</f>
        <v/>
      </c>
      <c r="N33" s="4" t="str">
        <f>'Filtered Data'!N32</f>
        <v/>
      </c>
      <c r="P33" s="6">
        <f t="shared" si="3"/>
        <v>16057856</v>
      </c>
      <c r="Q33" s="7">
        <f>IF('Filtered Data'!G32="","",HEX2DEC(G33))</f>
        <v>245</v>
      </c>
      <c r="R33" s="7">
        <f>IF('Filtered Data'!H32="","",HEX2DEC(H33))</f>
        <v>6</v>
      </c>
      <c r="S33" s="7">
        <f>IF('Filtered Data'!I32="","",HEX2DEC(I33))</f>
        <v>0</v>
      </c>
      <c r="T33" s="7" t="str">
        <f>IF('Filtered Data'!J32="","",HEX2DEC(J33))</f>
        <v/>
      </c>
      <c r="U33" s="7" t="str">
        <f>IF('Filtered Data'!K32="","",HEX2DEC(K33))</f>
        <v/>
      </c>
      <c r="V33" s="7" t="str">
        <f>IF('Filtered Data'!L32="","",HEX2DEC(L33))</f>
        <v/>
      </c>
      <c r="W33" s="7" t="str">
        <f>IF('Filtered Data'!M32="","",HEX2DEC(M33))</f>
        <v/>
      </c>
      <c r="X33" s="7" t="str">
        <f>IF('Filtered Data'!N32="","",HEX2DEC(N33))</f>
        <v/>
      </c>
      <c r="Y33" s="7"/>
      <c r="Z33" s="8" t="e">
        <f t="shared" si="4"/>
        <v>#NUM!</v>
      </c>
      <c r="AA33" s="7" t="str">
        <f>IF('Filtered Data'!G32="","",HEX2BIN(G33))</f>
        <v>11110101</v>
      </c>
      <c r="AB33" s="7" t="str">
        <f>IF('Filtered Data'!H32="","",HEX2BIN(H33))</f>
        <v>110</v>
      </c>
      <c r="AC33" s="7" t="str">
        <f>IF('Filtered Data'!I32="","",HEX2BIN(I33))</f>
        <v>0</v>
      </c>
      <c r="AD33" s="7" t="str">
        <f>IF('Filtered Data'!J32="","",HEX2BIN(J33))</f>
        <v/>
      </c>
      <c r="AE33" s="7" t="str">
        <f>IF('Filtered Data'!K32="","",HEX2BIN(K33))</f>
        <v/>
      </c>
      <c r="AF33" s="7" t="str">
        <f>IF('Filtered Data'!L32="","",HEX2BIN(L33))</f>
        <v/>
      </c>
      <c r="AG33" s="7" t="str">
        <f>IF('Filtered Data'!M32="","",HEX2BIN(M33))</f>
        <v/>
      </c>
      <c r="AH33" s="7" t="str">
        <f>IF('Filtered Data'!N32="","",HEX2BIN(N33))</f>
        <v/>
      </c>
      <c r="AI33" s="7"/>
      <c r="AJ33" s="8" t="e">
        <f t="shared" si="5"/>
        <v>#NUM!</v>
      </c>
      <c r="AK33" s="7" t="str">
        <f>IF('Filtered Data'!G32="","",HEX2OCT(G33))</f>
        <v>365</v>
      </c>
      <c r="AL33" s="7" t="str">
        <f>IF('Filtered Data'!H32="","",HEX2OCT(H33))</f>
        <v>6</v>
      </c>
      <c r="AM33" s="7" t="str">
        <f>IF('Filtered Data'!I32="","",HEX2OCT(I33))</f>
        <v>0</v>
      </c>
      <c r="AN33" s="7" t="str">
        <f>IF('Filtered Data'!J32="","",HEX2OCT(J33))</f>
        <v/>
      </c>
      <c r="AO33" s="7" t="str">
        <f>IF('Filtered Data'!K32="","",HEX2OCT(K33))</f>
        <v/>
      </c>
      <c r="AP33" s="7" t="str">
        <f>IF('Filtered Data'!L32="","",HEX2OCT(L33))</f>
        <v/>
      </c>
      <c r="AQ33" s="7" t="str">
        <f>IF('Filtered Data'!M32="","",HEX2OCT(M33))</f>
        <v/>
      </c>
      <c r="AR33" s="7" t="str">
        <f>IF('Filtered Data'!N32="","",HEX2OCT(N33))</f>
        <v/>
      </c>
    </row>
    <row r="34">
      <c r="A34" s="4">
        <f>'Filtered Data'!A33</f>
        <v>0.81777900000000003</v>
      </c>
      <c r="B34" s="4" t="str">
        <f>'Filtered Data'!B33</f>
        <v/>
      </c>
      <c r="C34" s="4">
        <f>'Filtered Data'!C33</f>
        <v>300</v>
      </c>
      <c r="D34" s="4" t="str">
        <f>'Filtered Data'!D33</f>
        <v/>
      </c>
      <c r="E34" s="4" t="str">
        <f>'Filtered Data'!E33</f>
        <v/>
      </c>
      <c r="F34" s="4">
        <f>'Filtered Data'!F33</f>
        <v>8</v>
      </c>
      <c r="G34" s="4" t="str">
        <f>'Filtered Data'!G33</f>
        <v>03</v>
      </c>
      <c r="H34" s="4" t="str">
        <f>'Filtered Data'!H33</f>
        <v>A5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67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165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103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10100101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1100111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245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147</v>
      </c>
    </row>
    <row r="35">
      <c r="A35" s="4">
        <f>'Filtered Data'!A34</f>
        <v>0.81824699999999995</v>
      </c>
      <c r="B35" s="4" t="str">
        <f>'Filtered Data'!B34</f>
        <v/>
      </c>
      <c r="C35" s="4">
        <f>'Filtered Data'!C34</f>
        <v>301</v>
      </c>
      <c r="D35" s="4" t="str">
        <f>'Filtered Data'!D34</f>
        <v/>
      </c>
      <c r="E35" s="4" t="str">
        <f>'Filtered Data'!E34</f>
        <v/>
      </c>
      <c r="F35" s="4">
        <f>'Filtered Data'!F34</f>
        <v>3</v>
      </c>
      <c r="G35" s="4" t="str">
        <f>'Filtered Data'!G34</f>
        <v>B8</v>
      </c>
      <c r="H35" s="4" t="str">
        <f>'Filtered Data'!H34</f>
        <v>07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12060416</v>
      </c>
      <c r="Q35" s="7">
        <f>IF('Filtered Data'!G34="","",HEX2DEC(G35))</f>
        <v>184</v>
      </c>
      <c r="R35" s="7">
        <f>IF('Filtered Data'!H34="","",HEX2DEC(H35))</f>
        <v>7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10111000</v>
      </c>
      <c r="AB35" s="7" t="str">
        <f>IF('Filtered Data'!H34="","",HEX2BIN(H35))</f>
        <v>111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270</v>
      </c>
      <c r="AL35" s="7" t="str">
        <f>IF('Filtered Data'!H34="","",HEX2OCT(H35))</f>
        <v>7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0.86778299999999997</v>
      </c>
      <c r="B36" s="4" t="str">
        <f>'Filtered Data'!B35</f>
        <v/>
      </c>
      <c r="C36" s="4">
        <f>'Filtered Data'!C35</f>
        <v>300</v>
      </c>
      <c r="D36" s="4" t="str">
        <f>'Filtered Data'!D35</f>
        <v/>
      </c>
      <c r="E36" s="4" t="str">
        <f>'Filtered Data'!E35</f>
        <v/>
      </c>
      <c r="F36" s="4">
        <f>'Filtered Data'!F35</f>
        <v>8</v>
      </c>
      <c r="G36" s="4" t="str">
        <f>'Filtered Data'!G35</f>
        <v>03</v>
      </c>
      <c r="H36" s="4" t="str">
        <f>'Filtered Data'!H35</f>
        <v>A5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64</v>
      </c>
      <c r="L36" s="4" t="str">
        <f>'Filtered Data'!L35</f>
        <v>00</v>
      </c>
      <c r="M36" s="4" t="str">
        <f>'Filtered Data'!M35</f>
        <v>64</v>
      </c>
      <c r="N36" s="4" t="str">
        <f>'Filtered Data'!N35</f>
        <v>F8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165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100</v>
      </c>
      <c r="V36" s="7">
        <f>IF('Filtered Data'!L35="","",HEX2DEC(L36))</f>
        <v>0</v>
      </c>
      <c r="W36" s="7">
        <f>IF('Filtered Data'!M35="","",HEX2DEC(M36))</f>
        <v>100</v>
      </c>
      <c r="X36" s="7">
        <f>IF('Filtered Data'!N35="","",HEX2DEC(N36))</f>
        <v>248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10100101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1100100</v>
      </c>
      <c r="AF36" s="7" t="str">
        <f>IF('Filtered Data'!L35="","",HEX2BIN(L36))</f>
        <v>0</v>
      </c>
      <c r="AG36" s="7" t="str">
        <f>IF('Filtered Data'!M35="","",HEX2BIN(M36))</f>
        <v>1100100</v>
      </c>
      <c r="AH36" s="7" t="str">
        <f>IF('Filtered Data'!N35="","",HEX2BIN(N36))</f>
        <v>11111000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245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144</v>
      </c>
      <c r="AP36" s="7" t="str">
        <f>IF('Filtered Data'!L35="","",HEX2OCT(L36))</f>
        <v>0</v>
      </c>
      <c r="AQ36" s="7" t="str">
        <f>IF('Filtered Data'!M35="","",HEX2OCT(M36))</f>
        <v>144</v>
      </c>
      <c r="AR36" s="7" t="str">
        <f>IF('Filtered Data'!N35="","",HEX2OCT(N36))</f>
        <v>370</v>
      </c>
    </row>
    <row r="37">
      <c r="A37" s="4">
        <f>'Filtered Data'!A36</f>
        <v>0.868251</v>
      </c>
      <c r="B37" s="4" t="str">
        <f>'Filtered Data'!B36</f>
        <v/>
      </c>
      <c r="C37" s="4">
        <f>'Filtered Data'!C36</f>
        <v>301</v>
      </c>
      <c r="D37" s="4" t="str">
        <f>'Filtered Data'!D36</f>
        <v/>
      </c>
      <c r="E37" s="4" t="str">
        <f>'Filtered Data'!E36</f>
        <v/>
      </c>
      <c r="F37" s="4">
        <f>'Filtered Data'!F36</f>
        <v>3</v>
      </c>
      <c r="G37" s="4" t="str">
        <f>'Filtered Data'!G36</f>
        <v>80</v>
      </c>
      <c r="H37" s="4" t="str">
        <f>'Filtered Data'!H36</f>
        <v>08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8390656</v>
      </c>
      <c r="Q37" s="7">
        <f>IF('Filtered Data'!G36="","",HEX2DEC(G37))</f>
        <v>128</v>
      </c>
      <c r="R37" s="7">
        <f>IF('Filtered Data'!H36="","",HEX2DEC(H37))</f>
        <v>8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10000000</v>
      </c>
      <c r="AB37" s="7" t="str">
        <f>IF('Filtered Data'!H36="","",HEX2BIN(H37))</f>
        <v>1000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200</v>
      </c>
      <c r="AL37" s="7" t="str">
        <f>IF('Filtered Data'!H36="","",HEX2OCT(H37))</f>
        <v>10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>
      <c r="A38" s="4">
        <f>'Filtered Data'!A37</f>
        <v>0.91778700000000002</v>
      </c>
      <c r="B38" s="4" t="str">
        <f>'Filtered Data'!B37</f>
        <v/>
      </c>
      <c r="C38" s="4">
        <f>'Filtered Data'!C37</f>
        <v>300</v>
      </c>
      <c r="D38" s="4" t="str">
        <f>'Filtered Data'!D37</f>
        <v/>
      </c>
      <c r="E38" s="4" t="str">
        <f>'Filtered Data'!E37</f>
        <v/>
      </c>
      <c r="F38" s="4">
        <f>'Filtered Data'!F37</f>
        <v>8</v>
      </c>
      <c r="G38" s="4" t="str">
        <f>'Filtered Data'!G37</f>
        <v>03</v>
      </c>
      <c r="H38" s="4" t="str">
        <f>'Filtered Data'!H37</f>
        <v>A5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E9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165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233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10100101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11101001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245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351</v>
      </c>
    </row>
    <row r="39">
      <c r="A39" s="4">
        <f>'Filtered Data'!A38</f>
        <v>0.91825500000000004</v>
      </c>
      <c r="B39" s="4" t="str">
        <f>'Filtered Data'!B38</f>
        <v/>
      </c>
      <c r="C39" s="4">
        <f>'Filtered Data'!C38</f>
        <v>301</v>
      </c>
      <c r="D39" s="4" t="str">
        <f>'Filtered Data'!D38</f>
        <v/>
      </c>
      <c r="E39" s="4" t="str">
        <f>'Filtered Data'!E38</f>
        <v/>
      </c>
      <c r="F39" s="4">
        <f>'Filtered Data'!F38</f>
        <v>3</v>
      </c>
      <c r="G39" s="4" t="str">
        <f>'Filtered Data'!G38</f>
        <v>88</v>
      </c>
      <c r="H39" s="4" t="str">
        <f>'Filtered Data'!H38</f>
        <v>09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8915200</v>
      </c>
      <c r="Q39" s="7">
        <f>IF('Filtered Data'!G38="","",HEX2DEC(G39))</f>
        <v>136</v>
      </c>
      <c r="R39" s="7">
        <f>IF('Filtered Data'!H38="","",HEX2DEC(H39))</f>
        <v>9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10001000</v>
      </c>
      <c r="AB39" s="7" t="str">
        <f>IF('Filtered Data'!H38="","",HEX2BIN(H39))</f>
        <v>1001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210</v>
      </c>
      <c r="AL39" s="7" t="str">
        <f>IF('Filtered Data'!H38="","",HEX2OCT(H39))</f>
        <v>11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>
      <c r="A40" s="4">
        <f>'Filtered Data'!A39</f>
        <v>0.96779499999999996</v>
      </c>
      <c r="B40" s="4" t="str">
        <f>'Filtered Data'!B39</f>
        <v/>
      </c>
      <c r="C40" s="4">
        <f>'Filtered Data'!C39</f>
        <v>300</v>
      </c>
      <c r="D40" s="4" t="str">
        <f>'Filtered Data'!D39</f>
        <v/>
      </c>
      <c r="E40" s="4" t="str">
        <f>'Filtered Data'!E39</f>
        <v/>
      </c>
      <c r="F40" s="4">
        <f>'Filtered Data'!F39</f>
        <v>8</v>
      </c>
      <c r="G40" s="4" t="str">
        <f>'Filtered Data'!G39</f>
        <v>03</v>
      </c>
      <c r="H40" s="4" t="str">
        <f>'Filtered Data'!H39</f>
        <v>A5</v>
      </c>
      <c r="I40" s="4" t="str">
        <f>'Filtered Data'!I39</f>
        <v>64</v>
      </c>
      <c r="J40" s="4" t="str">
        <f>'Filtered Data'!J39</f>
        <v>5A</v>
      </c>
      <c r="K40" s="4" t="str">
        <f>'Filtered Data'!K39</f>
        <v>64</v>
      </c>
      <c r="L40" s="4" t="str">
        <f>'Filtered Data'!L39</f>
        <v>00</v>
      </c>
      <c r="M40" s="4" t="str">
        <f>'Filtered Data'!M39</f>
        <v>64</v>
      </c>
      <c r="N40" s="4" t="str">
        <f>'Filtered Data'!N39</f>
        <v>FA</v>
      </c>
      <c r="P40" s="6" t="e">
        <f t="shared" si="3"/>
        <v>#NUM!</v>
      </c>
      <c r="Q40" s="7">
        <f>IF('Filtered Data'!G39="","",HEX2DEC(G40))</f>
        <v>3</v>
      </c>
      <c r="R40" s="7">
        <f>IF('Filtered Data'!H39="","",HEX2DEC(H40))</f>
        <v>165</v>
      </c>
      <c r="S40" s="7">
        <f>IF('Filtered Data'!I39="","",HEX2DEC(I40))</f>
        <v>100</v>
      </c>
      <c r="T40" s="7">
        <f>IF('Filtered Data'!J39="","",HEX2DEC(J40))</f>
        <v>90</v>
      </c>
      <c r="U40" s="7">
        <f>IF('Filtered Data'!K39="","",HEX2DEC(K40))</f>
        <v>100</v>
      </c>
      <c r="V40" s="7">
        <f>IF('Filtered Data'!L39="","",HEX2DEC(L40))</f>
        <v>0</v>
      </c>
      <c r="W40" s="7">
        <f>IF('Filtered Data'!M39="","",HEX2DEC(M40))</f>
        <v>100</v>
      </c>
      <c r="X40" s="7">
        <f>IF('Filtered Data'!N39="","",HEX2DEC(N40))</f>
        <v>250</v>
      </c>
      <c r="Y40" s="7"/>
      <c r="Z40" s="8" t="e">
        <f t="shared" si="4"/>
        <v>#NUM!</v>
      </c>
      <c r="AA40" s="7" t="str">
        <f>IF('Filtered Data'!G39="","",HEX2BIN(G40))</f>
        <v>11</v>
      </c>
      <c r="AB40" s="7" t="str">
        <f>IF('Filtered Data'!H39="","",HEX2BIN(H40))</f>
        <v>10100101</v>
      </c>
      <c r="AC40" s="7" t="str">
        <f>IF('Filtered Data'!I39="","",HEX2BIN(I40))</f>
        <v>1100100</v>
      </c>
      <c r="AD40" s="7" t="str">
        <f>IF('Filtered Data'!J39="","",HEX2BIN(J40))</f>
        <v>1011010</v>
      </c>
      <c r="AE40" s="7" t="str">
        <f>IF('Filtered Data'!K39="","",HEX2BIN(K40))</f>
        <v>1100100</v>
      </c>
      <c r="AF40" s="7" t="str">
        <f>IF('Filtered Data'!L39="","",HEX2BIN(L40))</f>
        <v>0</v>
      </c>
      <c r="AG40" s="7" t="str">
        <f>IF('Filtered Data'!M39="","",HEX2BIN(M40))</f>
        <v>1100100</v>
      </c>
      <c r="AH40" s="7" t="str">
        <f>IF('Filtered Data'!N39="","",HEX2BIN(N40))</f>
        <v>11111010</v>
      </c>
      <c r="AI40" s="7"/>
      <c r="AJ40" s="8" t="e">
        <f t="shared" si="5"/>
        <v>#NUM!</v>
      </c>
      <c r="AK40" s="7" t="str">
        <f>IF('Filtered Data'!G39="","",HEX2OCT(G40))</f>
        <v>3</v>
      </c>
      <c r="AL40" s="7" t="str">
        <f>IF('Filtered Data'!H39="","",HEX2OCT(H40))</f>
        <v>245</v>
      </c>
      <c r="AM40" s="7" t="str">
        <f>IF('Filtered Data'!I39="","",HEX2OCT(I40))</f>
        <v>144</v>
      </c>
      <c r="AN40" s="7" t="str">
        <f>IF('Filtered Data'!J39="","",HEX2OCT(J40))</f>
        <v>132</v>
      </c>
      <c r="AO40" s="7" t="str">
        <f>IF('Filtered Data'!K39="","",HEX2OCT(K40))</f>
        <v>144</v>
      </c>
      <c r="AP40" s="7" t="str">
        <f>IF('Filtered Data'!L39="","",HEX2OCT(L40))</f>
        <v>0</v>
      </c>
      <c r="AQ40" s="7" t="str">
        <f>IF('Filtered Data'!M39="","",HEX2OCT(M40))</f>
        <v>144</v>
      </c>
      <c r="AR40" s="7" t="str">
        <f>IF('Filtered Data'!N39="","",HEX2OCT(N40))</f>
        <v>372</v>
      </c>
    </row>
    <row r="41">
      <c r="A41" s="4">
        <f>'Filtered Data'!A40</f>
        <v>0.96826299999999998</v>
      </c>
      <c r="B41" s="4" t="str">
        <f>'Filtered Data'!B40</f>
        <v/>
      </c>
      <c r="C41" s="4">
        <f>'Filtered Data'!C40</f>
        <v>301</v>
      </c>
      <c r="D41" s="4" t="str">
        <f>'Filtered Data'!D40</f>
        <v/>
      </c>
      <c r="E41" s="4" t="str">
        <f>'Filtered Data'!E40</f>
        <v/>
      </c>
      <c r="F41" s="4">
        <f>'Filtered Data'!F40</f>
        <v>3</v>
      </c>
      <c r="G41" s="4" t="str">
        <f>'Filtered Data'!G40</f>
        <v>C6</v>
      </c>
      <c r="H41" s="4" t="str">
        <f>'Filtered Data'!H40</f>
        <v>0A</v>
      </c>
      <c r="I41" s="4" t="str">
        <f>'Filtered Data'!I40</f>
        <v>00</v>
      </c>
      <c r="J41" s="4" t="str">
        <f>'Filtered Data'!J40</f>
        <v/>
      </c>
      <c r="K41" s="4" t="str">
        <f>'Filtered Data'!K40</f>
        <v/>
      </c>
      <c r="L41" s="4" t="str">
        <f>'Filtered Data'!L40</f>
        <v/>
      </c>
      <c r="M41" s="4" t="str">
        <f>'Filtered Data'!M40</f>
        <v/>
      </c>
      <c r="N41" s="4" t="str">
        <f>'Filtered Data'!N40</f>
        <v/>
      </c>
      <c r="P41" s="6">
        <f t="shared" si="3"/>
        <v>12978688</v>
      </c>
      <c r="Q41" s="7">
        <f>IF('Filtered Data'!G40="","",HEX2DEC(G41))</f>
        <v>198</v>
      </c>
      <c r="R41" s="7">
        <f>IF('Filtered Data'!H40="","",HEX2DEC(H41))</f>
        <v>10</v>
      </c>
      <c r="S41" s="7">
        <f>IF('Filtered Data'!I40="","",HEX2DEC(I41))</f>
        <v>0</v>
      </c>
      <c r="T41" s="7" t="str">
        <f>IF('Filtered Data'!J40="","",HEX2DEC(J41))</f>
        <v/>
      </c>
      <c r="U41" s="7" t="str">
        <f>IF('Filtered Data'!K40="","",HEX2DEC(K41))</f>
        <v/>
      </c>
      <c r="V41" s="7" t="str">
        <f>IF('Filtered Data'!L40="","",HEX2DEC(L41))</f>
        <v/>
      </c>
      <c r="W41" s="7" t="str">
        <f>IF('Filtered Data'!M40="","",HEX2DEC(M41))</f>
        <v/>
      </c>
      <c r="X41" s="7" t="str">
        <f>IF('Filtered Data'!N40="","",HEX2DEC(N41))</f>
        <v/>
      </c>
      <c r="Y41" s="7"/>
      <c r="Z41" s="8" t="e">
        <f t="shared" si="4"/>
        <v>#NUM!</v>
      </c>
      <c r="AA41" s="7" t="str">
        <f>IF('Filtered Data'!G40="","",HEX2BIN(G41))</f>
        <v>11000110</v>
      </c>
      <c r="AB41" s="7" t="str">
        <f>IF('Filtered Data'!H40="","",HEX2BIN(H41))</f>
        <v>1010</v>
      </c>
      <c r="AC41" s="7" t="str">
        <f>IF('Filtered Data'!I40="","",HEX2BIN(I41))</f>
        <v>0</v>
      </c>
      <c r="AD41" s="7" t="str">
        <f>IF('Filtered Data'!J40="","",HEX2BIN(J41))</f>
        <v/>
      </c>
      <c r="AE41" s="7" t="str">
        <f>IF('Filtered Data'!K40="","",HEX2BIN(K41))</f>
        <v/>
      </c>
      <c r="AF41" s="7" t="str">
        <f>IF('Filtered Data'!L40="","",HEX2BIN(L41))</f>
        <v/>
      </c>
      <c r="AG41" s="7" t="str">
        <f>IF('Filtered Data'!M40="","",HEX2BIN(M41))</f>
        <v/>
      </c>
      <c r="AH41" s="7" t="str">
        <f>IF('Filtered Data'!N40="","",HEX2BIN(N41))</f>
        <v/>
      </c>
      <c r="AI41" s="7"/>
      <c r="AJ41" s="8" t="e">
        <f t="shared" si="5"/>
        <v>#NUM!</v>
      </c>
      <c r="AK41" s="7" t="str">
        <f>IF('Filtered Data'!G40="","",HEX2OCT(G41))</f>
        <v>306</v>
      </c>
      <c r="AL41" s="7" t="str">
        <f>IF('Filtered Data'!H40="","",HEX2OCT(H41))</f>
        <v>12</v>
      </c>
      <c r="AM41" s="7" t="str">
        <f>IF('Filtered Data'!I40="","",HEX2OCT(I41))</f>
        <v>0</v>
      </c>
      <c r="AN41" s="7" t="str">
        <f>IF('Filtered Data'!J40="","",HEX2OCT(J41))</f>
        <v/>
      </c>
      <c r="AO41" s="7" t="str">
        <f>IF('Filtered Data'!K40="","",HEX2OCT(K41))</f>
        <v/>
      </c>
      <c r="AP41" s="7" t="str">
        <f>IF('Filtered Data'!L40="","",HEX2OCT(L41))</f>
        <v/>
      </c>
      <c r="AQ41" s="7" t="str">
        <f>IF('Filtered Data'!M40="","",HEX2OCT(M41))</f>
        <v/>
      </c>
      <c r="AR41" s="7" t="str">
        <f>IF('Filtered Data'!N40="","",HEX2OCT(N41))</f>
        <v/>
      </c>
    </row>
    <row r="42">
      <c r="A42" s="4">
        <f>'Filtered Data'!A41</f>
        <v>1.0137940000000001</v>
      </c>
      <c r="B42" s="4" t="str">
        <f>'Filtered Data'!B41</f>
        <v/>
      </c>
      <c r="C42" s="4">
        <f>'Filtered Data'!C41</f>
        <v>404</v>
      </c>
      <c r="D42" s="4" t="str">
        <f>'Filtered Data'!D41</f>
        <v/>
      </c>
      <c r="E42" s="4" t="str">
        <f>'Filtered Data'!E41</f>
        <v/>
      </c>
      <c r="F42" s="4">
        <f>'Filtered Data'!F41</f>
        <v>2</v>
      </c>
      <c r="G42" s="4" t="str">
        <f>'Filtered Data'!G41</f>
        <v>4A</v>
      </c>
      <c r="H42" s="4" t="str">
        <f>'Filtered Data'!H41</f>
        <v>00</v>
      </c>
      <c r="I42" s="4" t="str">
        <f>'Filtered Data'!I41</f>
        <v/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18944</v>
      </c>
      <c r="Q42" s="7">
        <f>IF('Filtered Data'!G41="","",HEX2DEC(G42))</f>
        <v>74</v>
      </c>
      <c r="R42" s="7">
        <f>IF('Filtered Data'!H41="","",HEX2DEC(H42))</f>
        <v>0</v>
      </c>
      <c r="S42" s="7" t="str">
        <f>IF('Filtered Data'!I41="","",HEX2DEC(I42))</f>
        <v/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e">
        <f t="shared" si="4"/>
        <v>#NUM!</v>
      </c>
      <c r="AA42" s="7" t="str">
        <f>IF('Filtered Data'!G41="","",HEX2BIN(G42))</f>
        <v>1001010</v>
      </c>
      <c r="AB42" s="7" t="str">
        <f>IF('Filtered Data'!H41="","",HEX2BIN(H42))</f>
        <v>0</v>
      </c>
      <c r="AC42" s="7" t="str">
        <f>IF('Filtered Data'!I41="","",HEX2BIN(I42))</f>
        <v/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e">
        <f t="shared" si="5"/>
        <v>#NUM!</v>
      </c>
      <c r="AK42" s="7" t="str">
        <f>IF('Filtered Data'!G41="","",HEX2OCT(G42))</f>
        <v>112</v>
      </c>
      <c r="AL42" s="7" t="str">
        <f>IF('Filtered Data'!H41="","",HEX2OCT(H42))</f>
        <v>0</v>
      </c>
      <c r="AM42" s="7" t="str">
        <f>IF('Filtered Data'!I41="","",HEX2OCT(I42))</f>
        <v/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>
      <c r="A43" s="4">
        <f>'Filtered Data'!A42</f>
        <v>1.0185759999999999</v>
      </c>
      <c r="B43" s="4" t="str">
        <f>'Filtered Data'!B42</f>
        <v/>
      </c>
      <c r="C43" s="4">
        <f>'Filtered Data'!C42</f>
        <v>300</v>
      </c>
      <c r="D43" s="4" t="str">
        <f>'Filtered Data'!D42</f>
        <v/>
      </c>
      <c r="E43" s="4" t="str">
        <f>'Filtered Data'!E42</f>
        <v/>
      </c>
      <c r="F43" s="4">
        <f>'Filtered Data'!F42</f>
        <v>8</v>
      </c>
      <c r="G43" s="4" t="str">
        <f>'Filtered Data'!G42</f>
        <v>03</v>
      </c>
      <c r="H43" s="4" t="str">
        <f>'Filtered Data'!H42</f>
        <v>A5</v>
      </c>
      <c r="I43" s="4" t="str">
        <f>'Filtered Data'!I42</f>
        <v>64</v>
      </c>
      <c r="J43" s="4" t="str">
        <f>'Filtered Data'!J42</f>
        <v>5A</v>
      </c>
      <c r="K43" s="4" t="str">
        <f>'Filtered Data'!K42</f>
        <v>64</v>
      </c>
      <c r="L43" s="4" t="str">
        <f>'Filtered Data'!L42</f>
        <v>00</v>
      </c>
      <c r="M43" s="4" t="str">
        <f>'Filtered Data'!M42</f>
        <v>64</v>
      </c>
      <c r="N43" s="4" t="str">
        <f>'Filtered Data'!N42</f>
        <v>EB</v>
      </c>
      <c r="P43" s="6" t="e">
        <f t="shared" si="3"/>
        <v>#NUM!</v>
      </c>
      <c r="Q43" s="7">
        <f>IF('Filtered Data'!G42="","",HEX2DEC(G43))</f>
        <v>3</v>
      </c>
      <c r="R43" s="7">
        <f>IF('Filtered Data'!H42="","",HEX2DEC(H43))</f>
        <v>165</v>
      </c>
      <c r="S43" s="7">
        <f>IF('Filtered Data'!I42="","",HEX2DEC(I43))</f>
        <v>100</v>
      </c>
      <c r="T43" s="7">
        <f>IF('Filtered Data'!J42="","",HEX2DEC(J43))</f>
        <v>90</v>
      </c>
      <c r="U43" s="7">
        <f>IF('Filtered Data'!K42="","",HEX2DEC(K43))</f>
        <v>100</v>
      </c>
      <c r="V43" s="7">
        <f>IF('Filtered Data'!L42="","",HEX2DEC(L43))</f>
        <v>0</v>
      </c>
      <c r="W43" s="7">
        <f>IF('Filtered Data'!M42="","",HEX2DEC(M43))</f>
        <v>100</v>
      </c>
      <c r="X43" s="7">
        <f>IF('Filtered Data'!N42="","",HEX2DEC(N43))</f>
        <v>235</v>
      </c>
      <c r="Y43" s="7"/>
      <c r="Z43" s="8" t="e">
        <f t="shared" si="4"/>
        <v>#NUM!</v>
      </c>
      <c r="AA43" s="7" t="str">
        <f>IF('Filtered Data'!G42="","",HEX2BIN(G43))</f>
        <v>11</v>
      </c>
      <c r="AB43" s="7" t="str">
        <f>IF('Filtered Data'!H42="","",HEX2BIN(H43))</f>
        <v>10100101</v>
      </c>
      <c r="AC43" s="7" t="str">
        <f>IF('Filtered Data'!I42="","",HEX2BIN(I43))</f>
        <v>1100100</v>
      </c>
      <c r="AD43" s="7" t="str">
        <f>IF('Filtered Data'!J42="","",HEX2BIN(J43))</f>
        <v>1011010</v>
      </c>
      <c r="AE43" s="7" t="str">
        <f>IF('Filtered Data'!K42="","",HEX2BIN(K43))</f>
        <v>1100100</v>
      </c>
      <c r="AF43" s="7" t="str">
        <f>IF('Filtered Data'!L42="","",HEX2BIN(L43))</f>
        <v>0</v>
      </c>
      <c r="AG43" s="7" t="str">
        <f>IF('Filtered Data'!M42="","",HEX2BIN(M43))</f>
        <v>1100100</v>
      </c>
      <c r="AH43" s="7" t="str">
        <f>IF('Filtered Data'!N42="","",HEX2BIN(N43))</f>
        <v>11101011</v>
      </c>
      <c r="AI43" s="7"/>
      <c r="AJ43" s="8" t="e">
        <f t="shared" si="5"/>
        <v>#NUM!</v>
      </c>
      <c r="AK43" s="7" t="str">
        <f>IF('Filtered Data'!G42="","",HEX2OCT(G43))</f>
        <v>3</v>
      </c>
      <c r="AL43" s="7" t="str">
        <f>IF('Filtered Data'!H42="","",HEX2OCT(H43))</f>
        <v>245</v>
      </c>
      <c r="AM43" s="7" t="str">
        <f>IF('Filtered Data'!I42="","",HEX2OCT(I43))</f>
        <v>144</v>
      </c>
      <c r="AN43" s="7" t="str">
        <f>IF('Filtered Data'!J42="","",HEX2OCT(J43))</f>
        <v>132</v>
      </c>
      <c r="AO43" s="7" t="str">
        <f>IF('Filtered Data'!K42="","",HEX2OCT(K43))</f>
        <v>144</v>
      </c>
      <c r="AP43" s="7" t="str">
        <f>IF('Filtered Data'!L42="","",HEX2OCT(L43))</f>
        <v>0</v>
      </c>
      <c r="AQ43" s="7" t="str">
        <f>IF('Filtered Data'!M42="","",HEX2OCT(M43))</f>
        <v>144</v>
      </c>
      <c r="AR43" s="7" t="str">
        <f>IF('Filtered Data'!N42="","",HEX2OCT(N43))</f>
        <v>353</v>
      </c>
    </row>
    <row r="44">
      <c r="A44" s="4">
        <f>'Filtered Data'!A43</f>
        <v>1.0190399999999999</v>
      </c>
      <c r="B44" s="4" t="str">
        <f>'Filtered Data'!B43</f>
        <v/>
      </c>
      <c r="C44" s="4">
        <f>'Filtered Data'!C43</f>
        <v>301</v>
      </c>
      <c r="D44" s="4" t="str">
        <f>'Filtered Data'!D43</f>
        <v/>
      </c>
      <c r="E44" s="4" t="str">
        <f>'Filtered Data'!E43</f>
        <v/>
      </c>
      <c r="F44" s="4">
        <f>'Filtered Data'!F43</f>
        <v>3</v>
      </c>
      <c r="G44" s="4" t="str">
        <f>'Filtered Data'!G43</f>
        <v>43</v>
      </c>
      <c r="H44" s="4" t="str">
        <f>'Filtered Data'!H43</f>
        <v>0B</v>
      </c>
      <c r="I44" s="4" t="str">
        <f>'Filtered Data'!I43</f>
        <v>00</v>
      </c>
      <c r="J44" s="4" t="str">
        <f>'Filtered Data'!J43</f>
        <v/>
      </c>
      <c r="K44" s="4" t="str">
        <f>'Filtered Data'!K43</f>
        <v/>
      </c>
      <c r="L44" s="4" t="str">
        <f>'Filtered Data'!L43</f>
        <v/>
      </c>
      <c r="M44" s="4" t="str">
        <f>'Filtered Data'!M43</f>
        <v/>
      </c>
      <c r="N44" s="4" t="str">
        <f>'Filtered Data'!N43</f>
        <v/>
      </c>
      <c r="P44" s="6">
        <f t="shared" si="3"/>
        <v>4393728</v>
      </c>
      <c r="Q44" s="7">
        <f>IF('Filtered Data'!G43="","",HEX2DEC(G44))</f>
        <v>67</v>
      </c>
      <c r="R44" s="7">
        <f>IF('Filtered Data'!H43="","",HEX2DEC(H44))</f>
        <v>11</v>
      </c>
      <c r="S44" s="7">
        <f>IF('Filtered Data'!I43="","",HEX2DEC(I44))</f>
        <v>0</v>
      </c>
      <c r="T44" s="7" t="str">
        <f>IF('Filtered Data'!J43="","",HEX2DEC(J44))</f>
        <v/>
      </c>
      <c r="U44" s="7" t="str">
        <f>IF('Filtered Data'!K43="","",HEX2DEC(K44))</f>
        <v/>
      </c>
      <c r="V44" s="7" t="str">
        <f>IF('Filtered Data'!L43="","",HEX2DEC(L44))</f>
        <v/>
      </c>
      <c r="W44" s="7" t="str">
        <f>IF('Filtered Data'!M43="","",HEX2DEC(M44))</f>
        <v/>
      </c>
      <c r="X44" s="7" t="str">
        <f>IF('Filtered Data'!N43="","",HEX2DEC(N44))</f>
        <v/>
      </c>
      <c r="Y44" s="7"/>
      <c r="Z44" s="8" t="e">
        <f t="shared" si="4"/>
        <v>#NUM!</v>
      </c>
      <c r="AA44" s="7" t="str">
        <f>IF('Filtered Data'!G43="","",HEX2BIN(G44))</f>
        <v>1000011</v>
      </c>
      <c r="AB44" s="7" t="str">
        <f>IF('Filtered Data'!H43="","",HEX2BIN(H44))</f>
        <v>1011</v>
      </c>
      <c r="AC44" s="7" t="str">
        <f>IF('Filtered Data'!I43="","",HEX2BIN(I44))</f>
        <v>0</v>
      </c>
      <c r="AD44" s="7" t="str">
        <f>IF('Filtered Data'!J43="","",HEX2BIN(J44))</f>
        <v/>
      </c>
      <c r="AE44" s="7" t="str">
        <f>IF('Filtered Data'!K43="","",HEX2BIN(K44))</f>
        <v/>
      </c>
      <c r="AF44" s="7" t="str">
        <f>IF('Filtered Data'!L43="","",HEX2BIN(L44))</f>
        <v/>
      </c>
      <c r="AG44" s="7" t="str">
        <f>IF('Filtered Data'!M43="","",HEX2BIN(M44))</f>
        <v/>
      </c>
      <c r="AH44" s="7" t="str">
        <f>IF('Filtered Data'!N43="","",HEX2BIN(N44))</f>
        <v/>
      </c>
      <c r="AI44" s="7"/>
      <c r="AJ44" s="8" t="e">
        <f t="shared" si="5"/>
        <v>#NUM!</v>
      </c>
      <c r="AK44" s="7" t="str">
        <f>IF('Filtered Data'!G43="","",HEX2OCT(G44))</f>
        <v>103</v>
      </c>
      <c r="AL44" s="7" t="str">
        <f>IF('Filtered Data'!H43="","",HEX2OCT(H44))</f>
        <v>13</v>
      </c>
      <c r="AM44" s="7" t="str">
        <f>IF('Filtered Data'!I43="","",HEX2OCT(I44))</f>
        <v>0</v>
      </c>
      <c r="AN44" s="7" t="str">
        <f>IF('Filtered Data'!J43="","",HEX2OCT(J44))</f>
        <v/>
      </c>
      <c r="AO44" s="7" t="str">
        <f>IF('Filtered Data'!K43="","",HEX2OCT(K44))</f>
        <v/>
      </c>
      <c r="AP44" s="7" t="str">
        <f>IF('Filtered Data'!L43="","",HEX2OCT(L44))</f>
        <v/>
      </c>
      <c r="AQ44" s="7" t="str">
        <f>IF('Filtered Data'!M43="","",HEX2OCT(M44))</f>
        <v/>
      </c>
      <c r="AR44" s="7" t="str">
        <f>IF('Filtered Data'!N43="","",HEX2OCT(N44))</f>
        <v/>
      </c>
    </row>
    <row r="45">
      <c r="A45" s="4">
        <f>'Filtered Data'!A44</f>
        <v>1.0437719999999999</v>
      </c>
      <c r="B45" s="4" t="str">
        <f>'Filtered Data'!B44</f>
        <v/>
      </c>
      <c r="C45" s="4">
        <f>'Filtered Data'!C44</f>
        <v>404</v>
      </c>
      <c r="D45" s="4" t="str">
        <f>'Filtered Data'!D44</f>
        <v/>
      </c>
      <c r="E45" s="4" t="str">
        <f>'Filtered Data'!E44</f>
        <v/>
      </c>
      <c r="F45" s="4">
        <f>'Filtered Data'!F44</f>
        <v>2</v>
      </c>
      <c r="G45" s="4" t="str">
        <f>'Filtered Data'!G44</f>
        <v>02</v>
      </c>
      <c r="H45" s="4" t="str">
        <f>'Filtered Data'!H44</f>
        <v>30</v>
      </c>
      <c r="I45" s="4" t="str">
        <f>'Filtered Data'!I44</f>
        <v/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560</v>
      </c>
      <c r="Q45" s="7">
        <f>IF('Filtered Data'!G44="","",HEX2DEC(G45))</f>
        <v>2</v>
      </c>
      <c r="R45" s="7">
        <f>IF('Filtered Data'!H44="","",HEX2DEC(H45))</f>
        <v>48</v>
      </c>
      <c r="S45" s="7" t="str">
        <f>IF('Filtered Data'!I44="","",HEX2DEC(I45))</f>
        <v/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</v>
      </c>
      <c r="AB45" s="7" t="str">
        <f>IF('Filtered Data'!H44="","",HEX2BIN(H45))</f>
        <v>110000</v>
      </c>
      <c r="AC45" s="7" t="str">
        <f>IF('Filtered Data'!I44="","",HEX2BIN(I45))</f>
        <v/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2</v>
      </c>
      <c r="AL45" s="7" t="str">
        <f>IF('Filtered Data'!H44="","",HEX2OCT(H45))</f>
        <v>60</v>
      </c>
      <c r="AM45" s="7" t="str">
        <f>IF('Filtered Data'!I44="","",HEX2OCT(I45))</f>
        <v/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>
      <c r="A46" s="4">
        <f>'Filtered Data'!A45</f>
        <v>1.067806</v>
      </c>
      <c r="B46" s="4" t="str">
        <f>'Filtered Data'!B45</f>
        <v/>
      </c>
      <c r="C46" s="4">
        <f>'Filtered Data'!C45</f>
        <v>300</v>
      </c>
      <c r="D46" s="4" t="str">
        <f>'Filtered Data'!D45</f>
        <v/>
      </c>
      <c r="E46" s="4" t="str">
        <f>'Filtered Data'!E45</f>
        <v/>
      </c>
      <c r="F46" s="4">
        <f>'Filtered Data'!F45</f>
        <v>8</v>
      </c>
      <c r="G46" s="4" t="str">
        <f>'Filtered Data'!G45</f>
        <v>03</v>
      </c>
      <c r="H46" s="4" t="str">
        <f>'Filtered Data'!H45</f>
        <v>A5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FC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165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252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10100101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11111100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245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374</v>
      </c>
    </row>
    <row r="47">
      <c r="A47" s="4">
        <f>'Filtered Data'!A46</f>
        <v>1.0682780000000001</v>
      </c>
      <c r="B47" s="4" t="str">
        <f>'Filtered Data'!B46</f>
        <v/>
      </c>
      <c r="C47" s="4">
        <f>'Filtered Data'!C46</f>
        <v>301</v>
      </c>
      <c r="D47" s="4" t="str">
        <f>'Filtered Data'!D46</f>
        <v/>
      </c>
      <c r="E47" s="4" t="str">
        <f>'Filtered Data'!E46</f>
        <v/>
      </c>
      <c r="F47" s="4">
        <f>'Filtered Data'!F46</f>
        <v>3</v>
      </c>
      <c r="G47" s="4" t="str">
        <f>'Filtered Data'!G46</f>
        <v>B5</v>
      </c>
      <c r="H47" s="4" t="str">
        <f>'Filtered Data'!H46</f>
        <v>0C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11865088</v>
      </c>
      <c r="Q47" s="7">
        <f>IF('Filtered Data'!G46="","",HEX2DEC(G47))</f>
        <v>181</v>
      </c>
      <c r="R47" s="7">
        <f>IF('Filtered Data'!H46="","",HEX2DEC(H47))</f>
        <v>12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10110101</v>
      </c>
      <c r="AB47" s="7" t="str">
        <f>IF('Filtered Data'!H46="","",HEX2BIN(H47))</f>
        <v>1100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265</v>
      </c>
      <c r="AL47" s="7" t="str">
        <f>IF('Filtered Data'!H46="","",HEX2OCT(H47))</f>
        <v>14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>
      <c r="A48" s="4">
        <f>'Filtered Data'!A47</f>
        <v>1.0750230000000001</v>
      </c>
      <c r="B48" s="4" t="str">
        <f>'Filtered Data'!B47</f>
        <v/>
      </c>
      <c r="C48" s="4">
        <f>'Filtered Data'!C47</f>
        <v>404</v>
      </c>
      <c r="D48" s="4" t="str">
        <f>'Filtered Data'!D47</f>
        <v/>
      </c>
      <c r="E48" s="4" t="str">
        <f>'Filtered Data'!E47</f>
        <v/>
      </c>
      <c r="F48" s="4">
        <f>'Filtered Data'!F47</f>
        <v>2</v>
      </c>
      <c r="G48" s="4" t="str">
        <f>'Filtered Data'!G47</f>
        <v>44</v>
      </c>
      <c r="H48" s="4" t="str">
        <f>'Filtered Data'!H47</f>
        <v>00</v>
      </c>
      <c r="I48" s="4" t="str">
        <f>'Filtered Data'!I47</f>
        <v/>
      </c>
      <c r="J48" s="4" t="str">
        <f>'Filtered Data'!J47</f>
        <v/>
      </c>
      <c r="K48" s="4" t="str">
        <f>'Filtered Data'!K47</f>
        <v/>
      </c>
      <c r="L48" s="4" t="str">
        <f>'Filtered Data'!L47</f>
        <v/>
      </c>
      <c r="M48" s="4" t="str">
        <f>'Filtered Data'!M47</f>
        <v/>
      </c>
      <c r="N48" s="4" t="str">
        <f>'Filtered Data'!N47</f>
        <v/>
      </c>
      <c r="P48" s="6">
        <f t="shared" si="3"/>
        <v>17408</v>
      </c>
      <c r="Q48" s="7">
        <f>IF('Filtered Data'!G47="","",HEX2DEC(G48))</f>
        <v>68</v>
      </c>
      <c r="R48" s="7">
        <f>IF('Filtered Data'!H47="","",HEX2DEC(H48))</f>
        <v>0</v>
      </c>
      <c r="S48" s="7" t="str">
        <f>IF('Filtered Data'!I47="","",HEX2DEC(I48))</f>
        <v/>
      </c>
      <c r="T48" s="7" t="str">
        <f>IF('Filtered Data'!J47="","",HEX2DEC(J48))</f>
        <v/>
      </c>
      <c r="U48" s="7" t="str">
        <f>IF('Filtered Data'!K47="","",HEX2DEC(K48))</f>
        <v/>
      </c>
      <c r="V48" s="7" t="str">
        <f>IF('Filtered Data'!L47="","",HEX2DEC(L48))</f>
        <v/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1000100</v>
      </c>
      <c r="AB48" s="7" t="str">
        <f>IF('Filtered Data'!H47="","",HEX2BIN(H48))</f>
        <v>0</v>
      </c>
      <c r="AC48" s="7" t="str">
        <f>IF('Filtered Data'!I47="","",HEX2BIN(I48))</f>
        <v/>
      </c>
      <c r="AD48" s="7" t="str">
        <f>IF('Filtered Data'!J47="","",HEX2BIN(J48))</f>
        <v/>
      </c>
      <c r="AE48" s="7" t="str">
        <f>IF('Filtered Data'!K47="","",HEX2BIN(K48))</f>
        <v/>
      </c>
      <c r="AF48" s="7" t="str">
        <f>IF('Filtered Data'!L47="","",HEX2BIN(L48))</f>
        <v/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104</v>
      </c>
      <c r="AL48" s="7" t="str">
        <f>IF('Filtered Data'!H47="","",HEX2OCT(H48))</f>
        <v>0</v>
      </c>
      <c r="AM48" s="7" t="str">
        <f>IF('Filtered Data'!I47="","",HEX2OCT(I48))</f>
        <v/>
      </c>
      <c r="AN48" s="7" t="str">
        <f>IF('Filtered Data'!J47="","",HEX2OCT(J48))</f>
        <v/>
      </c>
      <c r="AO48" s="7" t="str">
        <f>IF('Filtered Data'!K47="","",HEX2OCT(K48))</f>
        <v/>
      </c>
      <c r="AP48" s="7" t="str">
        <f>IF('Filtered Data'!L47="","",HEX2OCT(L48))</f>
        <v/>
      </c>
      <c r="AQ48" s="7" t="str">
        <f>IF('Filtered Data'!M47="","",HEX2OCT(M48))</f>
        <v/>
      </c>
      <c r="AR48" s="7" t="str">
        <f>IF('Filtered Data'!N47="","",HEX2OCT(N48))</f>
        <v/>
      </c>
    </row>
    <row r="49">
      <c r="A49" s="4">
        <f>'Filtered Data'!A48</f>
        <v>1.1120159999999999</v>
      </c>
      <c r="B49" s="4" t="str">
        <f>'Filtered Data'!B48</f>
        <v/>
      </c>
      <c r="C49" s="4">
        <f>'Filtered Data'!C48</f>
        <v>404</v>
      </c>
      <c r="D49" s="4" t="str">
        <f>'Filtered Data'!D48</f>
        <v/>
      </c>
      <c r="E49" s="4" t="str">
        <f>'Filtered Data'!E48</f>
        <v/>
      </c>
      <c r="F49" s="4">
        <f>'Filtered Data'!F48</f>
        <v>2</v>
      </c>
      <c r="G49" s="4" t="str">
        <f>'Filtered Data'!G48</f>
        <v>01</v>
      </c>
      <c r="H49" s="4" t="str">
        <f>'Filtered Data'!H48</f>
        <v>00</v>
      </c>
      <c r="I49" s="4" t="str">
        <f>'Filtered Data'!I48</f>
        <v/>
      </c>
      <c r="J49" s="4" t="str">
        <f>'Filtered Data'!J48</f>
        <v/>
      </c>
      <c r="K49" s="4" t="str">
        <f>'Filtered Data'!K48</f>
        <v/>
      </c>
      <c r="L49" s="4" t="str">
        <f>'Filtered Data'!L48</f>
        <v/>
      </c>
      <c r="M49" s="4" t="str">
        <f>'Filtered Data'!M48</f>
        <v/>
      </c>
      <c r="N49" s="4" t="str">
        <f>'Filtered Data'!N48</f>
        <v/>
      </c>
      <c r="P49" s="6">
        <f t="shared" si="3"/>
        <v>256</v>
      </c>
      <c r="Q49" s="7">
        <f>IF('Filtered Data'!G48="","",HEX2DEC(G49))</f>
        <v>1</v>
      </c>
      <c r="R49" s="7">
        <f>IF('Filtered Data'!H48="","",HEX2DEC(H49))</f>
        <v>0</v>
      </c>
      <c r="S49" s="7" t="str">
        <f>IF('Filtered Data'!I48="","",HEX2DEC(I49))</f>
        <v/>
      </c>
      <c r="T49" s="7" t="str">
        <f>IF('Filtered Data'!J48="","",HEX2DEC(J49))</f>
        <v/>
      </c>
      <c r="U49" s="7" t="str">
        <f>IF('Filtered Data'!K48="","",HEX2DEC(K49))</f>
        <v/>
      </c>
      <c r="V49" s="7" t="str">
        <f>IF('Filtered Data'!L48="","",HEX2DEC(L49))</f>
        <v/>
      </c>
      <c r="W49" s="7" t="str">
        <f>IF('Filtered Data'!M48="","",HEX2DEC(M49))</f>
        <v/>
      </c>
      <c r="X49" s="7" t="str">
        <f>IF('Filtered Data'!N48="","",HEX2DEC(N49))</f>
        <v/>
      </c>
      <c r="Y49" s="7"/>
      <c r="Z49" s="8" t="str">
        <f t="shared" si="4"/>
        <v>100000000</v>
      </c>
      <c r="AA49" s="7" t="str">
        <f>IF('Filtered Data'!G48="","",HEX2BIN(G49))</f>
        <v>1</v>
      </c>
      <c r="AB49" s="7" t="str">
        <f>IF('Filtered Data'!H48="","",HEX2BIN(H49))</f>
        <v>0</v>
      </c>
      <c r="AC49" s="7" t="str">
        <f>IF('Filtered Data'!I48="","",HEX2BIN(I49))</f>
        <v/>
      </c>
      <c r="AD49" s="7" t="str">
        <f>IF('Filtered Data'!J48="","",HEX2BIN(J49))</f>
        <v/>
      </c>
      <c r="AE49" s="7" t="str">
        <f>IF('Filtered Data'!K48="","",HEX2BIN(K49))</f>
        <v/>
      </c>
      <c r="AF49" s="7" t="str">
        <f>IF('Filtered Data'!L48="","",HEX2BIN(L49))</f>
        <v/>
      </c>
      <c r="AG49" s="7" t="str">
        <f>IF('Filtered Data'!M48="","",HEX2BIN(M49))</f>
        <v/>
      </c>
      <c r="AH49" s="7" t="str">
        <f>IF('Filtered Data'!N48="","",HEX2BIN(N49))</f>
        <v/>
      </c>
      <c r="AI49" s="7"/>
      <c r="AJ49" s="8" t="str">
        <f t="shared" si="5"/>
        <v>100000000</v>
      </c>
      <c r="AK49" s="7" t="str">
        <f>IF('Filtered Data'!G48="","",HEX2OCT(G49))</f>
        <v>1</v>
      </c>
      <c r="AL49" s="7" t="str">
        <f>IF('Filtered Data'!H48="","",HEX2OCT(H49))</f>
        <v>0</v>
      </c>
      <c r="AM49" s="7" t="str">
        <f>IF('Filtered Data'!I48="","",HEX2OCT(I49))</f>
        <v/>
      </c>
      <c r="AN49" s="7" t="str">
        <f>IF('Filtered Data'!J48="","",HEX2OCT(J49))</f>
        <v/>
      </c>
      <c r="AO49" s="7" t="str">
        <f>IF('Filtered Data'!K48="","",HEX2OCT(K49))</f>
        <v/>
      </c>
      <c r="AP49" s="7" t="str">
        <f>IF('Filtered Data'!L48="","",HEX2OCT(L49))</f>
        <v/>
      </c>
      <c r="AQ49" s="7" t="str">
        <f>IF('Filtered Data'!M48="","",HEX2OCT(M49))</f>
        <v/>
      </c>
      <c r="AR49" s="7" t="str">
        <f>IF('Filtered Data'!N48="","",HEX2OCT(N49))</f>
        <v/>
      </c>
    </row>
    <row r="50">
      <c r="A50" s="4">
        <f>'Filtered Data'!A49</f>
        <v>1.11781</v>
      </c>
      <c r="B50" s="4" t="str">
        <f>'Filtered Data'!B49</f>
        <v/>
      </c>
      <c r="C50" s="4">
        <f>'Filtered Data'!C49</f>
        <v>300</v>
      </c>
      <c r="D50" s="4" t="str">
        <f>'Filtered Data'!D49</f>
        <v/>
      </c>
      <c r="E50" s="4" t="str">
        <f>'Filtered Data'!E49</f>
        <v/>
      </c>
      <c r="F50" s="4">
        <f>'Filtered Data'!F49</f>
        <v>8</v>
      </c>
      <c r="G50" s="4" t="str">
        <f>'Filtered Data'!G49</f>
        <v>03</v>
      </c>
      <c r="H50" s="4" t="str">
        <f>'Filtered Data'!H49</f>
        <v>A5</v>
      </c>
      <c r="I50" s="4" t="str">
        <f>'Filtered Data'!I49</f>
        <v>64</v>
      </c>
      <c r="J50" s="4" t="str">
        <f>'Filtered Data'!J49</f>
        <v>5A</v>
      </c>
      <c r="K50" s="4" t="str">
        <f>'Filtered Data'!K49</f>
        <v>64</v>
      </c>
      <c r="L50" s="4" t="str">
        <f>'Filtered Data'!L49</f>
        <v>00</v>
      </c>
      <c r="M50" s="4" t="str">
        <f>'Filtered Data'!M49</f>
        <v>64</v>
      </c>
      <c r="N50" s="4" t="str">
        <f>'Filtered Data'!N49</f>
        <v>ED</v>
      </c>
      <c r="P50" s="6" t="e">
        <f t="shared" si="3"/>
        <v>#NUM!</v>
      </c>
      <c r="Q50" s="7">
        <f>IF('Filtered Data'!G49="","",HEX2DEC(G50))</f>
        <v>3</v>
      </c>
      <c r="R50" s="7">
        <f>IF('Filtered Data'!H49="","",HEX2DEC(H50))</f>
        <v>165</v>
      </c>
      <c r="S50" s="7">
        <f>IF('Filtered Data'!I49="","",HEX2DEC(I50))</f>
        <v>100</v>
      </c>
      <c r="T50" s="7">
        <f>IF('Filtered Data'!J49="","",HEX2DEC(J50))</f>
        <v>90</v>
      </c>
      <c r="U50" s="7">
        <f>IF('Filtered Data'!K49="","",HEX2DEC(K50))</f>
        <v>100</v>
      </c>
      <c r="V50" s="7">
        <f>IF('Filtered Data'!L49="","",HEX2DEC(L50))</f>
        <v>0</v>
      </c>
      <c r="W50" s="7">
        <f>IF('Filtered Data'!M49="","",HEX2DEC(M50))</f>
        <v>100</v>
      </c>
      <c r="X50" s="7">
        <f>IF('Filtered Data'!N49="","",HEX2DEC(N50))</f>
        <v>237</v>
      </c>
      <c r="Y50" s="7"/>
      <c r="Z50" s="8" t="e">
        <f t="shared" si="4"/>
        <v>#NUM!</v>
      </c>
      <c r="AA50" s="7" t="str">
        <f>IF('Filtered Data'!G49="","",HEX2BIN(G50))</f>
        <v>11</v>
      </c>
      <c r="AB50" s="7" t="str">
        <f>IF('Filtered Data'!H49="","",HEX2BIN(H50))</f>
        <v>10100101</v>
      </c>
      <c r="AC50" s="7" t="str">
        <f>IF('Filtered Data'!I49="","",HEX2BIN(I50))</f>
        <v>1100100</v>
      </c>
      <c r="AD50" s="7" t="str">
        <f>IF('Filtered Data'!J49="","",HEX2BIN(J50))</f>
        <v>1011010</v>
      </c>
      <c r="AE50" s="7" t="str">
        <f>IF('Filtered Data'!K49="","",HEX2BIN(K50))</f>
        <v>1100100</v>
      </c>
      <c r="AF50" s="7" t="str">
        <f>IF('Filtered Data'!L49="","",HEX2BIN(L50))</f>
        <v>0</v>
      </c>
      <c r="AG50" s="7" t="str">
        <f>IF('Filtered Data'!M49="","",HEX2BIN(M50))</f>
        <v>1100100</v>
      </c>
      <c r="AH50" s="7" t="str">
        <f>IF('Filtered Data'!N49="","",HEX2BIN(N50))</f>
        <v>11101101</v>
      </c>
      <c r="AI50" s="7"/>
      <c r="AJ50" s="8" t="e">
        <f t="shared" si="5"/>
        <v>#NUM!</v>
      </c>
      <c r="AK50" s="7" t="str">
        <f>IF('Filtered Data'!G49="","",HEX2OCT(G50))</f>
        <v>3</v>
      </c>
      <c r="AL50" s="7" t="str">
        <f>IF('Filtered Data'!H49="","",HEX2OCT(H50))</f>
        <v>245</v>
      </c>
      <c r="AM50" s="7" t="str">
        <f>IF('Filtered Data'!I49="","",HEX2OCT(I50))</f>
        <v>144</v>
      </c>
      <c r="AN50" s="7" t="str">
        <f>IF('Filtered Data'!J49="","",HEX2OCT(J50))</f>
        <v>132</v>
      </c>
      <c r="AO50" s="7" t="str">
        <f>IF('Filtered Data'!K49="","",HEX2OCT(K50))</f>
        <v>144</v>
      </c>
      <c r="AP50" s="7" t="str">
        <f>IF('Filtered Data'!L49="","",HEX2OCT(L50))</f>
        <v>0</v>
      </c>
      <c r="AQ50" s="7" t="str">
        <f>IF('Filtered Data'!M49="","",HEX2OCT(M50))</f>
        <v>144</v>
      </c>
      <c r="AR50" s="7" t="str">
        <f>IF('Filtered Data'!N49="","",HEX2OCT(N50))</f>
        <v>355</v>
      </c>
    </row>
    <row r="51">
      <c r="A51" s="4">
        <f>'Filtered Data'!A50</f>
        <v>1.118274</v>
      </c>
      <c r="B51" s="4" t="str">
        <f>'Filtered Data'!B50</f>
        <v/>
      </c>
      <c r="C51" s="4">
        <f>'Filtered Data'!C50</f>
        <v>301</v>
      </c>
      <c r="D51" s="4" t="str">
        <f>'Filtered Data'!D50</f>
        <v/>
      </c>
      <c r="E51" s="4" t="str">
        <f>'Filtered Data'!E50</f>
        <v/>
      </c>
      <c r="F51" s="4">
        <f>'Filtered Data'!F50</f>
        <v>3</v>
      </c>
      <c r="G51" s="4" t="str">
        <f>'Filtered Data'!G50</f>
        <v>4E</v>
      </c>
      <c r="H51" s="4" t="str">
        <f>'Filtered Data'!H50</f>
        <v>0D</v>
      </c>
      <c r="I51" s="4" t="str">
        <f>'Filtered Data'!I50</f>
        <v>00</v>
      </c>
      <c r="J51" s="4" t="str">
        <f>'Filtered Data'!J50</f>
        <v/>
      </c>
      <c r="K51" s="4" t="str">
        <f>'Filtered Data'!K50</f>
        <v/>
      </c>
      <c r="L51" s="4" t="str">
        <f>'Filtered Data'!L50</f>
        <v/>
      </c>
      <c r="M51" s="4" t="str">
        <f>'Filtered Data'!M50</f>
        <v/>
      </c>
      <c r="N51" s="4" t="str">
        <f>'Filtered Data'!N50</f>
        <v/>
      </c>
      <c r="P51" s="6">
        <f t="shared" si="3"/>
        <v>5115136</v>
      </c>
      <c r="Q51" s="7">
        <f>IF('Filtered Data'!G50="","",HEX2DEC(G51))</f>
        <v>78</v>
      </c>
      <c r="R51" s="7">
        <f>IF('Filtered Data'!H50="","",HEX2DEC(H51))</f>
        <v>13</v>
      </c>
      <c r="S51" s="7">
        <f>IF('Filtered Data'!I50="","",HEX2DEC(I51))</f>
        <v>0</v>
      </c>
      <c r="T51" s="7" t="str">
        <f>IF('Filtered Data'!J50="","",HEX2DEC(J51))</f>
        <v/>
      </c>
      <c r="U51" s="7" t="str">
        <f>IF('Filtered Data'!K50="","",HEX2DEC(K51))</f>
        <v/>
      </c>
      <c r="V51" s="7" t="str">
        <f>IF('Filtered Data'!L50="","",HEX2DEC(L51))</f>
        <v/>
      </c>
      <c r="W51" s="7" t="str">
        <f>IF('Filtered Data'!M50="","",HEX2DEC(M51))</f>
        <v/>
      </c>
      <c r="X51" s="7" t="str">
        <f>IF('Filtered Data'!N50="","",HEX2DEC(N51))</f>
        <v/>
      </c>
      <c r="Y51" s="7"/>
      <c r="Z51" s="8" t="e">
        <f t="shared" si="4"/>
        <v>#NUM!</v>
      </c>
      <c r="AA51" s="7" t="str">
        <f>IF('Filtered Data'!G50="","",HEX2BIN(G51))</f>
        <v>1001110</v>
      </c>
      <c r="AB51" s="7" t="str">
        <f>IF('Filtered Data'!H50="","",HEX2BIN(H51))</f>
        <v>1101</v>
      </c>
      <c r="AC51" s="7" t="str">
        <f>IF('Filtered Data'!I50="","",HEX2BIN(I51))</f>
        <v>0</v>
      </c>
      <c r="AD51" s="7" t="str">
        <f>IF('Filtered Data'!J50="","",HEX2BIN(J51))</f>
        <v/>
      </c>
      <c r="AE51" s="7" t="str">
        <f>IF('Filtered Data'!K50="","",HEX2BIN(K51))</f>
        <v/>
      </c>
      <c r="AF51" s="7" t="str">
        <f>IF('Filtered Data'!L50="","",HEX2BIN(L51))</f>
        <v/>
      </c>
      <c r="AG51" s="7" t="str">
        <f>IF('Filtered Data'!M50="","",HEX2BIN(M51))</f>
        <v/>
      </c>
      <c r="AH51" s="7" t="str">
        <f>IF('Filtered Data'!N50="","",HEX2BIN(N51))</f>
        <v/>
      </c>
      <c r="AI51" s="7"/>
      <c r="AJ51" s="8" t="e">
        <f t="shared" si="5"/>
        <v>#NUM!</v>
      </c>
      <c r="AK51" s="7" t="str">
        <f>IF('Filtered Data'!G50="","",HEX2OCT(G51))</f>
        <v>116</v>
      </c>
      <c r="AL51" s="7" t="str">
        <f>IF('Filtered Data'!H50="","",HEX2OCT(H51))</f>
        <v>15</v>
      </c>
      <c r="AM51" s="7" t="str">
        <f>IF('Filtered Data'!I50="","",HEX2OCT(I51))</f>
        <v>0</v>
      </c>
      <c r="AN51" s="7" t="str">
        <f>IF('Filtered Data'!J50="","",HEX2OCT(J51))</f>
        <v/>
      </c>
      <c r="AO51" s="7" t="str">
        <f>IF('Filtered Data'!K50="","",HEX2OCT(K51))</f>
        <v/>
      </c>
      <c r="AP51" s="7" t="str">
        <f>IF('Filtered Data'!L50="","",HEX2OCT(L51))</f>
        <v/>
      </c>
      <c r="AQ51" s="7" t="str">
        <f>IF('Filtered Data'!M50="","",HEX2OCT(M51))</f>
        <v/>
      </c>
      <c r="AR51" s="7" t="str">
        <f>IF('Filtered Data'!N50="","",HEX2OCT(N51))</f>
        <v/>
      </c>
    </row>
    <row r="52">
      <c r="A52" s="4">
        <f>'Filtered Data'!A51</f>
        <v>1.137524</v>
      </c>
      <c r="B52" s="4" t="str">
        <f>'Filtered Data'!B51</f>
        <v/>
      </c>
      <c r="C52" s="4">
        <f>'Filtered Data'!C51</f>
        <v>404</v>
      </c>
      <c r="D52" s="4" t="str">
        <f>'Filtered Data'!D51</f>
        <v/>
      </c>
      <c r="E52" s="4" t="str">
        <f>'Filtered Data'!E51</f>
        <v/>
      </c>
      <c r="F52" s="4">
        <f>'Filtered Data'!F51</f>
        <v>2</v>
      </c>
      <c r="G52" s="4" t="str">
        <f>'Filtered Data'!G51</f>
        <v>A3</v>
      </c>
      <c r="H52" s="4" t="str">
        <f>'Filtered Data'!H51</f>
        <v>01</v>
      </c>
      <c r="I52" s="4" t="str">
        <f>'Filtered Data'!I51</f>
        <v/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41729</v>
      </c>
      <c r="Q52" s="7">
        <f>IF('Filtered Data'!G51="","",HEX2DEC(G52))</f>
        <v>163</v>
      </c>
      <c r="R52" s="7">
        <f>IF('Filtered Data'!H51="","",HEX2DEC(H52))</f>
        <v>1</v>
      </c>
      <c r="S52" s="7" t="str">
        <f>IF('Filtered Data'!I51="","",HEX2DEC(I52))</f>
        <v/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10100011</v>
      </c>
      <c r="AB52" s="7" t="str">
        <f>IF('Filtered Data'!H51="","",HEX2BIN(H52))</f>
        <v>1</v>
      </c>
      <c r="AC52" s="7" t="str">
        <f>IF('Filtered Data'!I51="","",HEX2BIN(I52))</f>
        <v/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243</v>
      </c>
      <c r="AL52" s="7" t="str">
        <f>IF('Filtered Data'!H51="","",HEX2OCT(H52))</f>
        <v>1</v>
      </c>
      <c r="AM52" s="7" t="str">
        <f>IF('Filtered Data'!I51="","",HEX2OCT(I52))</f>
        <v/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>
        <f>'Filtered Data'!A52</f>
        <v>1.167815</v>
      </c>
      <c r="B53" s="4" t="str">
        <f>'Filtered Data'!B52</f>
        <v/>
      </c>
      <c r="C53" s="4">
        <f>'Filtered Data'!C52</f>
        <v>300</v>
      </c>
      <c r="D53" s="4" t="str">
        <f>'Filtered Data'!D52</f>
        <v/>
      </c>
      <c r="E53" s="4" t="str">
        <f>'Filtered Data'!E52</f>
        <v/>
      </c>
      <c r="F53" s="4">
        <f>'Filtered Data'!F52</f>
        <v>8</v>
      </c>
      <c r="G53" s="4" t="str">
        <f>'Filtered Data'!G52</f>
        <v>03</v>
      </c>
      <c r="H53" s="4" t="str">
        <f>'Filtered Data'!H52</f>
        <v>A5</v>
      </c>
      <c r="I53" s="4" t="str">
        <f>'Filtered Data'!I52</f>
        <v>64</v>
      </c>
      <c r="J53" s="4" t="str">
        <f>'Filtered Data'!J52</f>
        <v>5A</v>
      </c>
      <c r="K53" s="4" t="str">
        <f>'Filtered Data'!K52</f>
        <v>64</v>
      </c>
      <c r="L53" s="4" t="str">
        <f>'Filtered Data'!L52</f>
        <v>00</v>
      </c>
      <c r="M53" s="4" t="str">
        <f>'Filtered Data'!M52</f>
        <v>64</v>
      </c>
      <c r="N53" s="4" t="str">
        <f>'Filtered Data'!N52</f>
        <v>FE</v>
      </c>
      <c r="P53" s="6" t="e">
        <f t="shared" si="3"/>
        <v>#NUM!</v>
      </c>
      <c r="Q53" s="7">
        <f>IF('Filtered Data'!G52="","",HEX2DEC(G53))</f>
        <v>3</v>
      </c>
      <c r="R53" s="7">
        <f>IF('Filtered Data'!H52="","",HEX2DEC(H53))</f>
        <v>165</v>
      </c>
      <c r="S53" s="7">
        <f>IF('Filtered Data'!I52="","",HEX2DEC(I53))</f>
        <v>100</v>
      </c>
      <c r="T53" s="7">
        <f>IF('Filtered Data'!J52="","",HEX2DEC(J53))</f>
        <v>90</v>
      </c>
      <c r="U53" s="7">
        <f>IF('Filtered Data'!K52="","",HEX2DEC(K53))</f>
        <v>100</v>
      </c>
      <c r="V53" s="7">
        <f>IF('Filtered Data'!L52="","",HEX2DEC(L53))</f>
        <v>0</v>
      </c>
      <c r="W53" s="7">
        <f>IF('Filtered Data'!M52="","",HEX2DEC(M53))</f>
        <v>100</v>
      </c>
      <c r="X53" s="7">
        <f>IF('Filtered Data'!N52="","",HEX2DEC(N53))</f>
        <v>254</v>
      </c>
      <c r="Y53" s="7"/>
      <c r="Z53" s="8" t="e">
        <f t="shared" si="4"/>
        <v>#NUM!</v>
      </c>
      <c r="AA53" s="7" t="str">
        <f>IF('Filtered Data'!G52="","",HEX2BIN(G53))</f>
        <v>11</v>
      </c>
      <c r="AB53" s="7" t="str">
        <f>IF('Filtered Data'!H52="","",HEX2BIN(H53))</f>
        <v>10100101</v>
      </c>
      <c r="AC53" s="7" t="str">
        <f>IF('Filtered Data'!I52="","",HEX2BIN(I53))</f>
        <v>1100100</v>
      </c>
      <c r="AD53" s="7" t="str">
        <f>IF('Filtered Data'!J52="","",HEX2BIN(J53))</f>
        <v>1011010</v>
      </c>
      <c r="AE53" s="7" t="str">
        <f>IF('Filtered Data'!K52="","",HEX2BIN(K53))</f>
        <v>1100100</v>
      </c>
      <c r="AF53" s="7" t="str">
        <f>IF('Filtered Data'!L52="","",HEX2BIN(L53))</f>
        <v>0</v>
      </c>
      <c r="AG53" s="7" t="str">
        <f>IF('Filtered Data'!M52="","",HEX2BIN(M53))</f>
        <v>1100100</v>
      </c>
      <c r="AH53" s="7" t="str">
        <f>IF('Filtered Data'!N52="","",HEX2BIN(N53))</f>
        <v>11111110</v>
      </c>
      <c r="AI53" s="7"/>
      <c r="AJ53" s="8" t="e">
        <f t="shared" si="5"/>
        <v>#NUM!</v>
      </c>
      <c r="AK53" s="7" t="str">
        <f>IF('Filtered Data'!G52="","",HEX2OCT(G53))</f>
        <v>3</v>
      </c>
      <c r="AL53" s="7" t="str">
        <f>IF('Filtered Data'!H52="","",HEX2OCT(H53))</f>
        <v>245</v>
      </c>
      <c r="AM53" s="7" t="str">
        <f>IF('Filtered Data'!I52="","",HEX2OCT(I53))</f>
        <v>144</v>
      </c>
      <c r="AN53" s="7" t="str">
        <f>IF('Filtered Data'!J52="","",HEX2OCT(J53))</f>
        <v>132</v>
      </c>
      <c r="AO53" s="7" t="str">
        <f>IF('Filtered Data'!K52="","",HEX2OCT(K53))</f>
        <v>144</v>
      </c>
      <c r="AP53" s="7" t="str">
        <f>IF('Filtered Data'!L52="","",HEX2OCT(L53))</f>
        <v>0</v>
      </c>
      <c r="AQ53" s="7" t="str">
        <f>IF('Filtered Data'!M52="","",HEX2OCT(M53))</f>
        <v>144</v>
      </c>
      <c r="AR53" s="7" t="str">
        <f>IF('Filtered Data'!N52="","",HEX2OCT(N53))</f>
        <v>376</v>
      </c>
    </row>
    <row r="54">
      <c r="A54" s="4">
        <f>'Filtered Data'!A53</f>
        <v>1.168291</v>
      </c>
      <c r="B54" s="4" t="str">
        <f>'Filtered Data'!B53</f>
        <v/>
      </c>
      <c r="C54" s="4">
        <f>'Filtered Data'!C53</f>
        <v>301</v>
      </c>
      <c r="D54" s="4" t="str">
        <f>'Filtered Data'!D53</f>
        <v/>
      </c>
      <c r="E54" s="4" t="str">
        <f>'Filtered Data'!E53</f>
        <v/>
      </c>
      <c r="F54" s="4">
        <f>'Filtered Data'!F53</f>
        <v>3</v>
      </c>
      <c r="G54" s="4" t="str">
        <f>'Filtered Data'!G53</f>
        <v>1D</v>
      </c>
      <c r="H54" s="4" t="str">
        <f>'Filtered Data'!H53</f>
        <v>0E</v>
      </c>
      <c r="I54" s="4" t="str">
        <f>'Filtered Data'!I53</f>
        <v>00</v>
      </c>
      <c r="J54" s="4" t="str">
        <f>'Filtered Data'!J53</f>
        <v/>
      </c>
      <c r="K54" s="4" t="str">
        <f>'Filtered Data'!K53</f>
        <v/>
      </c>
      <c r="L54" s="4" t="str">
        <f>'Filtered Data'!L53</f>
        <v/>
      </c>
      <c r="M54" s="4" t="str">
        <f>'Filtered Data'!M53</f>
        <v/>
      </c>
      <c r="N54" s="4" t="str">
        <f>'Filtered Data'!N53</f>
        <v/>
      </c>
      <c r="P54" s="6">
        <f t="shared" si="3"/>
        <v>1904128</v>
      </c>
      <c r="Q54" s="7">
        <f>IF('Filtered Data'!G53="","",HEX2DEC(G54))</f>
        <v>29</v>
      </c>
      <c r="R54" s="7">
        <f>IF('Filtered Data'!H53="","",HEX2DEC(H54))</f>
        <v>14</v>
      </c>
      <c r="S54" s="7">
        <f>IF('Filtered Data'!I53="","",HEX2DEC(I54))</f>
        <v>0</v>
      </c>
      <c r="T54" s="7" t="str">
        <f>IF('Filtered Data'!J53="","",HEX2DEC(J54))</f>
        <v/>
      </c>
      <c r="U54" s="7" t="str">
        <f>IF('Filtered Data'!K53="","",HEX2DEC(K54))</f>
        <v/>
      </c>
      <c r="V54" s="7" t="str">
        <f>IF('Filtered Data'!L53="","",HEX2DEC(L54))</f>
        <v/>
      </c>
      <c r="W54" s="7" t="str">
        <f>IF('Filtered Data'!M53="","",HEX2DEC(M54))</f>
        <v/>
      </c>
      <c r="X54" s="7" t="str">
        <f>IF('Filtered Data'!N53="","",HEX2DEC(N54))</f>
        <v/>
      </c>
      <c r="Y54" s="7"/>
      <c r="Z54" s="8" t="e">
        <f t="shared" si="4"/>
        <v>#NUM!</v>
      </c>
      <c r="AA54" s="7" t="str">
        <f>IF('Filtered Data'!G53="","",HEX2BIN(G54))</f>
        <v>11101</v>
      </c>
      <c r="AB54" s="7" t="str">
        <f>IF('Filtered Data'!H53="","",HEX2BIN(H54))</f>
        <v>1110</v>
      </c>
      <c r="AC54" s="7" t="str">
        <f>IF('Filtered Data'!I53="","",HEX2BIN(I54))</f>
        <v>0</v>
      </c>
      <c r="AD54" s="7" t="str">
        <f>IF('Filtered Data'!J53="","",HEX2BIN(J54))</f>
        <v/>
      </c>
      <c r="AE54" s="7" t="str">
        <f>IF('Filtered Data'!K53="","",HEX2BIN(K54))</f>
        <v/>
      </c>
      <c r="AF54" s="7" t="str">
        <f>IF('Filtered Data'!L53="","",HEX2BIN(L54))</f>
        <v/>
      </c>
      <c r="AG54" s="7" t="str">
        <f>IF('Filtered Data'!M53="","",HEX2BIN(M54))</f>
        <v/>
      </c>
      <c r="AH54" s="7" t="str">
        <f>IF('Filtered Data'!N53="","",HEX2BIN(N54))</f>
        <v/>
      </c>
      <c r="AI54" s="7"/>
      <c r="AJ54" s="8" t="e">
        <f t="shared" si="5"/>
        <v>#NUM!</v>
      </c>
      <c r="AK54" s="7" t="str">
        <f>IF('Filtered Data'!G53="","",HEX2OCT(G54))</f>
        <v>35</v>
      </c>
      <c r="AL54" s="7" t="str">
        <f>IF('Filtered Data'!H53="","",HEX2OCT(H54))</f>
        <v>16</v>
      </c>
      <c r="AM54" s="7" t="str">
        <f>IF('Filtered Data'!I53="","",HEX2OCT(I54))</f>
        <v>0</v>
      </c>
      <c r="AN54" s="7" t="str">
        <f>IF('Filtered Data'!J53="","",HEX2OCT(J54))</f>
        <v/>
      </c>
      <c r="AO54" s="7" t="str">
        <f>IF('Filtered Data'!K53="","",HEX2OCT(K54))</f>
        <v/>
      </c>
      <c r="AP54" s="7" t="str">
        <f>IF('Filtered Data'!L53="","",HEX2OCT(L54))</f>
        <v/>
      </c>
      <c r="AQ54" s="7" t="str">
        <f>IF('Filtered Data'!M53="","",HEX2OCT(M54))</f>
        <v/>
      </c>
      <c r="AR54" s="7" t="str">
        <f>IF('Filtered Data'!N53="","",HEX2OCT(N54))</f>
        <v/>
      </c>
    </row>
    <row r="55">
      <c r="A55" s="4">
        <f>'Filtered Data'!A54</f>
        <v>1.1687749999999999</v>
      </c>
      <c r="B55" s="4" t="str">
        <f>'Filtered Data'!B54</f>
        <v/>
      </c>
      <c r="C55" s="4">
        <f>'Filtered Data'!C54</f>
        <v>404</v>
      </c>
      <c r="D55" s="4" t="str">
        <f>'Filtered Data'!D54</f>
        <v/>
      </c>
      <c r="E55" s="4" t="str">
        <f>'Filtered Data'!E54</f>
        <v/>
      </c>
      <c r="F55" s="4">
        <f>'Filtered Data'!F54</f>
        <v>2</v>
      </c>
      <c r="G55" s="4" t="str">
        <f>'Filtered Data'!G54</f>
        <v>20</v>
      </c>
      <c r="H55" s="4" t="str">
        <f>'Filtered Data'!H54</f>
        <v>00</v>
      </c>
      <c r="I55" s="4" t="str">
        <f>'Filtered Data'!I54</f>
        <v/>
      </c>
      <c r="J55" s="4" t="str">
        <f>'Filtered Data'!J54</f>
        <v/>
      </c>
      <c r="K55" s="4" t="str">
        <f>'Filtered Data'!K54</f>
        <v/>
      </c>
      <c r="L55" s="4" t="str">
        <f>'Filtered Data'!L54</f>
        <v/>
      </c>
      <c r="M55" s="4" t="str">
        <f>'Filtered Data'!M54</f>
        <v/>
      </c>
      <c r="N55" s="4" t="str">
        <f>'Filtered Data'!N54</f>
        <v/>
      </c>
      <c r="P55" s="6">
        <f t="shared" si="3"/>
        <v>8192</v>
      </c>
      <c r="Q55" s="7">
        <f>IF('Filtered Data'!G54="","",HEX2DEC(G55))</f>
        <v>32</v>
      </c>
      <c r="R55" s="7">
        <f>IF('Filtered Data'!H54="","",HEX2DEC(H55))</f>
        <v>0</v>
      </c>
      <c r="S55" s="7" t="str">
        <f>IF('Filtered Data'!I54="","",HEX2DEC(I55))</f>
        <v/>
      </c>
      <c r="T55" s="7" t="str">
        <f>IF('Filtered Data'!J54="","",HEX2DEC(J55))</f>
        <v/>
      </c>
      <c r="U55" s="7" t="str">
        <f>IF('Filtered Data'!K54="","",HEX2DEC(K55))</f>
        <v/>
      </c>
      <c r="V55" s="7" t="str">
        <f>IF('Filtered Data'!L54="","",HEX2DEC(L55))</f>
        <v/>
      </c>
      <c r="W55" s="7" t="str">
        <f>IF('Filtered Data'!M54="","",HEX2DEC(M55))</f>
        <v/>
      </c>
      <c r="X55" s="7" t="str">
        <f>IF('Filtered Data'!N54="","",HEX2DEC(N55))</f>
        <v/>
      </c>
      <c r="Y55" s="7"/>
      <c r="Z55" s="8" t="e">
        <f t="shared" si="4"/>
        <v>#NUM!</v>
      </c>
      <c r="AA55" s="7" t="str">
        <f>IF('Filtered Data'!G54="","",HEX2BIN(G55))</f>
        <v>100000</v>
      </c>
      <c r="AB55" s="7" t="str">
        <f>IF('Filtered Data'!H54="","",HEX2BIN(H55))</f>
        <v>0</v>
      </c>
      <c r="AC55" s="7" t="str">
        <f>IF('Filtered Data'!I54="","",HEX2BIN(I55))</f>
        <v/>
      </c>
      <c r="AD55" s="7" t="str">
        <f>IF('Filtered Data'!J54="","",HEX2BIN(J55))</f>
        <v/>
      </c>
      <c r="AE55" s="7" t="str">
        <f>IF('Filtered Data'!K54="","",HEX2BIN(K55))</f>
        <v/>
      </c>
      <c r="AF55" s="7" t="str">
        <f>IF('Filtered Data'!L54="","",HEX2BIN(L55))</f>
        <v/>
      </c>
      <c r="AG55" s="7" t="str">
        <f>IF('Filtered Data'!M54="","",HEX2BIN(M55))</f>
        <v/>
      </c>
      <c r="AH55" s="7" t="str">
        <f>IF('Filtered Data'!N54="","",HEX2BIN(N55))</f>
        <v/>
      </c>
      <c r="AI55" s="7"/>
      <c r="AJ55" s="8" t="e">
        <f t="shared" si="5"/>
        <v>#NUM!</v>
      </c>
      <c r="AK55" s="7" t="str">
        <f>IF('Filtered Data'!G54="","",HEX2OCT(G55))</f>
        <v>40</v>
      </c>
      <c r="AL55" s="7" t="str">
        <f>IF('Filtered Data'!H54="","",HEX2OCT(H55))</f>
        <v>0</v>
      </c>
      <c r="AM55" s="7" t="str">
        <f>IF('Filtered Data'!I54="","",HEX2OCT(I55))</f>
        <v/>
      </c>
      <c r="AN55" s="7" t="str">
        <f>IF('Filtered Data'!J54="","",HEX2OCT(J55))</f>
        <v/>
      </c>
      <c r="AO55" s="7" t="str">
        <f>IF('Filtered Data'!K54="","",HEX2OCT(K55))</f>
        <v/>
      </c>
      <c r="AP55" s="7" t="str">
        <f>IF('Filtered Data'!L54="","",HEX2OCT(L55))</f>
        <v/>
      </c>
      <c r="AQ55" s="7" t="str">
        <f>IF('Filtered Data'!M54="","",HEX2OCT(M55))</f>
        <v/>
      </c>
      <c r="AR55" s="7" t="str">
        <f>IF('Filtered Data'!N54="","",HEX2OCT(N55))</f>
        <v/>
      </c>
    </row>
    <row r="56">
      <c r="A56" s="4">
        <f>'Filtered Data'!A55</f>
        <v>1.200026</v>
      </c>
      <c r="B56" s="4" t="str">
        <f>'Filtered Data'!B55</f>
        <v/>
      </c>
      <c r="C56" s="4">
        <f>'Filtered Data'!C55</f>
        <v>404</v>
      </c>
      <c r="D56" s="4" t="str">
        <f>'Filtered Data'!D55</f>
        <v/>
      </c>
      <c r="E56" s="4" t="str">
        <f>'Filtered Data'!E55</f>
        <v/>
      </c>
      <c r="F56" s="4">
        <f>'Filtered Data'!F55</f>
        <v>2</v>
      </c>
      <c r="G56" s="4" t="str">
        <f>'Filtered Data'!G55</f>
        <v>21</v>
      </c>
      <c r="H56" s="4" t="str">
        <f>'Filtered Data'!H55</f>
        <v>00</v>
      </c>
      <c r="I56" s="4" t="str">
        <f>'Filtered Data'!I55</f>
        <v/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8448</v>
      </c>
      <c r="Q56" s="7">
        <f>IF('Filtered Data'!G55="","",HEX2DEC(G56))</f>
        <v>33</v>
      </c>
      <c r="R56" s="7">
        <f>IF('Filtered Data'!H55="","",HEX2DEC(H56))</f>
        <v>0</v>
      </c>
      <c r="S56" s="7" t="str">
        <f>IF('Filtered Data'!I55="","",HEX2DEC(I56))</f>
        <v/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100001</v>
      </c>
      <c r="AB56" s="7" t="str">
        <f>IF('Filtered Data'!H55="","",HEX2BIN(H56))</f>
        <v>0</v>
      </c>
      <c r="AC56" s="7" t="str">
        <f>IF('Filtered Data'!I55="","",HEX2BIN(I56))</f>
        <v/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41</v>
      </c>
      <c r="AL56" s="7" t="str">
        <f>IF('Filtered Data'!H55="","",HEX2OCT(H56))</f>
        <v>0</v>
      </c>
      <c r="AM56" s="7" t="str">
        <f>IF('Filtered Data'!I55="","",HEX2OCT(I56))</f>
        <v/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>
      <c r="A57" s="4">
        <f>'Filtered Data'!A56</f>
        <v>1.217819</v>
      </c>
      <c r="B57" s="4" t="str">
        <f>'Filtered Data'!B56</f>
        <v/>
      </c>
      <c r="C57" s="4">
        <f>'Filtered Data'!C56</f>
        <v>300</v>
      </c>
      <c r="D57" s="4" t="str">
        <f>'Filtered Data'!D56</f>
        <v/>
      </c>
      <c r="E57" s="4" t="str">
        <f>'Filtered Data'!E56</f>
        <v/>
      </c>
      <c r="F57" s="4">
        <f>'Filtered Data'!F56</f>
        <v>8</v>
      </c>
      <c r="G57" s="4" t="str">
        <f>'Filtered Data'!G56</f>
        <v>03</v>
      </c>
      <c r="H57" s="4" t="str">
        <f>'Filtered Data'!H56</f>
        <v>A5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64</v>
      </c>
      <c r="L57" s="4" t="str">
        <f>'Filtered Data'!L56</f>
        <v>00</v>
      </c>
      <c r="M57" s="4" t="str">
        <f>'Filtered Data'!M56</f>
        <v>64</v>
      </c>
      <c r="N57" s="4" t="str">
        <f>'Filtered Data'!N56</f>
        <v>EF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165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100</v>
      </c>
      <c r="V57" s="7">
        <f>IF('Filtered Data'!L56="","",HEX2DEC(L57))</f>
        <v>0</v>
      </c>
      <c r="W57" s="7">
        <f>IF('Filtered Data'!M56="","",HEX2DEC(M57))</f>
        <v>100</v>
      </c>
      <c r="X57" s="7">
        <f>IF('Filtered Data'!N56="","",HEX2DEC(N57))</f>
        <v>239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10100101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1100100</v>
      </c>
      <c r="AF57" s="7" t="str">
        <f>IF('Filtered Data'!L56="","",HEX2BIN(L57))</f>
        <v>0</v>
      </c>
      <c r="AG57" s="7" t="str">
        <f>IF('Filtered Data'!M56="","",HEX2BIN(M57))</f>
        <v>1100100</v>
      </c>
      <c r="AH57" s="7" t="str">
        <f>IF('Filtered Data'!N56="","",HEX2BIN(N57))</f>
        <v>11101111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245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144</v>
      </c>
      <c r="AP57" s="7" t="str">
        <f>IF('Filtered Data'!L56="","",HEX2OCT(L57))</f>
        <v>0</v>
      </c>
      <c r="AQ57" s="7" t="str">
        <f>IF('Filtered Data'!M56="","",HEX2OCT(M57))</f>
        <v>144</v>
      </c>
      <c r="AR57" s="7" t="str">
        <f>IF('Filtered Data'!N56="","",HEX2OCT(N57))</f>
        <v>357</v>
      </c>
    </row>
    <row r="58">
      <c r="A58" s="4">
        <f>'Filtered Data'!A57</f>
        <v>1.2182869999999999</v>
      </c>
      <c r="B58" s="4" t="str">
        <f>'Filtered Data'!B57</f>
        <v/>
      </c>
      <c r="C58" s="4">
        <f>'Filtered Data'!C57</f>
        <v>301</v>
      </c>
      <c r="D58" s="4" t="str">
        <f>'Filtered Data'!D57</f>
        <v/>
      </c>
      <c r="E58" s="4" t="str">
        <f>'Filtered Data'!E57</f>
        <v/>
      </c>
      <c r="F58" s="4">
        <f>'Filtered Data'!F57</f>
        <v>3</v>
      </c>
      <c r="G58" s="4" t="str">
        <f>'Filtered Data'!G57</f>
        <v>E8</v>
      </c>
      <c r="H58" s="4" t="str">
        <f>'Filtered Data'!H57</f>
        <v>0F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15208192</v>
      </c>
      <c r="Q58" s="7">
        <f>IF('Filtered Data'!G57="","",HEX2DEC(G58))</f>
        <v>232</v>
      </c>
      <c r="R58" s="7">
        <f>IF('Filtered Data'!H57="","",HEX2DEC(H58))</f>
        <v>15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11101000</v>
      </c>
      <c r="AB58" s="7" t="str">
        <f>IF('Filtered Data'!H57="","",HEX2BIN(H58))</f>
        <v>1111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350</v>
      </c>
      <c r="AL58" s="7" t="str">
        <f>IF('Filtered Data'!H57="","",HEX2OCT(H58))</f>
        <v>17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>
      <c r="A59" s="4">
        <f>'Filtered Data'!A58</f>
        <v>1.2311000000000001</v>
      </c>
      <c r="B59" s="4" t="str">
        <f>'Filtered Data'!B58</f>
        <v/>
      </c>
      <c r="C59" s="4">
        <f>'Filtered Data'!C58</f>
        <v>404</v>
      </c>
      <c r="D59" s="4" t="str">
        <f>'Filtered Data'!D58</f>
        <v/>
      </c>
      <c r="E59" s="4" t="str">
        <f>'Filtered Data'!E58</f>
        <v/>
      </c>
      <c r="F59" s="4">
        <f>'Filtered Data'!F58</f>
        <v>2</v>
      </c>
      <c r="G59" s="4" t="str">
        <f>'Filtered Data'!G58</f>
        <v>22</v>
      </c>
      <c r="H59" s="4" t="str">
        <f>'Filtered Data'!H58</f>
        <v>00</v>
      </c>
      <c r="I59" s="4" t="str">
        <f>'Filtered Data'!I58</f>
        <v/>
      </c>
      <c r="J59" s="4" t="str">
        <f>'Filtered Data'!J58</f>
        <v/>
      </c>
      <c r="K59" s="4" t="str">
        <f>'Filtered Data'!K58</f>
        <v/>
      </c>
      <c r="L59" s="4" t="str">
        <f>'Filtered Data'!L58</f>
        <v/>
      </c>
      <c r="M59" s="4" t="str">
        <f>'Filtered Data'!M58</f>
        <v/>
      </c>
      <c r="N59" s="4" t="str">
        <f>'Filtered Data'!N58</f>
        <v/>
      </c>
      <c r="P59" s="6">
        <f t="shared" si="3"/>
        <v>8704</v>
      </c>
      <c r="Q59" s="7">
        <f>IF('Filtered Data'!G58="","",HEX2DEC(G59))</f>
        <v>34</v>
      </c>
      <c r="R59" s="7">
        <f>IF('Filtered Data'!H58="","",HEX2DEC(H59))</f>
        <v>0</v>
      </c>
      <c r="S59" s="7" t="str">
        <f>IF('Filtered Data'!I58="","",HEX2DEC(I59))</f>
        <v/>
      </c>
      <c r="T59" s="7" t="str">
        <f>IF('Filtered Data'!J58="","",HEX2DEC(J59))</f>
        <v/>
      </c>
      <c r="U59" s="7" t="str">
        <f>IF('Filtered Data'!K58="","",HEX2DEC(K59))</f>
        <v/>
      </c>
      <c r="V59" s="7" t="str">
        <f>IF('Filtered Data'!L58="","",HEX2DEC(L59))</f>
        <v/>
      </c>
      <c r="W59" s="7" t="str">
        <f>IF('Filtered Data'!M58="","",HEX2DEC(M59))</f>
        <v/>
      </c>
      <c r="X59" s="7" t="str">
        <f>IF('Filtered Data'!N58="","",HEX2DEC(N59))</f>
        <v/>
      </c>
      <c r="Y59" s="7"/>
      <c r="Z59" s="8" t="e">
        <f t="shared" si="4"/>
        <v>#NUM!</v>
      </c>
      <c r="AA59" s="7" t="str">
        <f>IF('Filtered Data'!G58="","",HEX2BIN(G59))</f>
        <v>100010</v>
      </c>
      <c r="AB59" s="7" t="str">
        <f>IF('Filtered Data'!H58="","",HEX2BIN(H59))</f>
        <v>0</v>
      </c>
      <c r="AC59" s="7" t="str">
        <f>IF('Filtered Data'!I58="","",HEX2BIN(I59))</f>
        <v/>
      </c>
      <c r="AD59" s="7" t="str">
        <f>IF('Filtered Data'!J58="","",HEX2BIN(J59))</f>
        <v/>
      </c>
      <c r="AE59" s="7" t="str">
        <f>IF('Filtered Data'!K58="","",HEX2BIN(K59))</f>
        <v/>
      </c>
      <c r="AF59" s="7" t="str">
        <f>IF('Filtered Data'!L58="","",HEX2BIN(L59))</f>
        <v/>
      </c>
      <c r="AG59" s="7" t="str">
        <f>IF('Filtered Data'!M58="","",HEX2BIN(M59))</f>
        <v/>
      </c>
      <c r="AH59" s="7" t="str">
        <f>IF('Filtered Data'!N58="","",HEX2BIN(N59))</f>
        <v/>
      </c>
      <c r="AI59" s="7"/>
      <c r="AJ59" s="8" t="e">
        <f t="shared" si="5"/>
        <v>#NUM!</v>
      </c>
      <c r="AK59" s="7" t="str">
        <f>IF('Filtered Data'!G58="","",HEX2OCT(G59))</f>
        <v>42</v>
      </c>
      <c r="AL59" s="7" t="str">
        <f>IF('Filtered Data'!H58="","",HEX2OCT(H59))</f>
        <v>0</v>
      </c>
      <c r="AM59" s="7" t="str">
        <f>IF('Filtered Data'!I58="","",HEX2OCT(I59))</f>
        <v/>
      </c>
      <c r="AN59" s="7" t="str">
        <f>IF('Filtered Data'!J58="","",HEX2OCT(J59))</f>
        <v/>
      </c>
      <c r="AO59" s="7" t="str">
        <f>IF('Filtered Data'!K58="","",HEX2OCT(K59))</f>
        <v/>
      </c>
      <c r="AP59" s="7" t="str">
        <f>IF('Filtered Data'!L58="","",HEX2OCT(L59))</f>
        <v/>
      </c>
      <c r="AQ59" s="7" t="str">
        <f>IF('Filtered Data'!M58="","",HEX2OCT(M59))</f>
        <v/>
      </c>
      <c r="AR59" s="7" t="str">
        <f>IF('Filtered Data'!N58="","",HEX2OCT(N59))</f>
        <v/>
      </c>
    </row>
    <row r="60">
      <c r="A60" s="4">
        <f>'Filtered Data'!A59</f>
        <v>1.267334</v>
      </c>
      <c r="B60" s="4" t="str">
        <f>'Filtered Data'!B59</f>
        <v/>
      </c>
      <c r="C60" s="4">
        <f>'Filtered Data'!C59</f>
        <v>404</v>
      </c>
      <c r="D60" s="4" t="str">
        <f>'Filtered Data'!D59</f>
        <v/>
      </c>
      <c r="E60" s="4" t="str">
        <f>'Filtered Data'!E59</f>
        <v/>
      </c>
      <c r="F60" s="4">
        <f>'Filtered Data'!F59</f>
        <v>2</v>
      </c>
      <c r="G60" s="4" t="str">
        <f>'Filtered Data'!G59</f>
        <v>23</v>
      </c>
      <c r="H60" s="4" t="str">
        <f>'Filtered Data'!H59</f>
        <v>00</v>
      </c>
      <c r="I60" s="4" t="str">
        <f>'Filtered Data'!I59</f>
        <v/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8960</v>
      </c>
      <c r="Q60" s="7">
        <f>IF('Filtered Data'!G59="","",HEX2DEC(G60))</f>
        <v>35</v>
      </c>
      <c r="R60" s="7">
        <f>IF('Filtered Data'!H59="","",HEX2DEC(H60))</f>
        <v>0</v>
      </c>
      <c r="S60" s="7" t="str">
        <f>IF('Filtered Data'!I59="","",HEX2DEC(I60))</f>
        <v/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100011</v>
      </c>
      <c r="AB60" s="7" t="str">
        <f>IF('Filtered Data'!H59="","",HEX2BIN(H60))</f>
        <v>0</v>
      </c>
      <c r="AC60" s="7" t="str">
        <f>IF('Filtered Data'!I59="","",HEX2BIN(I60))</f>
        <v/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43</v>
      </c>
      <c r="AL60" s="7" t="str">
        <f>IF('Filtered Data'!H59="","",HEX2OCT(H60))</f>
        <v>0</v>
      </c>
      <c r="AM60" s="7" t="str">
        <f>IF('Filtered Data'!I59="","",HEX2OCT(I60))</f>
        <v/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1.2681480000000001</v>
      </c>
      <c r="B61" s="4" t="str">
        <f>'Filtered Data'!B60</f>
        <v/>
      </c>
      <c r="C61" s="4">
        <f>'Filtered Data'!C60</f>
        <v>300</v>
      </c>
      <c r="D61" s="4" t="str">
        <f>'Filtered Data'!D60</f>
        <v/>
      </c>
      <c r="E61" s="4" t="str">
        <f>'Filtered Data'!E60</f>
        <v/>
      </c>
      <c r="F61" s="4">
        <f>'Filtered Data'!F60</f>
        <v>8</v>
      </c>
      <c r="G61" s="4" t="str">
        <f>'Filtered Data'!G60</f>
        <v>03</v>
      </c>
      <c r="H61" s="4" t="str">
        <f>'Filtered Data'!H60</f>
        <v>A5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64</v>
      </c>
      <c r="L61" s="4" t="str">
        <f>'Filtered Data'!L60</f>
        <v>00</v>
      </c>
      <c r="M61" s="4" t="str">
        <f>'Filtered Data'!M60</f>
        <v>64</v>
      </c>
      <c r="N61" s="4" t="str">
        <f>'Filtered Data'!N60</f>
        <v>70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165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100</v>
      </c>
      <c r="V61" s="7">
        <f>IF('Filtered Data'!L60="","",HEX2DEC(L61))</f>
        <v>0</v>
      </c>
      <c r="W61" s="7">
        <f>IF('Filtered Data'!M60="","",HEX2DEC(M61))</f>
        <v>100</v>
      </c>
      <c r="X61" s="7">
        <f>IF('Filtered Data'!N60="","",HEX2DEC(N61))</f>
        <v>112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10100101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1100100</v>
      </c>
      <c r="AF61" s="7" t="str">
        <f>IF('Filtered Data'!L60="","",HEX2BIN(L61))</f>
        <v>0</v>
      </c>
      <c r="AG61" s="7" t="str">
        <f>IF('Filtered Data'!M60="","",HEX2BIN(M61))</f>
        <v>1100100</v>
      </c>
      <c r="AH61" s="7" t="str">
        <f>IF('Filtered Data'!N60="","",HEX2BIN(N61))</f>
        <v>1110000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245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144</v>
      </c>
      <c r="AP61" s="7" t="str">
        <f>IF('Filtered Data'!L60="","",HEX2OCT(L61))</f>
        <v>0</v>
      </c>
      <c r="AQ61" s="7" t="str">
        <f>IF('Filtered Data'!M60="","",HEX2OCT(M61))</f>
        <v>144</v>
      </c>
      <c r="AR61" s="7" t="str">
        <f>IF('Filtered Data'!N60="","",HEX2OCT(N61))</f>
        <v>160</v>
      </c>
    </row>
    <row r="62">
      <c r="A62" s="4">
        <f>'Filtered Data'!A61</f>
        <v>1.2686200000000001</v>
      </c>
      <c r="B62" s="4" t="str">
        <f>'Filtered Data'!B61</f>
        <v/>
      </c>
      <c r="C62" s="4">
        <f>'Filtered Data'!C61</f>
        <v>301</v>
      </c>
      <c r="D62" s="4" t="str">
        <f>'Filtered Data'!D61</f>
        <v/>
      </c>
      <c r="E62" s="4" t="str">
        <f>'Filtered Data'!E61</f>
        <v/>
      </c>
      <c r="F62" s="4">
        <f>'Filtered Data'!F61</f>
        <v>3</v>
      </c>
      <c r="G62" s="4" t="str">
        <f>'Filtered Data'!G61</f>
        <v>E2</v>
      </c>
      <c r="H62" s="4" t="str">
        <f>'Filtered Data'!H61</f>
        <v>00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14811136</v>
      </c>
      <c r="Q62" s="7">
        <f>IF('Filtered Data'!G61="","",HEX2DEC(G62))</f>
        <v>226</v>
      </c>
      <c r="R62" s="7">
        <f>IF('Filtered Data'!H61="","",HEX2DEC(H62))</f>
        <v>0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11100010</v>
      </c>
      <c r="AB62" s="7" t="str">
        <f>IF('Filtered Data'!H61="","",HEX2BIN(H62))</f>
        <v>0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342</v>
      </c>
      <c r="AL62" s="7" t="str">
        <f>IF('Filtered Data'!H61="","",HEX2OCT(H62))</f>
        <v>0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>
      <c r="A63" s="4">
        <f>'Filtered Data'!A62</f>
        <v>1.293593</v>
      </c>
      <c r="B63" s="4" t="str">
        <f>'Filtered Data'!B62</f>
        <v/>
      </c>
      <c r="C63" s="4">
        <f>'Filtered Data'!C62</f>
        <v>404</v>
      </c>
      <c r="D63" s="4" t="str">
        <f>'Filtered Data'!D62</f>
        <v/>
      </c>
      <c r="E63" s="4" t="str">
        <f>'Filtered Data'!E62</f>
        <v/>
      </c>
      <c r="F63" s="4">
        <f>'Filtered Data'!F62</f>
        <v>2</v>
      </c>
      <c r="G63" s="4" t="str">
        <f>'Filtered Data'!G62</f>
        <v>24</v>
      </c>
      <c r="H63" s="4" t="str">
        <f>'Filtered Data'!H62</f>
        <v>00</v>
      </c>
      <c r="I63" s="4" t="str">
        <f>'Filtered Data'!I62</f>
        <v/>
      </c>
      <c r="J63" s="4" t="str">
        <f>'Filtered Data'!J62</f>
        <v/>
      </c>
      <c r="K63" s="4" t="str">
        <f>'Filtered Data'!K62</f>
        <v/>
      </c>
      <c r="L63" s="4" t="str">
        <f>'Filtered Data'!L62</f>
        <v/>
      </c>
      <c r="M63" s="4" t="str">
        <f>'Filtered Data'!M62</f>
        <v/>
      </c>
      <c r="N63" s="4" t="str">
        <f>'Filtered Data'!N62</f>
        <v/>
      </c>
      <c r="P63" s="6">
        <f t="shared" si="3"/>
        <v>9216</v>
      </c>
      <c r="Q63" s="7">
        <f>IF('Filtered Data'!G62="","",HEX2DEC(G63))</f>
        <v>36</v>
      </c>
      <c r="R63" s="7">
        <f>IF('Filtered Data'!H62="","",HEX2DEC(H63))</f>
        <v>0</v>
      </c>
      <c r="S63" s="7" t="str">
        <f>IF('Filtered Data'!I62="","",HEX2DEC(I63))</f>
        <v/>
      </c>
      <c r="T63" s="7" t="str">
        <f>IF('Filtered Data'!J62="","",HEX2DEC(J63))</f>
        <v/>
      </c>
      <c r="U63" s="7" t="str">
        <f>IF('Filtered Data'!K62="","",HEX2DEC(K63))</f>
        <v/>
      </c>
      <c r="V63" s="7" t="str">
        <f>IF('Filtered Data'!L62="","",HEX2DEC(L63))</f>
        <v/>
      </c>
      <c r="W63" s="7" t="str">
        <f>IF('Filtered Data'!M62="","",HEX2DEC(M63))</f>
        <v/>
      </c>
      <c r="X63" s="7" t="str">
        <f>IF('Filtered Data'!N62="","",HEX2DEC(N63))</f>
        <v/>
      </c>
      <c r="Y63" s="7"/>
      <c r="Z63" s="8" t="e">
        <f t="shared" si="4"/>
        <v>#NUM!</v>
      </c>
      <c r="AA63" s="7" t="str">
        <f>IF('Filtered Data'!G62="","",HEX2BIN(G63))</f>
        <v>100100</v>
      </c>
      <c r="AB63" s="7" t="str">
        <f>IF('Filtered Data'!H62="","",HEX2BIN(H63))</f>
        <v>0</v>
      </c>
      <c r="AC63" s="7" t="str">
        <f>IF('Filtered Data'!I62="","",HEX2BIN(I63))</f>
        <v/>
      </c>
      <c r="AD63" s="7" t="str">
        <f>IF('Filtered Data'!J62="","",HEX2BIN(J63))</f>
        <v/>
      </c>
      <c r="AE63" s="7" t="str">
        <f>IF('Filtered Data'!K62="","",HEX2BIN(K63))</f>
        <v/>
      </c>
      <c r="AF63" s="7" t="str">
        <f>IF('Filtered Data'!L62="","",HEX2BIN(L63))</f>
        <v/>
      </c>
      <c r="AG63" s="7" t="str">
        <f>IF('Filtered Data'!M62="","",HEX2BIN(M63))</f>
        <v/>
      </c>
      <c r="AH63" s="7" t="str">
        <f>IF('Filtered Data'!N62="","",HEX2BIN(N63))</f>
        <v/>
      </c>
      <c r="AI63" s="7"/>
      <c r="AJ63" s="8" t="e">
        <f t="shared" si="5"/>
        <v>#NUM!</v>
      </c>
      <c r="AK63" s="7" t="str">
        <f>IF('Filtered Data'!G62="","",HEX2OCT(G63))</f>
        <v>44</v>
      </c>
      <c r="AL63" s="7" t="str">
        <f>IF('Filtered Data'!H62="","",HEX2OCT(H63))</f>
        <v>0</v>
      </c>
      <c r="AM63" s="7" t="str">
        <f>IF('Filtered Data'!I62="","",HEX2OCT(I63))</f>
        <v/>
      </c>
      <c r="AN63" s="7" t="str">
        <f>IF('Filtered Data'!J62="","",HEX2OCT(J63))</f>
        <v/>
      </c>
      <c r="AO63" s="7" t="str">
        <f>IF('Filtered Data'!K62="","",HEX2OCT(K63))</f>
        <v/>
      </c>
      <c r="AP63" s="7" t="str">
        <f>IF('Filtered Data'!L62="","",HEX2OCT(L63))</f>
        <v/>
      </c>
      <c r="AQ63" s="7" t="str">
        <f>IF('Filtered Data'!M62="","",HEX2OCT(M63))</f>
        <v/>
      </c>
      <c r="AR63" s="7" t="str">
        <f>IF('Filtered Data'!N62="","",HEX2OCT(N63))</f>
        <v/>
      </c>
    </row>
    <row r="64">
      <c r="A64" s="4">
        <f>'Filtered Data'!A63</f>
        <v>1.3178289999999999</v>
      </c>
      <c r="B64" s="4" t="str">
        <f>'Filtered Data'!B63</f>
        <v/>
      </c>
      <c r="C64" s="4">
        <f>'Filtered Data'!C63</f>
        <v>300</v>
      </c>
      <c r="D64" s="4" t="str">
        <f>'Filtered Data'!D63</f>
        <v/>
      </c>
      <c r="E64" s="4" t="str">
        <f>'Filtered Data'!E63</f>
        <v/>
      </c>
      <c r="F64" s="4">
        <f>'Filtered Data'!F63</f>
        <v>8</v>
      </c>
      <c r="G64" s="4" t="str">
        <f>'Filtered Data'!G63</f>
        <v>03</v>
      </c>
      <c r="H64" s="4" t="str">
        <f>'Filtered Data'!H63</f>
        <v>A5</v>
      </c>
      <c r="I64" s="4" t="str">
        <f>'Filtered Data'!I63</f>
        <v>64</v>
      </c>
      <c r="J64" s="4" t="str">
        <f>'Filtered Data'!J63</f>
        <v>5A</v>
      </c>
      <c r="K64" s="4" t="str">
        <f>'Filtered Data'!K63</f>
        <v>64</v>
      </c>
      <c r="L64" s="4" t="str">
        <f>'Filtered Data'!L63</f>
        <v>00</v>
      </c>
      <c r="M64" s="4" t="str">
        <f>'Filtered Data'!M63</f>
        <v>64</v>
      </c>
      <c r="N64" s="4" t="str">
        <f>'Filtered Data'!N63</f>
        <v>61</v>
      </c>
      <c r="P64" s="6" t="e">
        <f t="shared" si="3"/>
        <v>#NUM!</v>
      </c>
      <c r="Q64" s="7">
        <f>IF('Filtered Data'!G63="","",HEX2DEC(G64))</f>
        <v>3</v>
      </c>
      <c r="R64" s="7">
        <f>IF('Filtered Data'!H63="","",HEX2DEC(H64))</f>
        <v>165</v>
      </c>
      <c r="S64" s="7">
        <f>IF('Filtered Data'!I63="","",HEX2DEC(I64))</f>
        <v>100</v>
      </c>
      <c r="T64" s="7">
        <f>IF('Filtered Data'!J63="","",HEX2DEC(J64))</f>
        <v>90</v>
      </c>
      <c r="U64" s="7">
        <f>IF('Filtered Data'!K63="","",HEX2DEC(K64))</f>
        <v>100</v>
      </c>
      <c r="V64" s="7">
        <f>IF('Filtered Data'!L63="","",HEX2DEC(L64))</f>
        <v>0</v>
      </c>
      <c r="W64" s="7">
        <f>IF('Filtered Data'!M63="","",HEX2DEC(M64))</f>
        <v>100</v>
      </c>
      <c r="X64" s="7">
        <f>IF('Filtered Data'!N63="","",HEX2DEC(N64))</f>
        <v>97</v>
      </c>
      <c r="Y64" s="7"/>
      <c r="Z64" s="8" t="e">
        <f t="shared" si="4"/>
        <v>#NUM!</v>
      </c>
      <c r="AA64" s="7" t="str">
        <f>IF('Filtered Data'!G63="","",HEX2BIN(G64))</f>
        <v>11</v>
      </c>
      <c r="AB64" s="7" t="str">
        <f>IF('Filtered Data'!H63="","",HEX2BIN(H64))</f>
        <v>10100101</v>
      </c>
      <c r="AC64" s="7" t="str">
        <f>IF('Filtered Data'!I63="","",HEX2BIN(I64))</f>
        <v>1100100</v>
      </c>
      <c r="AD64" s="7" t="str">
        <f>IF('Filtered Data'!J63="","",HEX2BIN(J64))</f>
        <v>1011010</v>
      </c>
      <c r="AE64" s="7" t="str">
        <f>IF('Filtered Data'!K63="","",HEX2BIN(K64))</f>
        <v>1100100</v>
      </c>
      <c r="AF64" s="7" t="str">
        <f>IF('Filtered Data'!L63="","",HEX2BIN(L64))</f>
        <v>0</v>
      </c>
      <c r="AG64" s="7" t="str">
        <f>IF('Filtered Data'!M63="","",HEX2BIN(M64))</f>
        <v>1100100</v>
      </c>
      <c r="AH64" s="7" t="str">
        <f>IF('Filtered Data'!N63="","",HEX2BIN(N64))</f>
        <v>1100001</v>
      </c>
      <c r="AI64" s="7"/>
      <c r="AJ64" s="8" t="e">
        <f t="shared" si="5"/>
        <v>#NUM!</v>
      </c>
      <c r="AK64" s="7" t="str">
        <f>IF('Filtered Data'!G63="","",HEX2OCT(G64))</f>
        <v>3</v>
      </c>
      <c r="AL64" s="7" t="str">
        <f>IF('Filtered Data'!H63="","",HEX2OCT(H64))</f>
        <v>245</v>
      </c>
      <c r="AM64" s="7" t="str">
        <f>IF('Filtered Data'!I63="","",HEX2OCT(I64))</f>
        <v>144</v>
      </c>
      <c r="AN64" s="7" t="str">
        <f>IF('Filtered Data'!J63="","",HEX2OCT(J64))</f>
        <v>132</v>
      </c>
      <c r="AO64" s="7" t="str">
        <f>IF('Filtered Data'!K63="","",HEX2OCT(K64))</f>
        <v>144</v>
      </c>
      <c r="AP64" s="7" t="str">
        <f>IF('Filtered Data'!L63="","",HEX2OCT(L64))</f>
        <v>0</v>
      </c>
      <c r="AQ64" s="7" t="str">
        <f>IF('Filtered Data'!M63="","",HEX2OCT(M64))</f>
        <v>144</v>
      </c>
      <c r="AR64" s="7" t="str">
        <f>IF('Filtered Data'!N63="","",HEX2OCT(N64))</f>
        <v>141</v>
      </c>
    </row>
    <row r="65">
      <c r="A65" s="4">
        <f>'Filtered Data'!A64</f>
        <v>1.3182929999999999</v>
      </c>
      <c r="B65" s="4" t="str">
        <f>'Filtered Data'!B64</f>
        <v/>
      </c>
      <c r="C65" s="4">
        <f>'Filtered Data'!C64</f>
        <v>301</v>
      </c>
      <c r="D65" s="4" t="str">
        <f>'Filtered Data'!D64</f>
        <v/>
      </c>
      <c r="E65" s="4" t="str">
        <f>'Filtered Data'!E64</f>
        <v/>
      </c>
      <c r="F65" s="4">
        <f>'Filtered Data'!F64</f>
        <v>3</v>
      </c>
      <c r="G65" s="4" t="str">
        <f>'Filtered Data'!G64</f>
        <v>B3</v>
      </c>
      <c r="H65" s="4" t="str">
        <f>'Filtered Data'!H64</f>
        <v>01</v>
      </c>
      <c r="I65" s="4" t="str">
        <f>'Filtered Data'!I64</f>
        <v>00</v>
      </c>
      <c r="J65" s="4" t="str">
        <f>'Filtered Data'!J64</f>
        <v/>
      </c>
      <c r="K65" s="4" t="str">
        <f>'Filtered Data'!K64</f>
        <v/>
      </c>
      <c r="L65" s="4" t="str">
        <f>'Filtered Data'!L64</f>
        <v/>
      </c>
      <c r="M65" s="4" t="str">
        <f>'Filtered Data'!M64</f>
        <v/>
      </c>
      <c r="N65" s="4" t="str">
        <f>'Filtered Data'!N64</f>
        <v/>
      </c>
      <c r="P65" s="6">
        <f t="shared" si="3"/>
        <v>11731200</v>
      </c>
      <c r="Q65" s="7">
        <f>IF('Filtered Data'!G64="","",HEX2DEC(G65))</f>
        <v>179</v>
      </c>
      <c r="R65" s="7">
        <f>IF('Filtered Data'!H64="","",HEX2DEC(H65))</f>
        <v>1</v>
      </c>
      <c r="S65" s="7">
        <f>IF('Filtered Data'!I64="","",HEX2DEC(I65))</f>
        <v>0</v>
      </c>
      <c r="T65" s="7" t="str">
        <f>IF('Filtered Data'!J64="","",HEX2DEC(J65))</f>
        <v/>
      </c>
      <c r="U65" s="7" t="str">
        <f>IF('Filtered Data'!K64="","",HEX2DEC(K65))</f>
        <v/>
      </c>
      <c r="V65" s="7" t="str">
        <f>IF('Filtered Data'!L64="","",HEX2DEC(L65))</f>
        <v/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e">
        <f t="shared" si="4"/>
        <v>#NUM!</v>
      </c>
      <c r="AA65" s="7" t="str">
        <f>IF('Filtered Data'!G64="","",HEX2BIN(G65))</f>
        <v>10110011</v>
      </c>
      <c r="AB65" s="7" t="str">
        <f>IF('Filtered Data'!H64="","",HEX2BIN(H65))</f>
        <v>1</v>
      </c>
      <c r="AC65" s="7" t="str">
        <f>IF('Filtered Data'!I64="","",HEX2BIN(I65))</f>
        <v>0</v>
      </c>
      <c r="AD65" s="7" t="str">
        <f>IF('Filtered Data'!J64="","",HEX2BIN(J65))</f>
        <v/>
      </c>
      <c r="AE65" s="7" t="str">
        <f>IF('Filtered Data'!K64="","",HEX2BIN(K65))</f>
        <v/>
      </c>
      <c r="AF65" s="7" t="str">
        <f>IF('Filtered Data'!L64="","",HEX2BIN(L65))</f>
        <v/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e">
        <f t="shared" si="5"/>
        <v>#NUM!</v>
      </c>
      <c r="AK65" s="7" t="str">
        <f>IF('Filtered Data'!G64="","",HEX2OCT(G65))</f>
        <v>263</v>
      </c>
      <c r="AL65" s="7" t="str">
        <f>IF('Filtered Data'!H64="","",HEX2OCT(H65))</f>
        <v>1</v>
      </c>
      <c r="AM65" s="7" t="str">
        <f>IF('Filtered Data'!I64="","",HEX2OCT(I65))</f>
        <v>0</v>
      </c>
      <c r="AN65" s="7" t="str">
        <f>IF('Filtered Data'!J64="","",HEX2OCT(J65))</f>
        <v/>
      </c>
      <c r="AO65" s="7" t="str">
        <f>IF('Filtered Data'!K64="","",HEX2OCT(K65))</f>
        <v/>
      </c>
      <c r="AP65" s="7" t="str">
        <f>IF('Filtered Data'!L64="","",HEX2OCT(L65))</f>
        <v/>
      </c>
      <c r="AQ65" s="7" t="str">
        <f>IF('Filtered Data'!M64="","",HEX2OCT(M65))</f>
        <v/>
      </c>
      <c r="AR65" s="7" t="str">
        <f>IF('Filtered Data'!N64="","",HEX2OCT(N65))</f>
        <v/>
      </c>
    </row>
    <row r="66">
      <c r="A66" s="4">
        <f>'Filtered Data'!A65</f>
        <v>1.3248260000000001</v>
      </c>
      <c r="B66" s="4" t="str">
        <f>'Filtered Data'!B65</f>
        <v/>
      </c>
      <c r="C66" s="4">
        <f>'Filtered Data'!C65</f>
        <v>404</v>
      </c>
      <c r="D66" s="4" t="str">
        <f>'Filtered Data'!D65</f>
        <v/>
      </c>
      <c r="E66" s="4" t="str">
        <f>'Filtered Data'!E65</f>
        <v/>
      </c>
      <c r="F66" s="4">
        <f>'Filtered Data'!F65</f>
        <v>2</v>
      </c>
      <c r="G66" s="4" t="str">
        <f>'Filtered Data'!G65</f>
        <v>25</v>
      </c>
      <c r="H66" s="4" t="str">
        <f>'Filtered Data'!H65</f>
        <v>00</v>
      </c>
      <c r="I66" s="4" t="str">
        <f>'Filtered Data'!I65</f>
        <v/>
      </c>
      <c r="J66" s="4" t="str">
        <f>'Filtered Data'!J65</f>
        <v/>
      </c>
      <c r="K66" s="4" t="str">
        <f>'Filtered Data'!K65</f>
        <v/>
      </c>
      <c r="L66" s="4" t="str">
        <f>'Filtered Data'!L65</f>
        <v/>
      </c>
      <c r="M66" s="4" t="str">
        <f>'Filtered Data'!M65</f>
        <v/>
      </c>
      <c r="N66" s="4" t="str">
        <f>'Filtered Data'!N65</f>
        <v/>
      </c>
      <c r="P66" s="6">
        <f t="shared" si="3"/>
        <v>9472</v>
      </c>
      <c r="Q66" s="7">
        <f>IF('Filtered Data'!G65="","",HEX2DEC(G66))</f>
        <v>37</v>
      </c>
      <c r="R66" s="7">
        <f>IF('Filtered Data'!H65="","",HEX2DEC(H66))</f>
        <v>0</v>
      </c>
      <c r="S66" s="7" t="str">
        <f>IF('Filtered Data'!I65="","",HEX2DEC(I66))</f>
        <v/>
      </c>
      <c r="T66" s="7" t="str">
        <f>IF('Filtered Data'!J65="","",HEX2DEC(J66))</f>
        <v/>
      </c>
      <c r="U66" s="7" t="str">
        <f>IF('Filtered Data'!K65="","",HEX2DEC(K66))</f>
        <v/>
      </c>
      <c r="V66" s="7" t="str">
        <f>IF('Filtered Data'!L65="","",HEX2DEC(L66))</f>
        <v/>
      </c>
      <c r="W66" s="7" t="str">
        <f>IF('Filtered Data'!M65="","",HEX2DEC(M66))</f>
        <v/>
      </c>
      <c r="X66" s="7" t="str">
        <f>IF('Filtered Data'!N65="","",HEX2DEC(N66))</f>
        <v/>
      </c>
      <c r="Y66" s="7"/>
      <c r="Z66" s="8" t="e">
        <f t="shared" si="4"/>
        <v>#NUM!</v>
      </c>
      <c r="AA66" s="7" t="str">
        <f>IF('Filtered Data'!G65="","",HEX2BIN(G66))</f>
        <v>100101</v>
      </c>
      <c r="AB66" s="7" t="str">
        <f>IF('Filtered Data'!H65="","",HEX2BIN(H66))</f>
        <v>0</v>
      </c>
      <c r="AC66" s="7" t="str">
        <f>IF('Filtered Data'!I65="","",HEX2BIN(I66))</f>
        <v/>
      </c>
      <c r="AD66" s="7" t="str">
        <f>IF('Filtered Data'!J65="","",HEX2BIN(J66))</f>
        <v/>
      </c>
      <c r="AE66" s="7" t="str">
        <f>IF('Filtered Data'!K65="","",HEX2BIN(K66))</f>
        <v/>
      </c>
      <c r="AF66" s="7" t="str">
        <f>IF('Filtered Data'!L65="","",HEX2BIN(L66))</f>
        <v/>
      </c>
      <c r="AG66" s="7" t="str">
        <f>IF('Filtered Data'!M65="","",HEX2BIN(M66))</f>
        <v/>
      </c>
      <c r="AH66" s="7" t="str">
        <f>IF('Filtered Data'!N65="","",HEX2BIN(N66))</f>
        <v/>
      </c>
      <c r="AI66" s="7"/>
      <c r="AJ66" s="8" t="e">
        <f t="shared" si="5"/>
        <v>#NUM!</v>
      </c>
      <c r="AK66" s="7" t="str">
        <f>IF('Filtered Data'!G65="","",HEX2OCT(G66))</f>
        <v>45</v>
      </c>
      <c r="AL66" s="7" t="str">
        <f>IF('Filtered Data'!H65="","",HEX2OCT(H66))</f>
        <v>0</v>
      </c>
      <c r="AM66" s="7" t="str">
        <f>IF('Filtered Data'!I65="","",HEX2OCT(I66))</f>
        <v/>
      </c>
      <c r="AN66" s="7" t="str">
        <f>IF('Filtered Data'!J65="","",HEX2OCT(J66))</f>
        <v/>
      </c>
      <c r="AO66" s="7" t="str">
        <f>IF('Filtered Data'!K65="","",HEX2OCT(K66))</f>
        <v/>
      </c>
      <c r="AP66" s="7" t="str">
        <f>IF('Filtered Data'!L65="","",HEX2OCT(L66))</f>
        <v/>
      </c>
      <c r="AQ66" s="7" t="str">
        <f>IF('Filtered Data'!M65="","",HEX2OCT(M66))</f>
        <v/>
      </c>
      <c r="AR66" s="7" t="str">
        <f>IF('Filtered Data'!N65="","",HEX2OCT(N66))</f>
        <v/>
      </c>
    </row>
    <row r="67">
      <c r="A67" s="4">
        <f>'Filtered Data'!A66</f>
        <v>1.3560840000000001</v>
      </c>
      <c r="B67" s="4" t="str">
        <f>'Filtered Data'!B66</f>
        <v/>
      </c>
      <c r="C67" s="4">
        <f>'Filtered Data'!C66</f>
        <v>404</v>
      </c>
      <c r="D67" s="4" t="str">
        <f>'Filtered Data'!D66</f>
        <v/>
      </c>
      <c r="E67" s="4" t="str">
        <f>'Filtered Data'!E66</f>
        <v/>
      </c>
      <c r="F67" s="4">
        <f>'Filtered Data'!F66</f>
        <v>2</v>
      </c>
      <c r="G67" s="4" t="str">
        <f>'Filtered Data'!G66</f>
        <v>26</v>
      </c>
      <c r="H67" s="4" t="str">
        <f>'Filtered Data'!H66</f>
        <v>00</v>
      </c>
      <c r="I67" s="4" t="str">
        <f>'Filtered Data'!I66</f>
        <v/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9728</v>
      </c>
      <c r="Q67" s="7">
        <f>IF('Filtered Data'!G66="","",HEX2DEC(G67))</f>
        <v>38</v>
      </c>
      <c r="R67" s="7">
        <f>IF('Filtered Data'!H66="","",HEX2DEC(H67))</f>
        <v>0</v>
      </c>
      <c r="S67" s="7" t="str">
        <f>IF('Filtered Data'!I66="","",HEX2DEC(I67))</f>
        <v/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100110</v>
      </c>
      <c r="AB67" s="7" t="str">
        <f>IF('Filtered Data'!H66="","",HEX2BIN(H67))</f>
        <v>0</v>
      </c>
      <c r="AC67" s="7" t="str">
        <f>IF('Filtered Data'!I66="","",HEX2BIN(I67))</f>
        <v/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46</v>
      </c>
      <c r="AL67" s="7" t="str">
        <f>IF('Filtered Data'!H66="","",HEX2OCT(H67))</f>
        <v>0</v>
      </c>
      <c r="AM67" s="7" t="str">
        <f>IF('Filtered Data'!I66="","",HEX2OCT(I67))</f>
        <v/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>
      <c r="A68" s="4">
        <f>'Filtered Data'!A67</f>
        <v>1.367834</v>
      </c>
      <c r="B68" s="4" t="str">
        <f>'Filtered Data'!B67</f>
        <v/>
      </c>
      <c r="C68" s="4">
        <f>'Filtered Data'!C67</f>
        <v>300</v>
      </c>
      <c r="D68" s="4" t="str">
        <f>'Filtered Data'!D67</f>
        <v/>
      </c>
      <c r="E68" s="4" t="str">
        <f>'Filtered Data'!E67</f>
        <v/>
      </c>
      <c r="F68" s="4">
        <f>'Filtered Data'!F67</f>
        <v>8</v>
      </c>
      <c r="G68" s="4" t="str">
        <f>'Filtered Data'!G67</f>
        <v>03</v>
      </c>
      <c r="H68" s="4" t="str">
        <f>'Filtered Data'!H67</f>
        <v>A5</v>
      </c>
      <c r="I68" s="4" t="str">
        <f>'Filtered Data'!I67</f>
        <v>64</v>
      </c>
      <c r="J68" s="4" t="str">
        <f>'Filtered Data'!J67</f>
        <v>5A</v>
      </c>
      <c r="K68" s="4" t="str">
        <f>'Filtered Data'!K67</f>
        <v>64</v>
      </c>
      <c r="L68" s="4" t="str">
        <f>'Filtered Data'!L67</f>
        <v>00</v>
      </c>
      <c r="M68" s="4" t="str">
        <f>'Filtered Data'!M67</f>
        <v>64</v>
      </c>
      <c r="N68" s="4" t="str">
        <f>'Filtered Data'!N67</f>
        <v>72</v>
      </c>
      <c r="P68" s="6" t="e">
        <f t="shared" si="3"/>
        <v>#NUM!</v>
      </c>
      <c r="Q68" s="7">
        <f>IF('Filtered Data'!G67="","",HEX2DEC(G68))</f>
        <v>3</v>
      </c>
      <c r="R68" s="7">
        <f>IF('Filtered Data'!H67="","",HEX2DEC(H68))</f>
        <v>165</v>
      </c>
      <c r="S68" s="7">
        <f>IF('Filtered Data'!I67="","",HEX2DEC(I68))</f>
        <v>100</v>
      </c>
      <c r="T68" s="7">
        <f>IF('Filtered Data'!J67="","",HEX2DEC(J68))</f>
        <v>90</v>
      </c>
      <c r="U68" s="7">
        <f>IF('Filtered Data'!K67="","",HEX2DEC(K68))</f>
        <v>100</v>
      </c>
      <c r="V68" s="7">
        <f>IF('Filtered Data'!L67="","",HEX2DEC(L68))</f>
        <v>0</v>
      </c>
      <c r="W68" s="7">
        <f>IF('Filtered Data'!M67="","",HEX2DEC(M68))</f>
        <v>100</v>
      </c>
      <c r="X68" s="7">
        <f>IF('Filtered Data'!N67="","",HEX2DEC(N68))</f>
        <v>114</v>
      </c>
      <c r="Y68" s="7"/>
      <c r="Z68" s="8" t="e">
        <f t="shared" si="4"/>
        <v>#NUM!</v>
      </c>
      <c r="AA68" s="7" t="str">
        <f>IF('Filtered Data'!G67="","",HEX2BIN(G68))</f>
        <v>11</v>
      </c>
      <c r="AB68" s="7" t="str">
        <f>IF('Filtered Data'!H67="","",HEX2BIN(H68))</f>
        <v>10100101</v>
      </c>
      <c r="AC68" s="7" t="str">
        <f>IF('Filtered Data'!I67="","",HEX2BIN(I68))</f>
        <v>1100100</v>
      </c>
      <c r="AD68" s="7" t="str">
        <f>IF('Filtered Data'!J67="","",HEX2BIN(J68))</f>
        <v>1011010</v>
      </c>
      <c r="AE68" s="7" t="str">
        <f>IF('Filtered Data'!K67="","",HEX2BIN(K68))</f>
        <v>1100100</v>
      </c>
      <c r="AF68" s="7" t="str">
        <f>IF('Filtered Data'!L67="","",HEX2BIN(L68))</f>
        <v>0</v>
      </c>
      <c r="AG68" s="7" t="str">
        <f>IF('Filtered Data'!M67="","",HEX2BIN(M68))</f>
        <v>1100100</v>
      </c>
      <c r="AH68" s="7" t="str">
        <f>IF('Filtered Data'!N67="","",HEX2BIN(N68))</f>
        <v>1110010</v>
      </c>
      <c r="AI68" s="7"/>
      <c r="AJ68" s="8" t="e">
        <f t="shared" si="5"/>
        <v>#NUM!</v>
      </c>
      <c r="AK68" s="7" t="str">
        <f>IF('Filtered Data'!G67="","",HEX2OCT(G68))</f>
        <v>3</v>
      </c>
      <c r="AL68" s="7" t="str">
        <f>IF('Filtered Data'!H67="","",HEX2OCT(H68))</f>
        <v>245</v>
      </c>
      <c r="AM68" s="7" t="str">
        <f>IF('Filtered Data'!I67="","",HEX2OCT(I68))</f>
        <v>144</v>
      </c>
      <c r="AN68" s="7" t="str">
        <f>IF('Filtered Data'!J67="","",HEX2OCT(J68))</f>
        <v>132</v>
      </c>
      <c r="AO68" s="7" t="str">
        <f>IF('Filtered Data'!K67="","",HEX2OCT(K68))</f>
        <v>144</v>
      </c>
      <c r="AP68" s="7" t="str">
        <f>IF('Filtered Data'!L67="","",HEX2OCT(L68))</f>
        <v>0</v>
      </c>
      <c r="AQ68" s="7" t="str">
        <f>IF('Filtered Data'!M67="","",HEX2OCT(M68))</f>
        <v>144</v>
      </c>
      <c r="AR68" s="7" t="str">
        <f>IF('Filtered Data'!N67="","",HEX2OCT(N68))</f>
        <v>162</v>
      </c>
    </row>
    <row r="69">
      <c r="A69" s="4">
        <f>'Filtered Data'!A68</f>
        <v>1.368298</v>
      </c>
      <c r="B69" s="4" t="str">
        <f>'Filtered Data'!B68</f>
        <v/>
      </c>
      <c r="C69" s="4">
        <f>'Filtered Data'!C68</f>
        <v>301</v>
      </c>
      <c r="D69" s="4" t="str">
        <f>'Filtered Data'!D68</f>
        <v/>
      </c>
      <c r="E69" s="4" t="str">
        <f>'Filtered Data'!E68</f>
        <v/>
      </c>
      <c r="F69" s="4">
        <f>'Filtered Data'!F68</f>
        <v>3</v>
      </c>
      <c r="G69" s="4" t="str">
        <f>'Filtered Data'!G68</f>
        <v>6B</v>
      </c>
      <c r="H69" s="4" t="str">
        <f>'Filtered Data'!H68</f>
        <v>02</v>
      </c>
      <c r="I69" s="4" t="str">
        <f>'Filtered Data'!I68</f>
        <v>00</v>
      </c>
      <c r="J69" s="4" t="str">
        <f>'Filtered Data'!J68</f>
        <v/>
      </c>
      <c r="K69" s="4" t="str">
        <f>'Filtered Data'!K68</f>
        <v/>
      </c>
      <c r="L69" s="4" t="str">
        <f>'Filtered Data'!L68</f>
        <v/>
      </c>
      <c r="M69" s="4" t="str">
        <f>'Filtered Data'!M68</f>
        <v/>
      </c>
      <c r="N69" s="4" t="str">
        <f>'Filtered Data'!N68</f>
        <v/>
      </c>
      <c r="P69" s="6">
        <f t="shared" si="3"/>
        <v>7012864</v>
      </c>
      <c r="Q69" s="7">
        <f>IF('Filtered Data'!G68="","",HEX2DEC(G69))</f>
        <v>107</v>
      </c>
      <c r="R69" s="7">
        <f>IF('Filtered Data'!H68="","",HEX2DEC(H69))</f>
        <v>2</v>
      </c>
      <c r="S69" s="7">
        <f>IF('Filtered Data'!I68="","",HEX2DEC(I69))</f>
        <v>0</v>
      </c>
      <c r="T69" s="7" t="str">
        <f>IF('Filtered Data'!J68="","",HEX2DEC(J69))</f>
        <v/>
      </c>
      <c r="U69" s="7" t="str">
        <f>IF('Filtered Data'!K68="","",HEX2DEC(K69))</f>
        <v/>
      </c>
      <c r="V69" s="7" t="str">
        <f>IF('Filtered Data'!L68="","",HEX2DEC(L69))</f>
        <v/>
      </c>
      <c r="W69" s="7" t="str">
        <f>IF('Filtered Data'!M68="","",HEX2DEC(M69))</f>
        <v/>
      </c>
      <c r="X69" s="7" t="str">
        <f>IF('Filtered Data'!N68="","",HEX2DEC(N69))</f>
        <v/>
      </c>
      <c r="Y69" s="7"/>
      <c r="Z69" s="8" t="e">
        <f t="shared" si="4"/>
        <v>#NUM!</v>
      </c>
      <c r="AA69" s="7" t="str">
        <f>IF('Filtered Data'!G68="","",HEX2BIN(G69))</f>
        <v>1101011</v>
      </c>
      <c r="AB69" s="7" t="str">
        <f>IF('Filtered Data'!H68="","",HEX2BIN(H69))</f>
        <v>10</v>
      </c>
      <c r="AC69" s="7" t="str">
        <f>IF('Filtered Data'!I68="","",HEX2BIN(I69))</f>
        <v>0</v>
      </c>
      <c r="AD69" s="7" t="str">
        <f>IF('Filtered Data'!J68="","",HEX2BIN(J69))</f>
        <v/>
      </c>
      <c r="AE69" s="7" t="str">
        <f>IF('Filtered Data'!K68="","",HEX2BIN(K69))</f>
        <v/>
      </c>
      <c r="AF69" s="7" t="str">
        <f>IF('Filtered Data'!L68="","",HEX2BIN(L69))</f>
        <v/>
      </c>
      <c r="AG69" s="7" t="str">
        <f>IF('Filtered Data'!M68="","",HEX2BIN(M69))</f>
        <v/>
      </c>
      <c r="AH69" s="7" t="str">
        <f>IF('Filtered Data'!N68="","",HEX2BIN(N69))</f>
        <v/>
      </c>
      <c r="AI69" s="7"/>
      <c r="AJ69" s="8" t="e">
        <f t="shared" si="5"/>
        <v>#NUM!</v>
      </c>
      <c r="AK69" s="7" t="str">
        <f>IF('Filtered Data'!G68="","",HEX2OCT(G69))</f>
        <v>153</v>
      </c>
      <c r="AL69" s="7" t="str">
        <f>IF('Filtered Data'!H68="","",HEX2OCT(H69))</f>
        <v>2</v>
      </c>
      <c r="AM69" s="7" t="str">
        <f>IF('Filtered Data'!I68="","",HEX2OCT(I69))</f>
        <v>0</v>
      </c>
      <c r="AN69" s="7" t="str">
        <f>IF('Filtered Data'!J68="","",HEX2OCT(J69))</f>
        <v/>
      </c>
      <c r="AO69" s="7" t="str">
        <f>IF('Filtered Data'!K68="","",HEX2OCT(K69))</f>
        <v/>
      </c>
      <c r="AP69" s="7" t="str">
        <f>IF('Filtered Data'!L68="","",HEX2OCT(L69))</f>
        <v/>
      </c>
      <c r="AQ69" s="7" t="str">
        <f>IF('Filtered Data'!M68="","",HEX2OCT(M69))</f>
        <v/>
      </c>
      <c r="AR69" s="7" t="str">
        <f>IF('Filtered Data'!N68="","",HEX2OCT(N69))</f>
        <v/>
      </c>
    </row>
    <row r="70">
      <c r="A70" s="4">
        <f>'Filtered Data'!A69</f>
        <v>1.387332</v>
      </c>
      <c r="B70" s="4" t="str">
        <f>'Filtered Data'!B69</f>
        <v/>
      </c>
      <c r="C70" s="4">
        <f>'Filtered Data'!C69</f>
        <v>404</v>
      </c>
      <c r="D70" s="4" t="str">
        <f>'Filtered Data'!D69</f>
        <v/>
      </c>
      <c r="E70" s="4" t="str">
        <f>'Filtered Data'!E69</f>
        <v/>
      </c>
      <c r="F70" s="4">
        <f>'Filtered Data'!F69</f>
        <v>2</v>
      </c>
      <c r="G70" s="4" t="str">
        <f>'Filtered Data'!G69</f>
        <v>27</v>
      </c>
      <c r="H70" s="4" t="str">
        <f>'Filtered Data'!H69</f>
        <v>00</v>
      </c>
      <c r="I70" s="4" t="str">
        <f>'Filtered Data'!I69</f>
        <v/>
      </c>
      <c r="J70" s="4" t="str">
        <f>'Filtered Data'!J69</f>
        <v/>
      </c>
      <c r="K70" s="4" t="str">
        <f>'Filtered Data'!K69</f>
        <v/>
      </c>
      <c r="L70" s="4" t="str">
        <f>'Filtered Data'!L69</f>
        <v/>
      </c>
      <c r="M70" s="4" t="str">
        <f>'Filtered Data'!M69</f>
        <v/>
      </c>
      <c r="N70" s="4" t="str">
        <f>'Filtered Data'!N69</f>
        <v/>
      </c>
      <c r="P70" s="6">
        <f t="shared" si="3"/>
        <v>9984</v>
      </c>
      <c r="Q70" s="7">
        <f>IF('Filtered Data'!G69="","",HEX2DEC(G70))</f>
        <v>39</v>
      </c>
      <c r="R70" s="7">
        <f>IF('Filtered Data'!H69="","",HEX2DEC(H70))</f>
        <v>0</v>
      </c>
      <c r="S70" s="7" t="str">
        <f>IF('Filtered Data'!I69="","",HEX2DEC(I70))</f>
        <v/>
      </c>
      <c r="T70" s="7" t="str">
        <f>IF('Filtered Data'!J69="","",HEX2DEC(J70))</f>
        <v/>
      </c>
      <c r="U70" s="7" t="str">
        <f>IF('Filtered Data'!K69="","",HEX2DEC(K70))</f>
        <v/>
      </c>
      <c r="V70" s="7" t="str">
        <f>IF('Filtered Data'!L69="","",HEX2DEC(L70))</f>
        <v/>
      </c>
      <c r="W70" s="7" t="str">
        <f>IF('Filtered Data'!M69="","",HEX2DEC(M70))</f>
        <v/>
      </c>
      <c r="X70" s="7" t="str">
        <f>IF('Filtered Data'!N69="","",HEX2DEC(N70))</f>
        <v/>
      </c>
      <c r="Y70" s="7"/>
      <c r="Z70" s="8" t="e">
        <f t="shared" si="4"/>
        <v>#NUM!</v>
      </c>
      <c r="AA70" s="7" t="str">
        <f>IF('Filtered Data'!G69="","",HEX2BIN(G70))</f>
        <v>100111</v>
      </c>
      <c r="AB70" s="7" t="str">
        <f>IF('Filtered Data'!H69="","",HEX2BIN(H70))</f>
        <v>0</v>
      </c>
      <c r="AC70" s="7" t="str">
        <f>IF('Filtered Data'!I69="","",HEX2BIN(I70))</f>
        <v/>
      </c>
      <c r="AD70" s="7" t="str">
        <f>IF('Filtered Data'!J69="","",HEX2BIN(J70))</f>
        <v/>
      </c>
      <c r="AE70" s="7" t="str">
        <f>IF('Filtered Data'!K69="","",HEX2BIN(K70))</f>
        <v/>
      </c>
      <c r="AF70" s="7" t="str">
        <f>IF('Filtered Data'!L69="","",HEX2BIN(L70))</f>
        <v/>
      </c>
      <c r="AG70" s="7" t="str">
        <f>IF('Filtered Data'!M69="","",HEX2BIN(M70))</f>
        <v/>
      </c>
      <c r="AH70" s="7" t="str">
        <f>IF('Filtered Data'!N69="","",HEX2BIN(N70))</f>
        <v/>
      </c>
      <c r="AI70" s="7"/>
      <c r="AJ70" s="8" t="e">
        <f t="shared" si="5"/>
        <v>#NUM!</v>
      </c>
      <c r="AK70" s="7" t="str">
        <f>IF('Filtered Data'!G69="","",HEX2OCT(G70))</f>
        <v>47</v>
      </c>
      <c r="AL70" s="7" t="str">
        <f>IF('Filtered Data'!H69="","",HEX2OCT(H70))</f>
        <v>0</v>
      </c>
      <c r="AM70" s="7" t="str">
        <f>IF('Filtered Data'!I69="","",HEX2OCT(I70))</f>
        <v/>
      </c>
      <c r="AN70" s="7" t="str">
        <f>IF('Filtered Data'!J69="","",HEX2OCT(J70))</f>
        <v/>
      </c>
      <c r="AO70" s="7" t="str">
        <f>IF('Filtered Data'!K69="","",HEX2OCT(K70))</f>
        <v/>
      </c>
      <c r="AP70" s="7" t="str">
        <f>IF('Filtered Data'!L69="","",HEX2OCT(L70))</f>
        <v/>
      </c>
      <c r="AQ70" s="7" t="str">
        <f>IF('Filtered Data'!M69="","",HEX2OCT(M70))</f>
        <v/>
      </c>
      <c r="AR70" s="7" t="str">
        <f>IF('Filtered Data'!N69="","",HEX2OCT(N70))</f>
        <v/>
      </c>
    </row>
    <row r="71">
      <c r="A71" s="4">
        <f>'Filtered Data'!A70</f>
        <v>1.4178409999999999</v>
      </c>
      <c r="B71" s="4" t="str">
        <f>'Filtered Data'!B70</f>
        <v/>
      </c>
      <c r="C71" s="4">
        <f>'Filtered Data'!C70</f>
        <v>300</v>
      </c>
      <c r="D71" s="4" t="str">
        <f>'Filtered Data'!D70</f>
        <v/>
      </c>
      <c r="E71" s="4" t="str">
        <f>'Filtered Data'!E70</f>
        <v/>
      </c>
      <c r="F71" s="4">
        <f>'Filtered Data'!F70</f>
        <v>8</v>
      </c>
      <c r="G71" s="4" t="str">
        <f>'Filtered Data'!G70</f>
        <v>03</v>
      </c>
      <c r="H71" s="4" t="str">
        <f>'Filtered Data'!H70</f>
        <v>A5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64</v>
      </c>
      <c r="L71" s="4" t="str">
        <f>'Filtered Data'!L70</f>
        <v>00</v>
      </c>
      <c r="M71" s="4" t="str">
        <f>'Filtered Data'!M70</f>
        <v>64</v>
      </c>
      <c r="N71" s="4" t="str">
        <f>'Filtered Data'!N70</f>
        <v>63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165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100</v>
      </c>
      <c r="V71" s="7">
        <f>IF('Filtered Data'!L70="","",HEX2DEC(L71))</f>
        <v>0</v>
      </c>
      <c r="W71" s="7">
        <f>IF('Filtered Data'!M70="","",HEX2DEC(M71))</f>
        <v>100</v>
      </c>
      <c r="X71" s="7">
        <f>IF('Filtered Data'!N70="","",HEX2DEC(N71))</f>
        <v>99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10100101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1100100</v>
      </c>
      <c r="AF71" s="7" t="str">
        <f>IF('Filtered Data'!L70="","",HEX2BIN(L71))</f>
        <v>0</v>
      </c>
      <c r="AG71" s="7" t="str">
        <f>IF('Filtered Data'!M70="","",HEX2BIN(M71))</f>
        <v>1100100</v>
      </c>
      <c r="AH71" s="7" t="str">
        <f>IF('Filtered Data'!N70="","",HEX2BIN(N71))</f>
        <v>1100011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245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144</v>
      </c>
      <c r="AP71" s="7" t="str">
        <f>IF('Filtered Data'!L70="","",HEX2OCT(L71))</f>
        <v>0</v>
      </c>
      <c r="AQ71" s="7" t="str">
        <f>IF('Filtered Data'!M70="","",HEX2OCT(M71))</f>
        <v>144</v>
      </c>
      <c r="AR71" s="7" t="str">
        <f>IF('Filtered Data'!N70="","",HEX2OCT(N71))</f>
        <v>143</v>
      </c>
    </row>
    <row r="72">
      <c r="A72" s="4">
        <f>'Filtered Data'!A71</f>
        <v>1.4183049999999999</v>
      </c>
      <c r="B72" s="4" t="str">
        <f>'Filtered Data'!B71</f>
        <v/>
      </c>
      <c r="C72" s="4">
        <f>'Filtered Data'!C71</f>
        <v>301</v>
      </c>
      <c r="D72" s="4" t="str">
        <f>'Filtered Data'!D71</f>
        <v/>
      </c>
      <c r="E72" s="4" t="str">
        <f>'Filtered Data'!E71</f>
        <v/>
      </c>
      <c r="F72" s="4">
        <f>'Filtered Data'!F71</f>
        <v>3</v>
      </c>
      <c r="G72" s="4" t="str">
        <f>'Filtered Data'!G71</f>
        <v>96</v>
      </c>
      <c r="H72" s="4" t="str">
        <f>'Filtered Data'!H71</f>
        <v>03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9831168</v>
      </c>
      <c r="Q72" s="7">
        <f>IF('Filtered Data'!G71="","",HEX2DEC(G72))</f>
        <v>150</v>
      </c>
      <c r="R72" s="7">
        <f>IF('Filtered Data'!H71="","",HEX2DEC(H72))</f>
        <v>3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10010110</v>
      </c>
      <c r="AB72" s="7" t="str">
        <f>IF('Filtered Data'!H71="","",HEX2BIN(H72))</f>
        <v>11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226</v>
      </c>
      <c r="AL72" s="7" t="str">
        <f>IF('Filtered Data'!H71="","",HEX2OCT(H72))</f>
        <v>3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>
      <c r="A73" s="4">
        <f>'Filtered Data'!A72</f>
        <v>1.4238379999999999</v>
      </c>
      <c r="B73" s="4" t="str">
        <f>'Filtered Data'!B72</f>
        <v/>
      </c>
      <c r="C73" s="4">
        <f>'Filtered Data'!C72</f>
        <v>404</v>
      </c>
      <c r="D73" s="4" t="str">
        <f>'Filtered Data'!D72</f>
        <v/>
      </c>
      <c r="E73" s="4" t="str">
        <f>'Filtered Data'!E72</f>
        <v/>
      </c>
      <c r="F73" s="4">
        <f>'Filtered Data'!F72</f>
        <v>2</v>
      </c>
      <c r="G73" s="4" t="str">
        <f>'Filtered Data'!G72</f>
        <v>4C</v>
      </c>
      <c r="H73" s="4" t="str">
        <f>'Filtered Data'!H72</f>
        <v>00</v>
      </c>
      <c r="I73" s="4" t="str">
        <f>'Filtered Data'!I72</f>
        <v/>
      </c>
      <c r="J73" s="4" t="str">
        <f>'Filtered Data'!J72</f>
        <v/>
      </c>
      <c r="K73" s="4" t="str">
        <f>'Filtered Data'!K72</f>
        <v/>
      </c>
      <c r="L73" s="4" t="str">
        <f>'Filtered Data'!L72</f>
        <v/>
      </c>
      <c r="M73" s="4" t="str">
        <f>'Filtered Data'!M72</f>
        <v/>
      </c>
      <c r="N73" s="4" t="str">
        <f>'Filtered Data'!N72</f>
        <v/>
      </c>
      <c r="P73" s="6">
        <f t="shared" si="3"/>
        <v>19456</v>
      </c>
      <c r="Q73" s="7">
        <f>IF('Filtered Data'!G72="","",HEX2DEC(G73))</f>
        <v>76</v>
      </c>
      <c r="R73" s="7">
        <f>IF('Filtered Data'!H72="","",HEX2DEC(H73))</f>
        <v>0</v>
      </c>
      <c r="S73" s="7" t="str">
        <f>IF('Filtered Data'!I72="","",HEX2DEC(I73))</f>
        <v/>
      </c>
      <c r="T73" s="7" t="str">
        <f>IF('Filtered Data'!J72="","",HEX2DEC(J73))</f>
        <v/>
      </c>
      <c r="U73" s="7" t="str">
        <f>IF('Filtered Data'!K72="","",HEX2DEC(K73))</f>
        <v/>
      </c>
      <c r="V73" s="7" t="str">
        <f>IF('Filtered Data'!L72="","",HEX2DEC(L73))</f>
        <v/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1001100</v>
      </c>
      <c r="AB73" s="7" t="str">
        <f>IF('Filtered Data'!H72="","",HEX2BIN(H73))</f>
        <v>0</v>
      </c>
      <c r="AC73" s="7" t="str">
        <f>IF('Filtered Data'!I72="","",HEX2BIN(I73))</f>
        <v/>
      </c>
      <c r="AD73" s="7" t="str">
        <f>IF('Filtered Data'!J72="","",HEX2BIN(J73))</f>
        <v/>
      </c>
      <c r="AE73" s="7" t="str">
        <f>IF('Filtered Data'!K72="","",HEX2BIN(K73))</f>
        <v/>
      </c>
      <c r="AF73" s="7" t="str">
        <f>IF('Filtered Data'!L72="","",HEX2BIN(L73))</f>
        <v/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114</v>
      </c>
      <c r="AL73" s="7" t="str">
        <f>IF('Filtered Data'!H72="","",HEX2OCT(H73))</f>
        <v>0</v>
      </c>
      <c r="AM73" s="7" t="str">
        <f>IF('Filtered Data'!I72="","",HEX2OCT(I73))</f>
        <v/>
      </c>
      <c r="AN73" s="7" t="str">
        <f>IF('Filtered Data'!J72="","",HEX2OCT(J73))</f>
        <v/>
      </c>
      <c r="AO73" s="7" t="str">
        <f>IF('Filtered Data'!K72="","",HEX2OCT(K73))</f>
        <v/>
      </c>
      <c r="AP73" s="7" t="str">
        <f>IF('Filtered Data'!L72="","",HEX2OCT(L73))</f>
        <v/>
      </c>
      <c r="AQ73" s="7" t="str">
        <f>IF('Filtered Data'!M72="","",HEX2OCT(M73))</f>
        <v/>
      </c>
      <c r="AR73" s="7" t="str">
        <f>IF('Filtered Data'!N72="","",HEX2OCT(N73))</f>
        <v/>
      </c>
    </row>
    <row r="74">
      <c r="A74" s="4">
        <f>'Filtered Data'!A73</f>
        <v>1.4498329999999999</v>
      </c>
      <c r="B74" s="4" t="str">
        <f>'Filtered Data'!B73</f>
        <v/>
      </c>
      <c r="C74" s="4">
        <f>'Filtered Data'!C73</f>
        <v>404</v>
      </c>
      <c r="D74" s="4" t="str">
        <f>'Filtered Data'!D73</f>
        <v/>
      </c>
      <c r="E74" s="4" t="str">
        <f>'Filtered Data'!E73</f>
        <v/>
      </c>
      <c r="F74" s="4">
        <f>'Filtered Data'!F73</f>
        <v>2</v>
      </c>
      <c r="G74" s="4" t="str">
        <f>'Filtered Data'!G73</f>
        <v>46</v>
      </c>
      <c r="H74" s="4" t="str">
        <f>'Filtered Data'!H73</f>
        <v>00</v>
      </c>
      <c r="I74" s="4" t="str">
        <f>'Filtered Data'!I73</f>
        <v/>
      </c>
      <c r="J74" s="4" t="str">
        <f>'Filtered Data'!J73</f>
        <v/>
      </c>
      <c r="K74" s="4" t="str">
        <f>'Filtered Data'!K73</f>
        <v/>
      </c>
      <c r="L74" s="4" t="str">
        <f>'Filtered Data'!L73</f>
        <v/>
      </c>
      <c r="M74" s="4" t="str">
        <f>'Filtered Data'!M73</f>
        <v/>
      </c>
      <c r="N74" s="4" t="str">
        <f>'Filtered Data'!N73</f>
        <v/>
      </c>
      <c r="P74" s="6">
        <f t="shared" ref="P74:P99" si="6">HEX2DEC(_xlfn.CONCAT(G74:N74))</f>
        <v>17920</v>
      </c>
      <c r="Q74" s="7">
        <f>IF('Filtered Data'!G73="","",HEX2DEC(G74))</f>
        <v>70</v>
      </c>
      <c r="R74" s="7">
        <f>IF('Filtered Data'!H73="","",HEX2DEC(H74))</f>
        <v>0</v>
      </c>
      <c r="S74" s="7" t="str">
        <f>IF('Filtered Data'!I73="","",HEX2DEC(I74))</f>
        <v/>
      </c>
      <c r="T74" s="7" t="str">
        <f>IF('Filtered Data'!J73="","",HEX2DEC(J74))</f>
        <v/>
      </c>
      <c r="U74" s="7" t="str">
        <f>IF('Filtered Data'!K73="","",HEX2DEC(K74))</f>
        <v/>
      </c>
      <c r="V74" s="7" t="str">
        <f>IF('Filtered Data'!L73="","",HEX2DEC(L74))</f>
        <v/>
      </c>
      <c r="W74" s="7" t="str">
        <f>IF('Filtered Data'!M73="","",HEX2DEC(M74))</f>
        <v/>
      </c>
      <c r="X74" s="7" t="str">
        <f>IF('Filtered Data'!N73="","",HEX2DEC(N74))</f>
        <v/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1000110</v>
      </c>
      <c r="AB74" s="7" t="str">
        <f>IF('Filtered Data'!H73="","",HEX2BIN(H74))</f>
        <v>0</v>
      </c>
      <c r="AC74" s="7" t="str">
        <f>IF('Filtered Data'!I73="","",HEX2BIN(I74))</f>
        <v/>
      </c>
      <c r="AD74" s="7" t="str">
        <f>IF('Filtered Data'!J73="","",HEX2BIN(J74))</f>
        <v/>
      </c>
      <c r="AE74" s="7" t="str">
        <f>IF('Filtered Data'!K73="","",HEX2BIN(K74))</f>
        <v/>
      </c>
      <c r="AF74" s="7" t="str">
        <f>IF('Filtered Data'!L73="","",HEX2BIN(L74))</f>
        <v/>
      </c>
      <c r="AG74" s="7" t="str">
        <f>IF('Filtered Data'!M73="","",HEX2BIN(M74))</f>
        <v/>
      </c>
      <c r="AH74" s="7" t="str">
        <f>IF('Filtered Data'!N73="","",HEX2BIN(N74))</f>
        <v/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106</v>
      </c>
      <c r="AL74" s="7" t="str">
        <f>IF('Filtered Data'!H73="","",HEX2OCT(H74))</f>
        <v>0</v>
      </c>
      <c r="AM74" s="7" t="str">
        <f>IF('Filtered Data'!I73="","",HEX2OCT(I74))</f>
        <v/>
      </c>
      <c r="AN74" s="7" t="str">
        <f>IF('Filtered Data'!J73="","",HEX2OCT(J74))</f>
        <v/>
      </c>
      <c r="AO74" s="7" t="str">
        <f>IF('Filtered Data'!K73="","",HEX2OCT(K74))</f>
        <v/>
      </c>
      <c r="AP74" s="7" t="str">
        <f>IF('Filtered Data'!L73="","",HEX2OCT(L74))</f>
        <v/>
      </c>
      <c r="AQ74" s="7" t="str">
        <f>IF('Filtered Data'!M73="","",HEX2OCT(M74))</f>
        <v/>
      </c>
      <c r="AR74" s="7" t="str">
        <f>IF('Filtered Data'!N73="","",HEX2OCT(N74))</f>
        <v/>
      </c>
    </row>
    <row r="75">
      <c r="A75" s="4">
        <f>'Filtered Data'!A74</f>
        <v>1.467848</v>
      </c>
      <c r="B75" s="4" t="str">
        <f>'Filtered Data'!B74</f>
        <v/>
      </c>
      <c r="C75" s="4">
        <f>'Filtered Data'!C74</f>
        <v>300</v>
      </c>
      <c r="D75" s="4" t="str">
        <f>'Filtered Data'!D74</f>
        <v/>
      </c>
      <c r="E75" s="4" t="str">
        <f>'Filtered Data'!E74</f>
        <v/>
      </c>
      <c r="F75" s="4">
        <f>'Filtered Data'!F74</f>
        <v>8</v>
      </c>
      <c r="G75" s="4" t="str">
        <f>'Filtered Data'!G74</f>
        <v>03</v>
      </c>
      <c r="H75" s="4" t="str">
        <f>'Filtered Data'!H74</f>
        <v>A5</v>
      </c>
      <c r="I75" s="4" t="str">
        <f>'Filtered Data'!I74</f>
        <v>64</v>
      </c>
      <c r="J75" s="4" t="str">
        <f>'Filtered Data'!J74</f>
        <v>5A</v>
      </c>
      <c r="K75" s="4" t="str">
        <f>'Filtered Data'!K74</f>
        <v>64</v>
      </c>
      <c r="L75" s="4" t="str">
        <f>'Filtered Data'!L74</f>
        <v>00</v>
      </c>
      <c r="M75" s="4" t="str">
        <f>'Filtered Data'!M74</f>
        <v>64</v>
      </c>
      <c r="N75" s="4" t="str">
        <f>'Filtered Data'!N74</f>
        <v>74</v>
      </c>
      <c r="P75" s="6" t="e">
        <f t="shared" si="6"/>
        <v>#NUM!</v>
      </c>
      <c r="Q75" s="7">
        <f>IF('Filtered Data'!G74="","",HEX2DEC(G75))</f>
        <v>3</v>
      </c>
      <c r="R75" s="7">
        <f>IF('Filtered Data'!H74="","",HEX2DEC(H75))</f>
        <v>165</v>
      </c>
      <c r="S75" s="7">
        <f>IF('Filtered Data'!I74="","",HEX2DEC(I75))</f>
        <v>100</v>
      </c>
      <c r="T75" s="7">
        <f>IF('Filtered Data'!J74="","",HEX2DEC(J75))</f>
        <v>90</v>
      </c>
      <c r="U75" s="7">
        <f>IF('Filtered Data'!K74="","",HEX2DEC(K75))</f>
        <v>100</v>
      </c>
      <c r="V75" s="7">
        <f>IF('Filtered Data'!L74="","",HEX2DEC(L75))</f>
        <v>0</v>
      </c>
      <c r="W75" s="7">
        <f>IF('Filtered Data'!M74="","",HEX2DEC(M75))</f>
        <v>100</v>
      </c>
      <c r="X75" s="7">
        <f>IF('Filtered Data'!N74="","",HEX2DEC(N75))</f>
        <v>116</v>
      </c>
      <c r="Y75" s="7"/>
      <c r="Z75" s="8" t="e">
        <f t="shared" si="7"/>
        <v>#NUM!</v>
      </c>
      <c r="AA75" s="7" t="str">
        <f>IF('Filtered Data'!G74="","",HEX2BIN(G75))</f>
        <v>11</v>
      </c>
      <c r="AB75" s="7" t="str">
        <f>IF('Filtered Data'!H74="","",HEX2BIN(H75))</f>
        <v>10100101</v>
      </c>
      <c r="AC75" s="7" t="str">
        <f>IF('Filtered Data'!I74="","",HEX2BIN(I75))</f>
        <v>1100100</v>
      </c>
      <c r="AD75" s="7" t="str">
        <f>IF('Filtered Data'!J74="","",HEX2BIN(J75))</f>
        <v>1011010</v>
      </c>
      <c r="AE75" s="7" t="str">
        <f>IF('Filtered Data'!K74="","",HEX2BIN(K75))</f>
        <v>1100100</v>
      </c>
      <c r="AF75" s="7" t="str">
        <f>IF('Filtered Data'!L74="","",HEX2BIN(L75))</f>
        <v>0</v>
      </c>
      <c r="AG75" s="7" t="str">
        <f>IF('Filtered Data'!M74="","",HEX2BIN(M75))</f>
        <v>1100100</v>
      </c>
      <c r="AH75" s="7" t="str">
        <f>IF('Filtered Data'!N74="","",HEX2BIN(N75))</f>
        <v>1110100</v>
      </c>
      <c r="AI75" s="7"/>
      <c r="AJ75" s="8" t="e">
        <f t="shared" si="8"/>
        <v>#NUM!</v>
      </c>
      <c r="AK75" s="7" t="str">
        <f>IF('Filtered Data'!G74="","",HEX2OCT(G75))</f>
        <v>3</v>
      </c>
      <c r="AL75" s="7" t="str">
        <f>IF('Filtered Data'!H74="","",HEX2OCT(H75))</f>
        <v>245</v>
      </c>
      <c r="AM75" s="7" t="str">
        <f>IF('Filtered Data'!I74="","",HEX2OCT(I75))</f>
        <v>144</v>
      </c>
      <c r="AN75" s="7" t="str">
        <f>IF('Filtered Data'!J74="","",HEX2OCT(J75))</f>
        <v>132</v>
      </c>
      <c r="AO75" s="7" t="str">
        <f>IF('Filtered Data'!K74="","",HEX2OCT(K75))</f>
        <v>144</v>
      </c>
      <c r="AP75" s="7" t="str">
        <f>IF('Filtered Data'!L74="","",HEX2OCT(L75))</f>
        <v>0</v>
      </c>
      <c r="AQ75" s="7" t="str">
        <f>IF('Filtered Data'!M74="","",HEX2OCT(M75))</f>
        <v>144</v>
      </c>
      <c r="AR75" s="7" t="str">
        <f>IF('Filtered Data'!N74="","",HEX2OCT(N75))</f>
        <v>164</v>
      </c>
    </row>
    <row r="76">
      <c r="A76" s="4">
        <f>'Filtered Data'!A75</f>
        <v>1.4683120000000001</v>
      </c>
      <c r="B76" s="4" t="str">
        <f>'Filtered Data'!B75</f>
        <v/>
      </c>
      <c r="C76" s="4">
        <f>'Filtered Data'!C75</f>
        <v>301</v>
      </c>
      <c r="D76" s="4" t="str">
        <f>'Filtered Data'!D75</f>
        <v/>
      </c>
      <c r="E76" s="4" t="str">
        <f>'Filtered Data'!E75</f>
        <v/>
      </c>
      <c r="F76" s="4">
        <f>'Filtered Data'!F75</f>
        <v>3</v>
      </c>
      <c r="G76" s="4" t="str">
        <f>'Filtered Data'!G75</f>
        <v>03</v>
      </c>
      <c r="H76" s="4" t="str">
        <f>'Filtered Data'!H75</f>
        <v>04</v>
      </c>
      <c r="I76" s="4" t="str">
        <f>'Filtered Data'!I75</f>
        <v>00</v>
      </c>
      <c r="J76" s="4" t="str">
        <f>'Filtered Data'!J75</f>
        <v/>
      </c>
      <c r="K76" s="4" t="str">
        <f>'Filtered Data'!K75</f>
        <v/>
      </c>
      <c r="L76" s="4" t="str">
        <f>'Filtered Data'!L75</f>
        <v/>
      </c>
      <c r="M76" s="4" t="str">
        <f>'Filtered Data'!M75</f>
        <v/>
      </c>
      <c r="N76" s="4" t="str">
        <f>'Filtered Data'!N75</f>
        <v/>
      </c>
      <c r="P76" s="6">
        <f t="shared" si="6"/>
        <v>197632</v>
      </c>
      <c r="Q76" s="7">
        <f>IF('Filtered Data'!G75="","",HEX2DEC(G76))</f>
        <v>3</v>
      </c>
      <c r="R76" s="7">
        <f>IF('Filtered Data'!H75="","",HEX2DEC(H76))</f>
        <v>4</v>
      </c>
      <c r="S76" s="7">
        <f>IF('Filtered Data'!I75="","",HEX2DEC(I76))</f>
        <v>0</v>
      </c>
      <c r="T76" s="7" t="str">
        <f>IF('Filtered Data'!J75="","",HEX2DEC(J76))</f>
        <v/>
      </c>
      <c r="U76" s="7" t="str">
        <f>IF('Filtered Data'!K75="","",HEX2DEC(K76))</f>
        <v/>
      </c>
      <c r="V76" s="7" t="str">
        <f>IF('Filtered Data'!L75="","",HEX2DEC(L76))</f>
        <v/>
      </c>
      <c r="W76" s="7" t="str">
        <f>IF('Filtered Data'!M75="","",HEX2DEC(M76))</f>
        <v/>
      </c>
      <c r="X76" s="7" t="str">
        <f>IF('Filtered Data'!N75="","",HEX2DEC(N76))</f>
        <v/>
      </c>
      <c r="Y76" s="7"/>
      <c r="Z76" s="8" t="e">
        <f t="shared" si="7"/>
        <v>#NUM!</v>
      </c>
      <c r="AA76" s="7" t="str">
        <f>IF('Filtered Data'!G75="","",HEX2BIN(G76))</f>
        <v>11</v>
      </c>
      <c r="AB76" s="7" t="str">
        <f>IF('Filtered Data'!H75="","",HEX2BIN(H76))</f>
        <v>100</v>
      </c>
      <c r="AC76" s="7" t="str">
        <f>IF('Filtered Data'!I75="","",HEX2BIN(I76))</f>
        <v>0</v>
      </c>
      <c r="AD76" s="7" t="str">
        <f>IF('Filtered Data'!J75="","",HEX2BIN(J76))</f>
        <v/>
      </c>
      <c r="AE76" s="7" t="str">
        <f>IF('Filtered Data'!K75="","",HEX2BIN(K76))</f>
        <v/>
      </c>
      <c r="AF76" s="7" t="str">
        <f>IF('Filtered Data'!L75="","",HEX2BIN(L76))</f>
        <v/>
      </c>
      <c r="AG76" s="7" t="str">
        <f>IF('Filtered Data'!M75="","",HEX2BIN(M76))</f>
        <v/>
      </c>
      <c r="AH76" s="7" t="str">
        <f>IF('Filtered Data'!N75="","",HEX2BIN(N76))</f>
        <v/>
      </c>
      <c r="AI76" s="7"/>
      <c r="AJ76" s="8" t="e">
        <f t="shared" si="8"/>
        <v>#NUM!</v>
      </c>
      <c r="AK76" s="7" t="str">
        <f>IF('Filtered Data'!G75="","",HEX2OCT(G76))</f>
        <v>3</v>
      </c>
      <c r="AL76" s="7" t="str">
        <f>IF('Filtered Data'!H75="","",HEX2OCT(H76))</f>
        <v>4</v>
      </c>
      <c r="AM76" s="7" t="str">
        <f>IF('Filtered Data'!I75="","",HEX2OCT(I76))</f>
        <v>0</v>
      </c>
      <c r="AN76" s="7" t="str">
        <f>IF('Filtered Data'!J75="","",HEX2OCT(J76))</f>
        <v/>
      </c>
      <c r="AO76" s="7" t="str">
        <f>IF('Filtered Data'!K75="","",HEX2OCT(K76))</f>
        <v/>
      </c>
      <c r="AP76" s="7" t="str">
        <f>IF('Filtered Data'!L75="","",HEX2OCT(L76))</f>
        <v/>
      </c>
      <c r="AQ76" s="7" t="str">
        <f>IF('Filtered Data'!M75="","",HEX2OCT(M76))</f>
        <v/>
      </c>
      <c r="AR76" s="7" t="str">
        <f>IF('Filtered Data'!N75="","",HEX2OCT(N76))</f>
        <v/>
      </c>
    </row>
    <row r="77">
      <c r="A77" s="4">
        <f>'Filtered Data'!A76</f>
        <v>1.4810970000000001</v>
      </c>
      <c r="B77" s="4" t="str">
        <f>'Filtered Data'!B76</f>
        <v/>
      </c>
      <c r="C77" s="4">
        <f>'Filtered Data'!C76</f>
        <v>404</v>
      </c>
      <c r="D77" s="4" t="str">
        <f>'Filtered Data'!D76</f>
        <v/>
      </c>
      <c r="E77" s="4" t="str">
        <f>'Filtered Data'!E76</f>
        <v/>
      </c>
      <c r="F77" s="4">
        <f>'Filtered Data'!F76</f>
        <v>2</v>
      </c>
      <c r="G77" s="4" t="str">
        <f>'Filtered Data'!G76</f>
        <v>4D</v>
      </c>
      <c r="H77" s="4" t="str">
        <f>'Filtered Data'!H76</f>
        <v>00</v>
      </c>
      <c r="I77" s="4" t="str">
        <f>'Filtered Data'!I76</f>
        <v/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19712</v>
      </c>
      <c r="Q77" s="7">
        <f>IF('Filtered Data'!G76="","",HEX2DEC(G77))</f>
        <v>77</v>
      </c>
      <c r="R77" s="7">
        <f>IF('Filtered Data'!H76="","",HEX2DEC(H77))</f>
        <v>0</v>
      </c>
      <c r="S77" s="7" t="str">
        <f>IF('Filtered Data'!I76="","",HEX2DEC(I77))</f>
        <v/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1001101</v>
      </c>
      <c r="AB77" s="7" t="str">
        <f>IF('Filtered Data'!H76="","",HEX2BIN(H77))</f>
        <v>0</v>
      </c>
      <c r="AC77" s="7" t="str">
        <f>IF('Filtered Data'!I76="","",HEX2BIN(I77))</f>
        <v/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115</v>
      </c>
      <c r="AL77" s="7" t="str">
        <f>IF('Filtered Data'!H76="","",HEX2OCT(H77))</f>
        <v>0</v>
      </c>
      <c r="AM77" s="7" t="str">
        <f>IF('Filtered Data'!I76="","",HEX2OCT(I77))</f>
        <v/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>
      <c r="A78" s="4">
        <f>'Filtered Data'!A77</f>
        <v>1.5123359999999999</v>
      </c>
      <c r="B78" s="4" t="str">
        <f>'Filtered Data'!B77</f>
        <v/>
      </c>
      <c r="C78" s="4">
        <f>'Filtered Data'!C77</f>
        <v>404</v>
      </c>
      <c r="D78" s="4" t="str">
        <f>'Filtered Data'!D77</f>
        <v/>
      </c>
      <c r="E78" s="4" t="str">
        <f>'Filtered Data'!E77</f>
        <v/>
      </c>
      <c r="F78" s="4">
        <f>'Filtered Data'!F77</f>
        <v>2</v>
      </c>
      <c r="G78" s="4" t="str">
        <f>'Filtered Data'!G77</f>
        <v>50</v>
      </c>
      <c r="H78" s="4" t="str">
        <f>'Filtered Data'!H77</f>
        <v>00</v>
      </c>
      <c r="I78" s="4" t="str">
        <f>'Filtered Data'!I77</f>
        <v/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20480</v>
      </c>
      <c r="Q78" s="7">
        <f>IF('Filtered Data'!G77="","",HEX2DEC(G78))</f>
        <v>80</v>
      </c>
      <c r="R78" s="7">
        <f>IF('Filtered Data'!H77="","",HEX2DEC(H78))</f>
        <v>0</v>
      </c>
      <c r="S78" s="7" t="str">
        <f>IF('Filtered Data'!I77="","",HEX2DEC(I78))</f>
        <v/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1010000</v>
      </c>
      <c r="AB78" s="7" t="str">
        <f>IF('Filtered Data'!H77="","",HEX2BIN(H78))</f>
        <v>0</v>
      </c>
      <c r="AC78" s="7" t="str">
        <f>IF('Filtered Data'!I77="","",HEX2BIN(I78))</f>
        <v/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120</v>
      </c>
      <c r="AL78" s="7" t="str">
        <f>IF('Filtered Data'!H77="","",HEX2OCT(H78))</f>
        <v>0</v>
      </c>
      <c r="AM78" s="7" t="str">
        <f>IF('Filtered Data'!I77="","",HEX2OCT(I78))</f>
        <v/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>
      <c r="A79" s="4">
        <f>'Filtered Data'!A78</f>
        <v>1.5178499999999999</v>
      </c>
      <c r="B79" s="4" t="str">
        <f>'Filtered Data'!B78</f>
        <v/>
      </c>
      <c r="C79" s="4">
        <f>'Filtered Data'!C78</f>
        <v>300</v>
      </c>
      <c r="D79" s="4" t="str">
        <f>'Filtered Data'!D78</f>
        <v/>
      </c>
      <c r="E79" s="4" t="str">
        <f>'Filtered Data'!E78</f>
        <v/>
      </c>
      <c r="F79" s="4">
        <f>'Filtered Data'!F78</f>
        <v>8</v>
      </c>
      <c r="G79" s="4" t="str">
        <f>'Filtered Data'!G78</f>
        <v>03</v>
      </c>
      <c r="H79" s="4" t="str">
        <f>'Filtered Data'!H78</f>
        <v>A5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64</v>
      </c>
      <c r="L79" s="4" t="str">
        <f>'Filtered Data'!L78</f>
        <v>00</v>
      </c>
      <c r="M79" s="4" t="str">
        <f>'Filtered Data'!M78</f>
        <v>64</v>
      </c>
      <c r="N79" s="4" t="str">
        <f>'Filtered Data'!N78</f>
        <v>65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165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100</v>
      </c>
      <c r="V79" s="7">
        <f>IF('Filtered Data'!L78="","",HEX2DEC(L79))</f>
        <v>0</v>
      </c>
      <c r="W79" s="7">
        <f>IF('Filtered Data'!M78="","",HEX2DEC(M79))</f>
        <v>100</v>
      </c>
      <c r="X79" s="7">
        <f>IF('Filtered Data'!N78="","",HEX2DEC(N79))</f>
        <v>101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10100101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1100100</v>
      </c>
      <c r="AF79" s="7" t="str">
        <f>IF('Filtered Data'!L78="","",HEX2BIN(L79))</f>
        <v>0</v>
      </c>
      <c r="AG79" s="7" t="str">
        <f>IF('Filtered Data'!M78="","",HEX2BIN(M79))</f>
        <v>1100100</v>
      </c>
      <c r="AH79" s="7" t="str">
        <f>IF('Filtered Data'!N78="","",HEX2BIN(N79))</f>
        <v>1100101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245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144</v>
      </c>
      <c r="AP79" s="7" t="str">
        <f>IF('Filtered Data'!L78="","",HEX2OCT(L79))</f>
        <v>0</v>
      </c>
      <c r="AQ79" s="7" t="str">
        <f>IF('Filtered Data'!M78="","",HEX2OCT(M79))</f>
        <v>144</v>
      </c>
      <c r="AR79" s="7" t="str">
        <f>IF('Filtered Data'!N78="","",HEX2OCT(N79))</f>
        <v>145</v>
      </c>
    </row>
    <row r="80">
      <c r="A80" s="4">
        <f>'Filtered Data'!A79</f>
        <v>1.5183139999999999</v>
      </c>
      <c r="B80" s="4" t="str">
        <f>'Filtered Data'!B79</f>
        <v/>
      </c>
      <c r="C80" s="4">
        <f>'Filtered Data'!C79</f>
        <v>301</v>
      </c>
      <c r="D80" s="4" t="str">
        <f>'Filtered Data'!D79</f>
        <v/>
      </c>
      <c r="E80" s="4" t="str">
        <f>'Filtered Data'!E79</f>
        <v/>
      </c>
      <c r="F80" s="4">
        <f>'Filtered Data'!F79</f>
        <v>3</v>
      </c>
      <c r="G80" s="4" t="str">
        <f>'Filtered Data'!G79</f>
        <v>54</v>
      </c>
      <c r="H80" s="4" t="str">
        <f>'Filtered Data'!H79</f>
        <v>05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5506304</v>
      </c>
      <c r="Q80" s="7">
        <f>IF('Filtered Data'!G79="","",HEX2DEC(G80))</f>
        <v>84</v>
      </c>
      <c r="R80" s="7">
        <f>IF('Filtered Data'!H79="","",HEX2DEC(H80))</f>
        <v>5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1010100</v>
      </c>
      <c r="AB80" s="7" t="str">
        <f>IF('Filtered Data'!H79="","",HEX2BIN(H80))</f>
        <v>101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124</v>
      </c>
      <c r="AL80" s="7" t="str">
        <f>IF('Filtered Data'!H79="","",HEX2OCT(H80))</f>
        <v>5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>
      <c r="A81" s="4">
        <f>'Filtered Data'!A80</f>
        <v>1.5435909999999999</v>
      </c>
      <c r="B81" s="4" t="str">
        <f>'Filtered Data'!B80</f>
        <v/>
      </c>
      <c r="C81" s="4">
        <f>'Filtered Data'!C80</f>
        <v>404</v>
      </c>
      <c r="D81" s="4" t="str">
        <f>'Filtered Data'!D80</f>
        <v/>
      </c>
      <c r="E81" s="4" t="str">
        <f>'Filtered Data'!E80</f>
        <v/>
      </c>
      <c r="F81" s="4">
        <f>'Filtered Data'!F80</f>
        <v>2</v>
      </c>
      <c r="G81" s="4" t="str">
        <f>'Filtered Data'!G80</f>
        <v>02</v>
      </c>
      <c r="H81" s="4" t="str">
        <f>'Filtered Data'!H80</f>
        <v>00</v>
      </c>
      <c r="I81" s="4" t="str">
        <f>'Filtered Data'!I80</f>
        <v/>
      </c>
      <c r="J81" s="4" t="str">
        <f>'Filtered Data'!J80</f>
        <v/>
      </c>
      <c r="K81" s="4" t="str">
        <f>'Filtered Data'!K80</f>
        <v/>
      </c>
      <c r="L81" s="4" t="str">
        <f>'Filtered Data'!L80</f>
        <v/>
      </c>
      <c r="M81" s="4" t="str">
        <f>'Filtered Data'!M80</f>
        <v/>
      </c>
      <c r="N81" s="4" t="str">
        <f>'Filtered Data'!N80</f>
        <v/>
      </c>
      <c r="P81" s="6">
        <f t="shared" si="6"/>
        <v>512</v>
      </c>
      <c r="Q81" s="7">
        <f>IF('Filtered Data'!G80="","",HEX2DEC(G81))</f>
        <v>2</v>
      </c>
      <c r="R81" s="7">
        <f>IF('Filtered Data'!H80="","",HEX2DEC(H81))</f>
        <v>0</v>
      </c>
      <c r="S81" s="7" t="str">
        <f>IF('Filtered Data'!I80="","",HEX2DEC(I81))</f>
        <v/>
      </c>
      <c r="T81" s="7" t="str">
        <f>IF('Filtered Data'!J80="","",HEX2DEC(J81))</f>
        <v/>
      </c>
      <c r="U81" s="7" t="str">
        <f>IF('Filtered Data'!K80="","",HEX2DEC(K81))</f>
        <v/>
      </c>
      <c r="V81" s="7" t="str">
        <f>IF('Filtered Data'!L80="","",HEX2DEC(L81))</f>
        <v/>
      </c>
      <c r="W81" s="7" t="str">
        <f>IF('Filtered Data'!M80="","",HEX2DEC(M81))</f>
        <v/>
      </c>
      <c r="X81" s="7" t="str">
        <f>IF('Filtered Data'!N80="","",HEX2DEC(N81))</f>
        <v/>
      </c>
      <c r="Y81" s="7"/>
      <c r="Z81" s="8" t="e">
        <f t="shared" si="7"/>
        <v>#NUM!</v>
      </c>
      <c r="AA81" s="7" t="str">
        <f>IF('Filtered Data'!G80="","",HEX2BIN(G81))</f>
        <v>10</v>
      </c>
      <c r="AB81" s="7" t="str">
        <f>IF('Filtered Data'!H80="","",HEX2BIN(H81))</f>
        <v>0</v>
      </c>
      <c r="AC81" s="7" t="str">
        <f>IF('Filtered Data'!I80="","",HEX2BIN(I81))</f>
        <v/>
      </c>
      <c r="AD81" s="7" t="str">
        <f>IF('Filtered Data'!J80="","",HEX2BIN(J81))</f>
        <v/>
      </c>
      <c r="AE81" s="7" t="str">
        <f>IF('Filtered Data'!K80="","",HEX2BIN(K81))</f>
        <v/>
      </c>
      <c r="AF81" s="7" t="str">
        <f>IF('Filtered Data'!L80="","",HEX2BIN(L81))</f>
        <v/>
      </c>
      <c r="AG81" s="7" t="str">
        <f>IF('Filtered Data'!M80="","",HEX2BIN(M81))</f>
        <v/>
      </c>
      <c r="AH81" s="7" t="str">
        <f>IF('Filtered Data'!N80="","",HEX2BIN(N81))</f>
        <v/>
      </c>
      <c r="AI81" s="7"/>
      <c r="AJ81" s="8" t="e">
        <f t="shared" si="8"/>
        <v>#NUM!</v>
      </c>
      <c r="AK81" s="7" t="str">
        <f>IF('Filtered Data'!G80="","",HEX2OCT(G81))</f>
        <v>2</v>
      </c>
      <c r="AL81" s="7" t="str">
        <f>IF('Filtered Data'!H80="","",HEX2OCT(H81))</f>
        <v>0</v>
      </c>
      <c r="AM81" s="7" t="str">
        <f>IF('Filtered Data'!I80="","",HEX2OCT(I81))</f>
        <v/>
      </c>
      <c r="AN81" s="7" t="str">
        <f>IF('Filtered Data'!J80="","",HEX2OCT(J81))</f>
        <v/>
      </c>
      <c r="AO81" s="7" t="str">
        <f>IF('Filtered Data'!K80="","",HEX2OCT(K81))</f>
        <v/>
      </c>
      <c r="AP81" s="7" t="str">
        <f>IF('Filtered Data'!L80="","",HEX2OCT(L81))</f>
        <v/>
      </c>
      <c r="AQ81" s="7" t="str">
        <f>IF('Filtered Data'!M80="","",HEX2OCT(M81))</f>
        <v/>
      </c>
      <c r="AR81" s="7" t="str">
        <f>IF('Filtered Data'!N80="","",HEX2OCT(N81))</f>
        <v/>
      </c>
    </row>
    <row r="82">
      <c r="A82" s="4">
        <f>'Filtered Data'!A81</f>
        <v>1.5678589999999999</v>
      </c>
      <c r="B82" s="4" t="str">
        <f>'Filtered Data'!B81</f>
        <v/>
      </c>
      <c r="C82" s="4">
        <f>'Filtered Data'!C81</f>
        <v>300</v>
      </c>
      <c r="D82" s="4" t="str">
        <f>'Filtered Data'!D81</f>
        <v/>
      </c>
      <c r="E82" s="4" t="str">
        <f>'Filtered Data'!E81</f>
        <v/>
      </c>
      <c r="F82" s="4">
        <f>'Filtered Data'!F81</f>
        <v>8</v>
      </c>
      <c r="G82" s="4" t="str">
        <f>'Filtered Data'!G81</f>
        <v>03</v>
      </c>
      <c r="H82" s="4" t="str">
        <f>'Filtered Data'!H81</f>
        <v>A5</v>
      </c>
      <c r="I82" s="4" t="str">
        <f>'Filtered Data'!I81</f>
        <v>64</v>
      </c>
      <c r="J82" s="4" t="str">
        <f>'Filtered Data'!J81</f>
        <v>5A</v>
      </c>
      <c r="K82" s="4" t="str">
        <f>'Filtered Data'!K81</f>
        <v>64</v>
      </c>
      <c r="L82" s="4" t="str">
        <f>'Filtered Data'!L81</f>
        <v>00</v>
      </c>
      <c r="M82" s="4" t="str">
        <f>'Filtered Data'!M81</f>
        <v>64</v>
      </c>
      <c r="N82" s="4" t="str">
        <f>'Filtered Data'!N81</f>
        <v>76</v>
      </c>
      <c r="P82" s="6" t="e">
        <f t="shared" si="6"/>
        <v>#NUM!</v>
      </c>
      <c r="Q82" s="7">
        <f>IF('Filtered Data'!G81="","",HEX2DEC(G82))</f>
        <v>3</v>
      </c>
      <c r="R82" s="7">
        <f>IF('Filtered Data'!H81="","",HEX2DEC(H82))</f>
        <v>165</v>
      </c>
      <c r="S82" s="7">
        <f>IF('Filtered Data'!I81="","",HEX2DEC(I82))</f>
        <v>100</v>
      </c>
      <c r="T82" s="7">
        <f>IF('Filtered Data'!J81="","",HEX2DEC(J82))</f>
        <v>90</v>
      </c>
      <c r="U82" s="7">
        <f>IF('Filtered Data'!K81="","",HEX2DEC(K82))</f>
        <v>100</v>
      </c>
      <c r="V82" s="7">
        <f>IF('Filtered Data'!L81="","",HEX2DEC(L82))</f>
        <v>0</v>
      </c>
      <c r="W82" s="7">
        <f>IF('Filtered Data'!M81="","",HEX2DEC(M82))</f>
        <v>100</v>
      </c>
      <c r="X82" s="7">
        <f>IF('Filtered Data'!N81="","",HEX2DEC(N82))</f>
        <v>118</v>
      </c>
      <c r="Y82" s="7"/>
      <c r="Z82" s="8" t="e">
        <f t="shared" si="7"/>
        <v>#NUM!</v>
      </c>
      <c r="AA82" s="7" t="str">
        <f>IF('Filtered Data'!G81="","",HEX2BIN(G82))</f>
        <v>11</v>
      </c>
      <c r="AB82" s="7" t="str">
        <f>IF('Filtered Data'!H81="","",HEX2BIN(H82))</f>
        <v>10100101</v>
      </c>
      <c r="AC82" s="7" t="str">
        <f>IF('Filtered Data'!I81="","",HEX2BIN(I82))</f>
        <v>1100100</v>
      </c>
      <c r="AD82" s="7" t="str">
        <f>IF('Filtered Data'!J81="","",HEX2BIN(J82))</f>
        <v>1011010</v>
      </c>
      <c r="AE82" s="7" t="str">
        <f>IF('Filtered Data'!K81="","",HEX2BIN(K82))</f>
        <v>1100100</v>
      </c>
      <c r="AF82" s="7" t="str">
        <f>IF('Filtered Data'!L81="","",HEX2BIN(L82))</f>
        <v>0</v>
      </c>
      <c r="AG82" s="7" t="str">
        <f>IF('Filtered Data'!M81="","",HEX2BIN(M82))</f>
        <v>1100100</v>
      </c>
      <c r="AH82" s="7" t="str">
        <f>IF('Filtered Data'!N81="","",HEX2BIN(N82))</f>
        <v>1110110</v>
      </c>
      <c r="AI82" s="7"/>
      <c r="AJ82" s="8" t="e">
        <f t="shared" si="8"/>
        <v>#NUM!</v>
      </c>
      <c r="AK82" s="7" t="str">
        <f>IF('Filtered Data'!G81="","",HEX2OCT(G82))</f>
        <v>3</v>
      </c>
      <c r="AL82" s="7" t="str">
        <f>IF('Filtered Data'!H81="","",HEX2OCT(H82))</f>
        <v>245</v>
      </c>
      <c r="AM82" s="7" t="str">
        <f>IF('Filtered Data'!I81="","",HEX2OCT(I82))</f>
        <v>144</v>
      </c>
      <c r="AN82" s="7" t="str">
        <f>IF('Filtered Data'!J81="","",HEX2OCT(J82))</f>
        <v>132</v>
      </c>
      <c r="AO82" s="7" t="str">
        <f>IF('Filtered Data'!K81="","",HEX2OCT(K82))</f>
        <v>144</v>
      </c>
      <c r="AP82" s="7" t="str">
        <f>IF('Filtered Data'!L81="","",HEX2OCT(L82))</f>
        <v>0</v>
      </c>
      <c r="AQ82" s="7" t="str">
        <f>IF('Filtered Data'!M81="","",HEX2OCT(M82))</f>
        <v>144</v>
      </c>
      <c r="AR82" s="7" t="str">
        <f>IF('Filtered Data'!N81="","",HEX2OCT(N82))</f>
        <v>166</v>
      </c>
    </row>
    <row r="83">
      <c r="A83" s="4">
        <f>'Filtered Data'!A82</f>
        <v>1.5683309999999999</v>
      </c>
      <c r="B83" s="4" t="str">
        <f>'Filtered Data'!B82</f>
        <v/>
      </c>
      <c r="C83" s="4">
        <f>'Filtered Data'!C82</f>
        <v>301</v>
      </c>
      <c r="D83" s="4" t="str">
        <f>'Filtered Data'!D82</f>
        <v/>
      </c>
      <c r="E83" s="4" t="str">
        <f>'Filtered Data'!E82</f>
        <v/>
      </c>
      <c r="F83" s="4">
        <f>'Filtered Data'!F82</f>
        <v>3</v>
      </c>
      <c r="G83" s="4" t="str">
        <f>'Filtered Data'!G82</f>
        <v>F5</v>
      </c>
      <c r="H83" s="4" t="str">
        <f>'Filtered Data'!H82</f>
        <v>06</v>
      </c>
      <c r="I83" s="4" t="str">
        <f>'Filtered Data'!I82</f>
        <v>00</v>
      </c>
      <c r="J83" s="4" t="str">
        <f>'Filtered Data'!J82</f>
        <v/>
      </c>
      <c r="K83" s="4" t="str">
        <f>'Filtered Data'!K82</f>
        <v/>
      </c>
      <c r="L83" s="4" t="str">
        <f>'Filtered Data'!L82</f>
        <v/>
      </c>
      <c r="M83" s="4" t="str">
        <f>'Filtered Data'!M82</f>
        <v/>
      </c>
      <c r="N83" s="4" t="str">
        <f>'Filtered Data'!N82</f>
        <v/>
      </c>
      <c r="P83" s="6">
        <f t="shared" si="6"/>
        <v>16057856</v>
      </c>
      <c r="Q83" s="7">
        <f>IF('Filtered Data'!G82="","",HEX2DEC(G83))</f>
        <v>245</v>
      </c>
      <c r="R83" s="7">
        <f>IF('Filtered Data'!H82="","",HEX2DEC(H83))</f>
        <v>6</v>
      </c>
      <c r="S83" s="7">
        <f>IF('Filtered Data'!I82="","",HEX2DEC(I83))</f>
        <v>0</v>
      </c>
      <c r="T83" s="7" t="str">
        <f>IF('Filtered Data'!J82="","",HEX2DEC(J83))</f>
        <v/>
      </c>
      <c r="U83" s="7" t="str">
        <f>IF('Filtered Data'!K82="","",HEX2DEC(K83))</f>
        <v/>
      </c>
      <c r="V83" s="7" t="str">
        <f>IF('Filtered Data'!L82="","",HEX2DEC(L83))</f>
        <v/>
      </c>
      <c r="W83" s="7" t="str">
        <f>IF('Filtered Data'!M82="","",HEX2DEC(M83))</f>
        <v/>
      </c>
      <c r="X83" s="7" t="str">
        <f>IF('Filtered Data'!N82="","",HEX2DEC(N83))</f>
        <v/>
      </c>
      <c r="Y83" s="7"/>
      <c r="Z83" s="8" t="e">
        <f t="shared" si="7"/>
        <v>#NUM!</v>
      </c>
      <c r="AA83" s="7" t="str">
        <f>IF('Filtered Data'!G82="","",HEX2BIN(G83))</f>
        <v>11110101</v>
      </c>
      <c r="AB83" s="7" t="str">
        <f>IF('Filtered Data'!H82="","",HEX2BIN(H83))</f>
        <v>110</v>
      </c>
      <c r="AC83" s="7" t="str">
        <f>IF('Filtered Data'!I82="","",HEX2BIN(I83))</f>
        <v>0</v>
      </c>
      <c r="AD83" s="7" t="str">
        <f>IF('Filtered Data'!J82="","",HEX2BIN(J83))</f>
        <v/>
      </c>
      <c r="AE83" s="7" t="str">
        <f>IF('Filtered Data'!K82="","",HEX2BIN(K83))</f>
        <v/>
      </c>
      <c r="AF83" s="7" t="str">
        <f>IF('Filtered Data'!L82="","",HEX2BIN(L83))</f>
        <v/>
      </c>
      <c r="AG83" s="7" t="str">
        <f>IF('Filtered Data'!M82="","",HEX2BIN(M83))</f>
        <v/>
      </c>
      <c r="AH83" s="7" t="str">
        <f>IF('Filtered Data'!N82="","",HEX2BIN(N83))</f>
        <v/>
      </c>
      <c r="AI83" s="7"/>
      <c r="AJ83" s="8" t="e">
        <f t="shared" si="8"/>
        <v>#NUM!</v>
      </c>
      <c r="AK83" s="7" t="str">
        <f>IF('Filtered Data'!G82="","",HEX2OCT(G83))</f>
        <v>365</v>
      </c>
      <c r="AL83" s="7" t="str">
        <f>IF('Filtered Data'!H82="","",HEX2OCT(H83))</f>
        <v>6</v>
      </c>
      <c r="AM83" s="7" t="str">
        <f>IF('Filtered Data'!I82="","",HEX2OCT(I83))</f>
        <v>0</v>
      </c>
      <c r="AN83" s="7" t="str">
        <f>IF('Filtered Data'!J82="","",HEX2OCT(J83))</f>
        <v/>
      </c>
      <c r="AO83" s="7" t="str">
        <f>IF('Filtered Data'!K82="","",HEX2OCT(K83))</f>
        <v/>
      </c>
      <c r="AP83" s="7" t="str">
        <f>IF('Filtered Data'!L82="","",HEX2OCT(L83))</f>
        <v/>
      </c>
      <c r="AQ83" s="7" t="str">
        <f>IF('Filtered Data'!M82="","",HEX2OCT(M83))</f>
        <v/>
      </c>
      <c r="AR83" s="7" t="str">
        <f>IF('Filtered Data'!N82="","",HEX2OCT(N83))</f>
        <v/>
      </c>
    </row>
    <row r="84">
      <c r="A84" s="4">
        <f>'Filtered Data'!A83</f>
        <v>1.5799160000000001</v>
      </c>
      <c r="B84" s="4" t="str">
        <f>'Filtered Data'!B83</f>
        <v/>
      </c>
      <c r="C84" s="4">
        <f>'Filtered Data'!C83</f>
        <v>404</v>
      </c>
      <c r="D84" s="4" t="str">
        <f>'Filtered Data'!D83</f>
        <v/>
      </c>
      <c r="E84" s="4" t="str">
        <f>'Filtered Data'!E83</f>
        <v/>
      </c>
      <c r="F84" s="4">
        <f>'Filtered Data'!F83</f>
        <v>2</v>
      </c>
      <c r="G84" s="4" t="str">
        <f>'Filtered Data'!G83</f>
        <v>0A</v>
      </c>
      <c r="H84" s="4" t="str">
        <f>'Filtered Data'!H83</f>
        <v>00</v>
      </c>
      <c r="I84" s="4" t="str">
        <f>'Filtered Data'!I83</f>
        <v/>
      </c>
      <c r="J84" s="4" t="str">
        <f>'Filtered Data'!J83</f>
        <v/>
      </c>
      <c r="K84" s="4" t="str">
        <f>'Filtered Data'!K83</f>
        <v/>
      </c>
      <c r="L84" s="4" t="str">
        <f>'Filtered Data'!L83</f>
        <v/>
      </c>
      <c r="M84" s="4" t="str">
        <f>'Filtered Data'!M83</f>
        <v/>
      </c>
      <c r="N84" s="4" t="str">
        <f>'Filtered Data'!N83</f>
        <v/>
      </c>
      <c r="P84" s="6">
        <f t="shared" si="6"/>
        <v>2560</v>
      </c>
      <c r="Q84" s="7">
        <f>IF('Filtered Data'!G83="","",HEX2DEC(G84))</f>
        <v>10</v>
      </c>
      <c r="R84" s="7">
        <f>IF('Filtered Data'!H83="","",HEX2DEC(H84))</f>
        <v>0</v>
      </c>
      <c r="S84" s="7" t="str">
        <f>IF('Filtered Data'!I83="","",HEX2DEC(I84))</f>
        <v/>
      </c>
      <c r="T84" s="7" t="str">
        <f>IF('Filtered Data'!J83="","",HEX2DEC(J84))</f>
        <v/>
      </c>
      <c r="U84" s="7" t="str">
        <f>IF('Filtered Data'!K83="","",HEX2DEC(K84))</f>
        <v/>
      </c>
      <c r="V84" s="7" t="str">
        <f>IF('Filtered Data'!L83="","",HEX2DEC(L84))</f>
        <v/>
      </c>
      <c r="W84" s="7" t="str">
        <f>IF('Filtered Data'!M83="","",HEX2DEC(M84))</f>
        <v/>
      </c>
      <c r="X84" s="7" t="str">
        <f>IF('Filtered Data'!N83="","",HEX2DEC(N84))</f>
        <v/>
      </c>
      <c r="Y84" s="7"/>
      <c r="Z84" s="8" t="e">
        <f t="shared" si="7"/>
        <v>#NUM!</v>
      </c>
      <c r="AA84" s="7" t="str">
        <f>IF('Filtered Data'!G83="","",HEX2BIN(G84))</f>
        <v>1010</v>
      </c>
      <c r="AB84" s="7" t="str">
        <f>IF('Filtered Data'!H83="","",HEX2BIN(H84))</f>
        <v>0</v>
      </c>
      <c r="AC84" s="7" t="str">
        <f>IF('Filtered Data'!I83="","",HEX2BIN(I84))</f>
        <v/>
      </c>
      <c r="AD84" s="7" t="str">
        <f>IF('Filtered Data'!J83="","",HEX2BIN(J84))</f>
        <v/>
      </c>
      <c r="AE84" s="7" t="str">
        <f>IF('Filtered Data'!K83="","",HEX2BIN(K84))</f>
        <v/>
      </c>
      <c r="AF84" s="7" t="str">
        <f>IF('Filtered Data'!L83="","",HEX2BIN(L84))</f>
        <v/>
      </c>
      <c r="AG84" s="7" t="str">
        <f>IF('Filtered Data'!M83="","",HEX2BIN(M84))</f>
        <v/>
      </c>
      <c r="AH84" s="7" t="str">
        <f>IF('Filtered Data'!N83="","",HEX2BIN(N84))</f>
        <v/>
      </c>
      <c r="AI84" s="7"/>
      <c r="AJ84" s="8" t="e">
        <f t="shared" si="8"/>
        <v>#NUM!</v>
      </c>
      <c r="AK84" s="7" t="str">
        <f>IF('Filtered Data'!G83="","",HEX2OCT(G84))</f>
        <v>12</v>
      </c>
      <c r="AL84" s="7" t="str">
        <f>IF('Filtered Data'!H83="","",HEX2OCT(H84))</f>
        <v>0</v>
      </c>
      <c r="AM84" s="7" t="str">
        <f>IF('Filtered Data'!I83="","",HEX2OCT(I84))</f>
        <v/>
      </c>
      <c r="AN84" s="7" t="str">
        <f>IF('Filtered Data'!J83="","",HEX2OCT(J84))</f>
        <v/>
      </c>
      <c r="AO84" s="7" t="str">
        <f>IF('Filtered Data'!K83="","",HEX2OCT(K84))</f>
        <v/>
      </c>
      <c r="AP84" s="7" t="str">
        <f>IF('Filtered Data'!L83="","",HEX2OCT(L84))</f>
        <v/>
      </c>
      <c r="AQ84" s="7" t="str">
        <f>IF('Filtered Data'!M83="","",HEX2OCT(M84))</f>
        <v/>
      </c>
      <c r="AR84" s="7" t="str">
        <f>IF('Filtered Data'!N83="","",HEX2OCT(N84))</f>
        <v/>
      </c>
    </row>
    <row r="85">
      <c r="A85" s="4">
        <f>'Filtered Data'!A84</f>
        <v>1.6061430000000001</v>
      </c>
      <c r="B85" s="4" t="str">
        <f>'Filtered Data'!B84</f>
        <v/>
      </c>
      <c r="C85" s="4">
        <f>'Filtered Data'!C84</f>
        <v>404</v>
      </c>
      <c r="D85" s="4" t="str">
        <f>'Filtered Data'!D84</f>
        <v/>
      </c>
      <c r="E85" s="4" t="str">
        <f>'Filtered Data'!E84</f>
        <v/>
      </c>
      <c r="F85" s="4">
        <f>'Filtered Data'!F84</f>
        <v>2</v>
      </c>
      <c r="G85" s="4" t="str">
        <f>'Filtered Data'!G84</f>
        <v>04</v>
      </c>
      <c r="H85" s="4" t="str">
        <f>'Filtered Data'!H84</f>
        <v>00</v>
      </c>
      <c r="I85" s="4" t="str">
        <f>'Filtered Data'!I84</f>
        <v/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1024</v>
      </c>
      <c r="Q85" s="7">
        <f>IF('Filtered Data'!G84="","",HEX2DEC(G85))</f>
        <v>4</v>
      </c>
      <c r="R85" s="7">
        <f>IF('Filtered Data'!H84="","",HEX2DEC(H85))</f>
        <v>0</v>
      </c>
      <c r="S85" s="7" t="str">
        <f>IF('Filtered Data'!I84="","",HEX2DEC(I85))</f>
        <v/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</v>
      </c>
      <c r="AB85" s="7" t="str">
        <f>IF('Filtered Data'!H84="","",HEX2BIN(H85))</f>
        <v>0</v>
      </c>
      <c r="AC85" s="7" t="str">
        <f>IF('Filtered Data'!I84="","",HEX2BIN(I85))</f>
        <v/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4</v>
      </c>
      <c r="AL85" s="7" t="str">
        <f>IF('Filtered Data'!H84="","",HEX2OCT(H85))</f>
        <v>0</v>
      </c>
      <c r="AM85" s="7" t="str">
        <f>IF('Filtered Data'!I84="","",HEX2OCT(I85))</f>
        <v/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>
      <c r="A86" s="4">
        <f>'Filtered Data'!A85</f>
        <v>1.617861</v>
      </c>
      <c r="B86" s="4" t="str">
        <f>'Filtered Data'!B85</f>
        <v/>
      </c>
      <c r="C86" s="4">
        <f>'Filtered Data'!C85</f>
        <v>300</v>
      </c>
      <c r="D86" s="4" t="str">
        <f>'Filtered Data'!D85</f>
        <v/>
      </c>
      <c r="E86" s="4" t="str">
        <f>'Filtered Data'!E85</f>
        <v/>
      </c>
      <c r="F86" s="4">
        <f>'Filtered Data'!F85</f>
        <v>8</v>
      </c>
      <c r="G86" s="4" t="str">
        <f>'Filtered Data'!G85</f>
        <v>03</v>
      </c>
      <c r="H86" s="4" t="str">
        <f>'Filtered Data'!H85</f>
        <v>A5</v>
      </c>
      <c r="I86" s="4" t="str">
        <f>'Filtered Data'!I85</f>
        <v>64</v>
      </c>
      <c r="J86" s="4" t="str">
        <f>'Filtered Data'!J85</f>
        <v>5A</v>
      </c>
      <c r="K86" s="4" t="str">
        <f>'Filtered Data'!K85</f>
        <v>64</v>
      </c>
      <c r="L86" s="4" t="str">
        <f>'Filtered Data'!L85</f>
        <v>00</v>
      </c>
      <c r="M86" s="4" t="str">
        <f>'Filtered Data'!M85</f>
        <v>64</v>
      </c>
      <c r="N86" s="4" t="str">
        <f>'Filtered Data'!N85</f>
        <v>67</v>
      </c>
      <c r="P86" s="6" t="e">
        <f t="shared" si="6"/>
        <v>#NUM!</v>
      </c>
      <c r="Q86" s="7">
        <f>IF('Filtered Data'!G85="","",HEX2DEC(G86))</f>
        <v>3</v>
      </c>
      <c r="R86" s="7">
        <f>IF('Filtered Data'!H85="","",HEX2DEC(H86))</f>
        <v>165</v>
      </c>
      <c r="S86" s="7">
        <f>IF('Filtered Data'!I85="","",HEX2DEC(I86))</f>
        <v>100</v>
      </c>
      <c r="T86" s="7">
        <f>IF('Filtered Data'!J85="","",HEX2DEC(J86))</f>
        <v>90</v>
      </c>
      <c r="U86" s="7">
        <f>IF('Filtered Data'!K85="","",HEX2DEC(K86))</f>
        <v>100</v>
      </c>
      <c r="V86" s="7">
        <f>IF('Filtered Data'!L85="","",HEX2DEC(L86))</f>
        <v>0</v>
      </c>
      <c r="W86" s="7">
        <f>IF('Filtered Data'!M85="","",HEX2DEC(M86))</f>
        <v>100</v>
      </c>
      <c r="X86" s="7">
        <f>IF('Filtered Data'!N85="","",HEX2DEC(N86))</f>
        <v>103</v>
      </c>
      <c r="Y86" s="7"/>
      <c r="Z86" s="8" t="e">
        <f t="shared" si="7"/>
        <v>#NUM!</v>
      </c>
      <c r="AA86" s="7" t="str">
        <f>IF('Filtered Data'!G85="","",HEX2BIN(G86))</f>
        <v>11</v>
      </c>
      <c r="AB86" s="7" t="str">
        <f>IF('Filtered Data'!H85="","",HEX2BIN(H86))</f>
        <v>10100101</v>
      </c>
      <c r="AC86" s="7" t="str">
        <f>IF('Filtered Data'!I85="","",HEX2BIN(I86))</f>
        <v>1100100</v>
      </c>
      <c r="AD86" s="7" t="str">
        <f>IF('Filtered Data'!J85="","",HEX2BIN(J86))</f>
        <v>1011010</v>
      </c>
      <c r="AE86" s="7" t="str">
        <f>IF('Filtered Data'!K85="","",HEX2BIN(K86))</f>
        <v>1100100</v>
      </c>
      <c r="AF86" s="7" t="str">
        <f>IF('Filtered Data'!L85="","",HEX2BIN(L86))</f>
        <v>0</v>
      </c>
      <c r="AG86" s="7" t="str">
        <f>IF('Filtered Data'!M85="","",HEX2BIN(M86))</f>
        <v>1100100</v>
      </c>
      <c r="AH86" s="7" t="str">
        <f>IF('Filtered Data'!N85="","",HEX2BIN(N86))</f>
        <v>1100111</v>
      </c>
      <c r="AI86" s="7"/>
      <c r="AJ86" s="8" t="e">
        <f t="shared" si="8"/>
        <v>#NUM!</v>
      </c>
      <c r="AK86" s="7" t="str">
        <f>IF('Filtered Data'!G85="","",HEX2OCT(G86))</f>
        <v>3</v>
      </c>
      <c r="AL86" s="7" t="str">
        <f>IF('Filtered Data'!H85="","",HEX2OCT(H86))</f>
        <v>245</v>
      </c>
      <c r="AM86" s="7" t="str">
        <f>IF('Filtered Data'!I85="","",HEX2OCT(I86))</f>
        <v>144</v>
      </c>
      <c r="AN86" s="7" t="str">
        <f>IF('Filtered Data'!J85="","",HEX2OCT(J86))</f>
        <v>132</v>
      </c>
      <c r="AO86" s="7" t="str">
        <f>IF('Filtered Data'!K85="","",HEX2OCT(K86))</f>
        <v>144</v>
      </c>
      <c r="AP86" s="7" t="str">
        <f>IF('Filtered Data'!L85="","",HEX2OCT(L86))</f>
        <v>0</v>
      </c>
      <c r="AQ86" s="7" t="str">
        <f>IF('Filtered Data'!M85="","",HEX2OCT(M86))</f>
        <v>144</v>
      </c>
      <c r="AR86" s="7" t="str">
        <f>IF('Filtered Data'!N85="","",HEX2OCT(N86))</f>
        <v>147</v>
      </c>
    </row>
    <row r="87">
      <c r="A87" s="4">
        <f>'Filtered Data'!A86</f>
        <v>1.61833</v>
      </c>
      <c r="B87" s="4" t="str">
        <f>'Filtered Data'!B86</f>
        <v/>
      </c>
      <c r="C87" s="4">
        <f>'Filtered Data'!C86</f>
        <v>301</v>
      </c>
      <c r="D87" s="4" t="str">
        <f>'Filtered Data'!D86</f>
        <v/>
      </c>
      <c r="E87" s="4" t="str">
        <f>'Filtered Data'!E86</f>
        <v/>
      </c>
      <c r="F87" s="4">
        <f>'Filtered Data'!F86</f>
        <v>3</v>
      </c>
      <c r="G87" s="4" t="str">
        <f>'Filtered Data'!G86</f>
        <v>B8</v>
      </c>
      <c r="H87" s="4" t="str">
        <f>'Filtered Data'!H86</f>
        <v>07</v>
      </c>
      <c r="I87" s="4" t="str">
        <f>'Filtered Data'!I86</f>
        <v>00</v>
      </c>
      <c r="J87" s="4" t="str">
        <f>'Filtered Data'!J86</f>
        <v/>
      </c>
      <c r="K87" s="4" t="str">
        <f>'Filtered Data'!K86</f>
        <v/>
      </c>
      <c r="L87" s="4" t="str">
        <f>'Filtered Data'!L86</f>
        <v/>
      </c>
      <c r="M87" s="4" t="str">
        <f>'Filtered Data'!M86</f>
        <v/>
      </c>
      <c r="N87" s="4" t="str">
        <f>'Filtered Data'!N86</f>
        <v/>
      </c>
      <c r="P87" s="6">
        <f t="shared" si="6"/>
        <v>12060416</v>
      </c>
      <c r="Q87" s="7">
        <f>IF('Filtered Data'!G86="","",HEX2DEC(G87))</f>
        <v>184</v>
      </c>
      <c r="R87" s="7">
        <f>IF('Filtered Data'!H86="","",HEX2DEC(H87))</f>
        <v>7</v>
      </c>
      <c r="S87" s="7">
        <f>IF('Filtered Data'!I86="","",HEX2DEC(I87))</f>
        <v>0</v>
      </c>
      <c r="T87" s="7" t="str">
        <f>IF('Filtered Data'!J86="","",HEX2DEC(J87))</f>
        <v/>
      </c>
      <c r="U87" s="7" t="str">
        <f>IF('Filtered Data'!K86="","",HEX2DEC(K87))</f>
        <v/>
      </c>
      <c r="V87" s="7" t="str">
        <f>IF('Filtered Data'!L86="","",HEX2DEC(L87))</f>
        <v/>
      </c>
      <c r="W87" s="7" t="str">
        <f>IF('Filtered Data'!M86="","",HEX2DEC(M87))</f>
        <v/>
      </c>
      <c r="X87" s="7" t="str">
        <f>IF('Filtered Data'!N86="","",HEX2DEC(N87))</f>
        <v/>
      </c>
      <c r="Y87" s="7"/>
      <c r="Z87" s="8" t="e">
        <f t="shared" si="7"/>
        <v>#NUM!</v>
      </c>
      <c r="AA87" s="7" t="str">
        <f>IF('Filtered Data'!G86="","",HEX2BIN(G87))</f>
        <v>10111000</v>
      </c>
      <c r="AB87" s="7" t="str">
        <f>IF('Filtered Data'!H86="","",HEX2BIN(H87))</f>
        <v>111</v>
      </c>
      <c r="AC87" s="7" t="str">
        <f>IF('Filtered Data'!I86="","",HEX2BIN(I87))</f>
        <v>0</v>
      </c>
      <c r="AD87" s="7" t="str">
        <f>IF('Filtered Data'!J86="","",HEX2BIN(J87))</f>
        <v/>
      </c>
      <c r="AE87" s="7" t="str">
        <f>IF('Filtered Data'!K86="","",HEX2BIN(K87))</f>
        <v/>
      </c>
      <c r="AF87" s="7" t="str">
        <f>IF('Filtered Data'!L86="","",HEX2BIN(L87))</f>
        <v/>
      </c>
      <c r="AG87" s="7" t="str">
        <f>IF('Filtered Data'!M86="","",HEX2BIN(M87))</f>
        <v/>
      </c>
      <c r="AH87" s="7" t="str">
        <f>IF('Filtered Data'!N86="","",HEX2BIN(N87))</f>
        <v/>
      </c>
      <c r="AI87" s="7"/>
      <c r="AJ87" s="8" t="e">
        <f t="shared" si="8"/>
        <v>#NUM!</v>
      </c>
      <c r="AK87" s="7" t="str">
        <f>IF('Filtered Data'!G86="","",HEX2OCT(G87))</f>
        <v>270</v>
      </c>
      <c r="AL87" s="7" t="str">
        <f>IF('Filtered Data'!H86="","",HEX2OCT(H87))</f>
        <v>7</v>
      </c>
      <c r="AM87" s="7" t="str">
        <f>IF('Filtered Data'!I86="","",HEX2OCT(I87))</f>
        <v>0</v>
      </c>
      <c r="AN87" s="7" t="str">
        <f>IF('Filtered Data'!J86="","",HEX2OCT(J87))</f>
        <v/>
      </c>
      <c r="AO87" s="7" t="str">
        <f>IF('Filtered Data'!K86="","",HEX2OCT(K87))</f>
        <v/>
      </c>
      <c r="AP87" s="7" t="str">
        <f>IF('Filtered Data'!L86="","",HEX2OCT(L87))</f>
        <v/>
      </c>
      <c r="AQ87" s="7" t="str">
        <f>IF('Filtered Data'!M86="","",HEX2OCT(M87))</f>
        <v/>
      </c>
      <c r="AR87" s="7" t="str">
        <f>IF('Filtered Data'!N86="","",HEX2OCT(N87))</f>
        <v/>
      </c>
    </row>
    <row r="88">
      <c r="A88" s="4">
        <f>'Filtered Data'!A87</f>
        <v>1.637346</v>
      </c>
      <c r="B88" s="4" t="str">
        <f>'Filtered Data'!B87</f>
        <v/>
      </c>
      <c r="C88" s="4">
        <f>'Filtered Data'!C87</f>
        <v>404</v>
      </c>
      <c r="D88" s="4" t="str">
        <f>'Filtered Data'!D87</f>
        <v/>
      </c>
      <c r="E88" s="4" t="str">
        <f>'Filtered Data'!E87</f>
        <v/>
      </c>
      <c r="F88" s="4">
        <f>'Filtered Data'!F87</f>
        <v>2</v>
      </c>
      <c r="G88" s="4" t="str">
        <f>'Filtered Data'!G87</f>
        <v>B0</v>
      </c>
      <c r="H88" s="4" t="str">
        <f>'Filtered Data'!H87</f>
        <v>01</v>
      </c>
      <c r="I88" s="4" t="str">
        <f>'Filtered Data'!I87</f>
        <v/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45057</v>
      </c>
      <c r="Q88" s="7">
        <f>IF('Filtered Data'!G87="","",HEX2DEC(G88))</f>
        <v>176</v>
      </c>
      <c r="R88" s="7">
        <f>IF('Filtered Data'!H87="","",HEX2DEC(H88))</f>
        <v>1</v>
      </c>
      <c r="S88" s="7" t="str">
        <f>IF('Filtered Data'!I87="","",HEX2DEC(I88))</f>
        <v/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10110000</v>
      </c>
      <c r="AB88" s="7" t="str">
        <f>IF('Filtered Data'!H87="","",HEX2BIN(H88))</f>
        <v>1</v>
      </c>
      <c r="AC88" s="7" t="str">
        <f>IF('Filtered Data'!I87="","",HEX2BIN(I88))</f>
        <v/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260</v>
      </c>
      <c r="AL88" s="7" t="str">
        <f>IF('Filtered Data'!H87="","",HEX2OCT(H88))</f>
        <v>1</v>
      </c>
      <c r="AM88" s="7" t="str">
        <f>IF('Filtered Data'!I87="","",HEX2OCT(I88))</f>
        <v/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>
      <c r="A89" s="4">
        <f>'Filtered Data'!A88</f>
        <v>1.667869</v>
      </c>
      <c r="B89" s="4" t="str">
        <f>'Filtered Data'!B88</f>
        <v/>
      </c>
      <c r="C89" s="4">
        <f>'Filtered Data'!C88</f>
        <v>300</v>
      </c>
      <c r="D89" s="4" t="str">
        <f>'Filtered Data'!D88</f>
        <v/>
      </c>
      <c r="E89" s="4" t="str">
        <f>'Filtered Data'!E88</f>
        <v/>
      </c>
      <c r="F89" s="4">
        <f>'Filtered Data'!F88</f>
        <v>8</v>
      </c>
      <c r="G89" s="4" t="str">
        <f>'Filtered Data'!G88</f>
        <v>03</v>
      </c>
      <c r="H89" s="4" t="str">
        <f>'Filtered Data'!H88</f>
        <v>A5</v>
      </c>
      <c r="I89" s="4" t="str">
        <f>'Filtered Data'!I88</f>
        <v>64</v>
      </c>
      <c r="J89" s="4" t="str">
        <f>'Filtered Data'!J88</f>
        <v>5A</v>
      </c>
      <c r="K89" s="4" t="str">
        <f>'Filtered Data'!K88</f>
        <v>64</v>
      </c>
      <c r="L89" s="4" t="str">
        <f>'Filtered Data'!L88</f>
        <v>00</v>
      </c>
      <c r="M89" s="4" t="str">
        <f>'Filtered Data'!M88</f>
        <v>64</v>
      </c>
      <c r="N89" s="4" t="str">
        <f>'Filtered Data'!N88</f>
        <v>F8</v>
      </c>
      <c r="P89" s="6" t="e">
        <f t="shared" si="6"/>
        <v>#NUM!</v>
      </c>
      <c r="Q89" s="7">
        <f>IF('Filtered Data'!G88="","",HEX2DEC(G89))</f>
        <v>3</v>
      </c>
      <c r="R89" s="7">
        <f>IF('Filtered Data'!H88="","",HEX2DEC(H89))</f>
        <v>165</v>
      </c>
      <c r="S89" s="7">
        <f>IF('Filtered Data'!I88="","",HEX2DEC(I89))</f>
        <v>100</v>
      </c>
      <c r="T89" s="7">
        <f>IF('Filtered Data'!J88="","",HEX2DEC(J89))</f>
        <v>90</v>
      </c>
      <c r="U89" s="7">
        <f>IF('Filtered Data'!K88="","",HEX2DEC(K89))</f>
        <v>100</v>
      </c>
      <c r="V89" s="7">
        <f>IF('Filtered Data'!L88="","",HEX2DEC(L89))</f>
        <v>0</v>
      </c>
      <c r="W89" s="7">
        <f>IF('Filtered Data'!M88="","",HEX2DEC(M89))</f>
        <v>100</v>
      </c>
      <c r="X89" s="7">
        <f>IF('Filtered Data'!N88="","",HEX2DEC(N89))</f>
        <v>248</v>
      </c>
      <c r="Y89" s="7"/>
      <c r="Z89" s="8" t="e">
        <f t="shared" si="7"/>
        <v>#NUM!</v>
      </c>
      <c r="AA89" s="7" t="str">
        <f>IF('Filtered Data'!G88="","",HEX2BIN(G89))</f>
        <v>11</v>
      </c>
      <c r="AB89" s="7" t="str">
        <f>IF('Filtered Data'!H88="","",HEX2BIN(H89))</f>
        <v>10100101</v>
      </c>
      <c r="AC89" s="7" t="str">
        <f>IF('Filtered Data'!I88="","",HEX2BIN(I89))</f>
        <v>1100100</v>
      </c>
      <c r="AD89" s="7" t="str">
        <f>IF('Filtered Data'!J88="","",HEX2BIN(J89))</f>
        <v>1011010</v>
      </c>
      <c r="AE89" s="7" t="str">
        <f>IF('Filtered Data'!K88="","",HEX2BIN(K89))</f>
        <v>1100100</v>
      </c>
      <c r="AF89" s="7" t="str">
        <f>IF('Filtered Data'!L88="","",HEX2BIN(L89))</f>
        <v>0</v>
      </c>
      <c r="AG89" s="7" t="str">
        <f>IF('Filtered Data'!M88="","",HEX2BIN(M89))</f>
        <v>1100100</v>
      </c>
      <c r="AH89" s="7" t="str">
        <f>IF('Filtered Data'!N88="","",HEX2BIN(N89))</f>
        <v>11111000</v>
      </c>
      <c r="AI89" s="7"/>
      <c r="AJ89" s="8" t="e">
        <f t="shared" si="8"/>
        <v>#NUM!</v>
      </c>
      <c r="AK89" s="7" t="str">
        <f>IF('Filtered Data'!G88="","",HEX2OCT(G89))</f>
        <v>3</v>
      </c>
      <c r="AL89" s="7" t="str">
        <f>IF('Filtered Data'!H88="","",HEX2OCT(H89))</f>
        <v>245</v>
      </c>
      <c r="AM89" s="7" t="str">
        <f>IF('Filtered Data'!I88="","",HEX2OCT(I89))</f>
        <v>144</v>
      </c>
      <c r="AN89" s="7" t="str">
        <f>IF('Filtered Data'!J88="","",HEX2OCT(J89))</f>
        <v>132</v>
      </c>
      <c r="AO89" s="7" t="str">
        <f>IF('Filtered Data'!K88="","",HEX2OCT(K89))</f>
        <v>144</v>
      </c>
      <c r="AP89" s="7" t="str">
        <f>IF('Filtered Data'!L88="","",HEX2OCT(L89))</f>
        <v>0</v>
      </c>
      <c r="AQ89" s="7" t="str">
        <f>IF('Filtered Data'!M88="","",HEX2OCT(M89))</f>
        <v>144</v>
      </c>
      <c r="AR89" s="7" t="str">
        <f>IF('Filtered Data'!N88="","",HEX2OCT(N89))</f>
        <v>370</v>
      </c>
    </row>
    <row r="90">
      <c r="A90" s="4">
        <f>'Filtered Data'!A89</f>
        <v>1.668337</v>
      </c>
      <c r="B90" s="4" t="str">
        <f>'Filtered Data'!B89</f>
        <v/>
      </c>
      <c r="C90" s="4">
        <f>'Filtered Data'!C89</f>
        <v>301</v>
      </c>
      <c r="D90" s="4" t="str">
        <f>'Filtered Data'!D89</f>
        <v/>
      </c>
      <c r="E90" s="4" t="str">
        <f>'Filtered Data'!E89</f>
        <v/>
      </c>
      <c r="F90" s="4">
        <f>'Filtered Data'!F89</f>
        <v>3</v>
      </c>
      <c r="G90" s="4" t="str">
        <f>'Filtered Data'!G89</f>
        <v>80</v>
      </c>
      <c r="H90" s="4" t="str">
        <f>'Filtered Data'!H89</f>
        <v>08</v>
      </c>
      <c r="I90" s="4" t="str">
        <f>'Filtered Data'!I89</f>
        <v>00</v>
      </c>
      <c r="J90" s="4" t="str">
        <f>'Filtered Data'!J89</f>
        <v/>
      </c>
      <c r="K90" s="4" t="str">
        <f>'Filtered Data'!K89</f>
        <v/>
      </c>
      <c r="L90" s="4" t="str">
        <f>'Filtered Data'!L89</f>
        <v/>
      </c>
      <c r="M90" s="4" t="str">
        <f>'Filtered Data'!M89</f>
        <v/>
      </c>
      <c r="N90" s="4" t="str">
        <f>'Filtered Data'!N89</f>
        <v/>
      </c>
      <c r="P90" s="6">
        <f t="shared" si="6"/>
        <v>8390656</v>
      </c>
      <c r="Q90" s="7">
        <f>IF('Filtered Data'!G89="","",HEX2DEC(G90))</f>
        <v>128</v>
      </c>
      <c r="R90" s="7">
        <f>IF('Filtered Data'!H89="","",HEX2DEC(H90))</f>
        <v>8</v>
      </c>
      <c r="S90" s="7">
        <f>IF('Filtered Data'!I89="","",HEX2DEC(I90))</f>
        <v>0</v>
      </c>
      <c r="T90" s="7" t="str">
        <f>IF('Filtered Data'!J89="","",HEX2DEC(J90))</f>
        <v/>
      </c>
      <c r="U90" s="7" t="str">
        <f>IF('Filtered Data'!K89="","",HEX2DEC(K90))</f>
        <v/>
      </c>
      <c r="V90" s="7" t="str">
        <f>IF('Filtered Data'!L89="","",HEX2DEC(L90))</f>
        <v/>
      </c>
      <c r="W90" s="7" t="str">
        <f>IF('Filtered Data'!M89="","",HEX2DEC(M90))</f>
        <v/>
      </c>
      <c r="X90" s="7" t="str">
        <f>IF('Filtered Data'!N89="","",HEX2DEC(N90))</f>
        <v/>
      </c>
      <c r="Y90" s="7"/>
      <c r="Z90" s="8" t="e">
        <f t="shared" si="7"/>
        <v>#NUM!</v>
      </c>
      <c r="AA90" s="7" t="str">
        <f>IF('Filtered Data'!G89="","",HEX2BIN(G90))</f>
        <v>10000000</v>
      </c>
      <c r="AB90" s="7" t="str">
        <f>IF('Filtered Data'!H89="","",HEX2BIN(H90))</f>
        <v>1000</v>
      </c>
      <c r="AC90" s="7" t="str">
        <f>IF('Filtered Data'!I89="","",HEX2BIN(I90))</f>
        <v>0</v>
      </c>
      <c r="AD90" s="7" t="str">
        <f>IF('Filtered Data'!J89="","",HEX2BIN(J90))</f>
        <v/>
      </c>
      <c r="AE90" s="7" t="str">
        <f>IF('Filtered Data'!K89="","",HEX2BIN(K90))</f>
        <v/>
      </c>
      <c r="AF90" s="7" t="str">
        <f>IF('Filtered Data'!L89="","",HEX2BIN(L90))</f>
        <v/>
      </c>
      <c r="AG90" s="7" t="str">
        <f>IF('Filtered Data'!M89="","",HEX2BIN(M90))</f>
        <v/>
      </c>
      <c r="AH90" s="7" t="str">
        <f>IF('Filtered Data'!N89="","",HEX2BIN(N90))</f>
        <v/>
      </c>
      <c r="AI90" s="7"/>
      <c r="AJ90" s="8" t="e">
        <f t="shared" si="8"/>
        <v>#NUM!</v>
      </c>
      <c r="AK90" s="7" t="str">
        <f>IF('Filtered Data'!G89="","",HEX2OCT(G90))</f>
        <v>200</v>
      </c>
      <c r="AL90" s="7" t="str">
        <f>IF('Filtered Data'!H89="","",HEX2OCT(H90))</f>
        <v>10</v>
      </c>
      <c r="AM90" s="7" t="str">
        <f>IF('Filtered Data'!I89="","",HEX2OCT(I90))</f>
        <v>0</v>
      </c>
      <c r="AN90" s="7" t="str">
        <f>IF('Filtered Data'!J89="","",HEX2OCT(J90))</f>
        <v/>
      </c>
      <c r="AO90" s="7" t="str">
        <f>IF('Filtered Data'!K89="","",HEX2OCT(K90))</f>
        <v/>
      </c>
      <c r="AP90" s="7" t="str">
        <f>IF('Filtered Data'!L89="","",HEX2OCT(L90))</f>
        <v/>
      </c>
      <c r="AQ90" s="7" t="str">
        <f>IF('Filtered Data'!M89="","",HEX2OCT(M90))</f>
        <v/>
      </c>
      <c r="AR90" s="7" t="str">
        <f>IF('Filtered Data'!N89="","",HEX2OCT(N90))</f>
        <v/>
      </c>
    </row>
    <row r="91">
      <c r="A91" s="4">
        <f>'Filtered Data'!A90</f>
        <v>1.6686449999999999</v>
      </c>
      <c r="B91" s="4" t="str">
        <f>'Filtered Data'!B90</f>
        <v/>
      </c>
      <c r="C91" s="4">
        <f>'Filtered Data'!C90</f>
        <v>404</v>
      </c>
      <c r="D91" s="4" t="str">
        <f>'Filtered Data'!D90</f>
        <v/>
      </c>
      <c r="E91" s="4" t="str">
        <f>'Filtered Data'!E90</f>
        <v/>
      </c>
      <c r="F91" s="4">
        <f>'Filtered Data'!F90</f>
        <v>2</v>
      </c>
      <c r="G91" s="4" t="str">
        <f>'Filtered Data'!G90</f>
        <v>B1</v>
      </c>
      <c r="H91" s="4" t="str">
        <f>'Filtered Data'!H90</f>
        <v>01</v>
      </c>
      <c r="I91" s="4" t="str">
        <f>'Filtered Data'!I90</f>
        <v/>
      </c>
      <c r="J91" s="4" t="str">
        <f>'Filtered Data'!J90</f>
        <v/>
      </c>
      <c r="K91" s="4" t="str">
        <f>'Filtered Data'!K90</f>
        <v/>
      </c>
      <c r="L91" s="4" t="str">
        <f>'Filtered Data'!L90</f>
        <v/>
      </c>
      <c r="M91" s="4" t="str">
        <f>'Filtered Data'!M90</f>
        <v/>
      </c>
      <c r="N91" s="4" t="str">
        <f>'Filtered Data'!N90</f>
        <v/>
      </c>
      <c r="P91" s="6">
        <f t="shared" si="6"/>
        <v>45313</v>
      </c>
      <c r="Q91" s="7">
        <f>IF('Filtered Data'!G90="","",HEX2DEC(G91))</f>
        <v>177</v>
      </c>
      <c r="R91" s="7">
        <f>IF('Filtered Data'!H90="","",HEX2DEC(H91))</f>
        <v>1</v>
      </c>
      <c r="S91" s="7" t="str">
        <f>IF('Filtered Data'!I90="","",HEX2DEC(I91))</f>
        <v/>
      </c>
      <c r="T91" s="7" t="str">
        <f>IF('Filtered Data'!J90="","",HEX2DEC(J91))</f>
        <v/>
      </c>
      <c r="U91" s="7" t="str">
        <f>IF('Filtered Data'!K90="","",HEX2DEC(K91))</f>
        <v/>
      </c>
      <c r="V91" s="7" t="str">
        <f>IF('Filtered Data'!L90="","",HEX2DEC(L91))</f>
        <v/>
      </c>
      <c r="W91" s="7" t="str">
        <f>IF('Filtered Data'!M90="","",HEX2DEC(M91))</f>
        <v/>
      </c>
      <c r="X91" s="7" t="str">
        <f>IF('Filtered Data'!N90="","",HEX2DEC(N91))</f>
        <v/>
      </c>
      <c r="Y91" s="7"/>
      <c r="Z91" s="8" t="e">
        <f t="shared" si="7"/>
        <v>#NUM!</v>
      </c>
      <c r="AA91" s="7" t="str">
        <f>IF('Filtered Data'!G90="","",HEX2BIN(G91))</f>
        <v>10110001</v>
      </c>
      <c r="AB91" s="7" t="str">
        <f>IF('Filtered Data'!H90="","",HEX2BIN(H91))</f>
        <v>1</v>
      </c>
      <c r="AC91" s="7" t="str">
        <f>IF('Filtered Data'!I90="","",HEX2BIN(I91))</f>
        <v/>
      </c>
      <c r="AD91" s="7" t="str">
        <f>IF('Filtered Data'!J90="","",HEX2BIN(J91))</f>
        <v/>
      </c>
      <c r="AE91" s="7" t="str">
        <f>IF('Filtered Data'!K90="","",HEX2BIN(K91))</f>
        <v/>
      </c>
      <c r="AF91" s="7" t="str">
        <f>IF('Filtered Data'!L90="","",HEX2BIN(L91))</f>
        <v/>
      </c>
      <c r="AG91" s="7" t="str">
        <f>IF('Filtered Data'!M90="","",HEX2BIN(M91))</f>
        <v/>
      </c>
      <c r="AH91" s="7" t="str">
        <f>IF('Filtered Data'!N90="","",HEX2BIN(N91))</f>
        <v/>
      </c>
      <c r="AI91" s="7"/>
      <c r="AJ91" s="8" t="e">
        <f t="shared" si="8"/>
        <v>#NUM!</v>
      </c>
      <c r="AK91" s="7" t="str">
        <f>IF('Filtered Data'!G90="","",HEX2OCT(G91))</f>
        <v>261</v>
      </c>
      <c r="AL91" s="7" t="str">
        <f>IF('Filtered Data'!H90="","",HEX2OCT(H91))</f>
        <v>1</v>
      </c>
      <c r="AM91" s="7" t="str">
        <f>IF('Filtered Data'!I90="","",HEX2OCT(I91))</f>
        <v/>
      </c>
      <c r="AN91" s="7" t="str">
        <f>IF('Filtered Data'!J90="","",HEX2OCT(J91))</f>
        <v/>
      </c>
      <c r="AO91" s="7" t="str">
        <f>IF('Filtered Data'!K90="","",HEX2OCT(K91))</f>
        <v/>
      </c>
      <c r="AP91" s="7" t="str">
        <f>IF('Filtered Data'!L90="","",HEX2OCT(L91))</f>
        <v/>
      </c>
      <c r="AQ91" s="7" t="str">
        <f>IF('Filtered Data'!M90="","",HEX2OCT(M91))</f>
        <v/>
      </c>
      <c r="AR91" s="7" t="str">
        <f>IF('Filtered Data'!N90="","",HEX2OCT(N91))</f>
        <v/>
      </c>
    </row>
    <row r="92">
      <c r="A92" s="4">
        <f>'Filtered Data'!A91</f>
        <v>1.7178739999999999</v>
      </c>
      <c r="B92" s="4" t="str">
        <f>'Filtered Data'!B91</f>
        <v/>
      </c>
      <c r="C92" s="4">
        <f>'Filtered Data'!C91</f>
        <v>300</v>
      </c>
      <c r="D92" s="4" t="str">
        <f>'Filtered Data'!D91</f>
        <v/>
      </c>
      <c r="E92" s="4" t="str">
        <f>'Filtered Data'!E91</f>
        <v/>
      </c>
      <c r="F92" s="4">
        <f>'Filtered Data'!F91</f>
        <v>8</v>
      </c>
      <c r="G92" s="4" t="str">
        <f>'Filtered Data'!G91</f>
        <v>03</v>
      </c>
      <c r="H92" s="4" t="str">
        <f>'Filtered Data'!H91</f>
        <v>A5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64</v>
      </c>
      <c r="L92" s="4" t="str">
        <f>'Filtered Data'!L91</f>
        <v>00</v>
      </c>
      <c r="M92" s="4" t="str">
        <f>'Filtered Data'!M91</f>
        <v>64</v>
      </c>
      <c r="N92" s="4" t="str">
        <f>'Filtered Data'!N91</f>
        <v>E9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165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100</v>
      </c>
      <c r="V92" s="7">
        <f>IF('Filtered Data'!L91="","",HEX2DEC(L92))</f>
        <v>0</v>
      </c>
      <c r="W92" s="7">
        <f>IF('Filtered Data'!M91="","",HEX2DEC(M92))</f>
        <v>100</v>
      </c>
      <c r="X92" s="7">
        <f>IF('Filtered Data'!N91="","",HEX2DEC(N92))</f>
        <v>233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10100101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1100100</v>
      </c>
      <c r="AF92" s="7" t="str">
        <f>IF('Filtered Data'!L91="","",HEX2BIN(L92))</f>
        <v>0</v>
      </c>
      <c r="AG92" s="7" t="str">
        <f>IF('Filtered Data'!M91="","",HEX2BIN(M92))</f>
        <v>1100100</v>
      </c>
      <c r="AH92" s="7" t="str">
        <f>IF('Filtered Data'!N91="","",HEX2BIN(N92))</f>
        <v>11101001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245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144</v>
      </c>
      <c r="AP92" s="7" t="str">
        <f>IF('Filtered Data'!L91="","",HEX2OCT(L92))</f>
        <v>0</v>
      </c>
      <c r="AQ92" s="7" t="str">
        <f>IF('Filtered Data'!M91="","",HEX2OCT(M92))</f>
        <v>144</v>
      </c>
      <c r="AR92" s="7" t="str">
        <f>IF('Filtered Data'!N91="","",HEX2OCT(N92))</f>
        <v>351</v>
      </c>
    </row>
    <row r="93">
      <c r="A93" s="4">
        <f>'Filtered Data'!A92</f>
        <v>1.718342</v>
      </c>
      <c r="B93" s="4" t="str">
        <f>'Filtered Data'!B92</f>
        <v/>
      </c>
      <c r="C93" s="4">
        <f>'Filtered Data'!C92</f>
        <v>301</v>
      </c>
      <c r="D93" s="4" t="str">
        <f>'Filtered Data'!D92</f>
        <v/>
      </c>
      <c r="E93" s="4" t="str">
        <f>'Filtered Data'!E92</f>
        <v/>
      </c>
      <c r="F93" s="4">
        <f>'Filtered Data'!F92</f>
        <v>3</v>
      </c>
      <c r="G93" s="4" t="str">
        <f>'Filtered Data'!G92</f>
        <v>88</v>
      </c>
      <c r="H93" s="4" t="str">
        <f>'Filtered Data'!H92</f>
        <v>09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8915200</v>
      </c>
      <c r="Q93" s="7">
        <f>IF('Filtered Data'!G92="","",HEX2DEC(G93))</f>
        <v>136</v>
      </c>
      <c r="R93" s="7">
        <f>IF('Filtered Data'!H92="","",HEX2DEC(H93))</f>
        <v>9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10001000</v>
      </c>
      <c r="AB93" s="7" t="str">
        <f>IF('Filtered Data'!H92="","",HEX2BIN(H93))</f>
        <v>1001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210</v>
      </c>
      <c r="AL93" s="7" t="str">
        <f>IF('Filtered Data'!H92="","",HEX2OCT(H93))</f>
        <v>11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>
      <c r="A94" s="4">
        <f>'Filtered Data'!A93</f>
        <v>1.7678769999999999</v>
      </c>
      <c r="B94" s="4" t="str">
        <f>'Filtered Data'!B93</f>
        <v/>
      </c>
      <c r="C94" s="4">
        <f>'Filtered Data'!C93</f>
        <v>300</v>
      </c>
      <c r="D94" s="4" t="str">
        <f>'Filtered Data'!D93</f>
        <v/>
      </c>
      <c r="E94" s="4" t="str">
        <f>'Filtered Data'!E93</f>
        <v/>
      </c>
      <c r="F94" s="4">
        <f>'Filtered Data'!F93</f>
        <v>8</v>
      </c>
      <c r="G94" s="4" t="str">
        <f>'Filtered Data'!G93</f>
        <v>03</v>
      </c>
      <c r="H94" s="4" t="str">
        <f>'Filtered Data'!H93</f>
        <v>A5</v>
      </c>
      <c r="I94" s="4" t="str">
        <f>'Filtered Data'!I93</f>
        <v>64</v>
      </c>
      <c r="J94" s="4" t="str">
        <f>'Filtered Data'!J93</f>
        <v>5A</v>
      </c>
      <c r="K94" s="4" t="str">
        <f>'Filtered Data'!K93</f>
        <v>64</v>
      </c>
      <c r="L94" s="4" t="str">
        <f>'Filtered Data'!L93</f>
        <v>00</v>
      </c>
      <c r="M94" s="4" t="str">
        <f>'Filtered Data'!M93</f>
        <v>64</v>
      </c>
      <c r="N94" s="4" t="str">
        <f>'Filtered Data'!N93</f>
        <v>FA</v>
      </c>
      <c r="P94" s="6" t="e">
        <f t="shared" si="6"/>
        <v>#NUM!</v>
      </c>
      <c r="Q94" s="7">
        <f>IF('Filtered Data'!G93="","",HEX2DEC(G94))</f>
        <v>3</v>
      </c>
      <c r="R94" s="7">
        <f>IF('Filtered Data'!H93="","",HEX2DEC(H94))</f>
        <v>165</v>
      </c>
      <c r="S94" s="7">
        <f>IF('Filtered Data'!I93="","",HEX2DEC(I94))</f>
        <v>100</v>
      </c>
      <c r="T94" s="7">
        <f>IF('Filtered Data'!J93="","",HEX2DEC(J94))</f>
        <v>90</v>
      </c>
      <c r="U94" s="7">
        <f>IF('Filtered Data'!K93="","",HEX2DEC(K94))</f>
        <v>100</v>
      </c>
      <c r="V94" s="7">
        <f>IF('Filtered Data'!L93="","",HEX2DEC(L94))</f>
        <v>0</v>
      </c>
      <c r="W94" s="7">
        <f>IF('Filtered Data'!M93="","",HEX2DEC(M94))</f>
        <v>100</v>
      </c>
      <c r="X94" s="7">
        <f>IF('Filtered Data'!N93="","",HEX2DEC(N94))</f>
        <v>250</v>
      </c>
      <c r="Y94" s="7"/>
      <c r="Z94" s="8" t="e">
        <f t="shared" si="7"/>
        <v>#NUM!</v>
      </c>
      <c r="AA94" s="7" t="str">
        <f>IF('Filtered Data'!G93="","",HEX2BIN(G94))</f>
        <v>11</v>
      </c>
      <c r="AB94" s="7" t="str">
        <f>IF('Filtered Data'!H93="","",HEX2BIN(H94))</f>
        <v>10100101</v>
      </c>
      <c r="AC94" s="7" t="str">
        <f>IF('Filtered Data'!I93="","",HEX2BIN(I94))</f>
        <v>1100100</v>
      </c>
      <c r="AD94" s="7" t="str">
        <f>IF('Filtered Data'!J93="","",HEX2BIN(J94))</f>
        <v>1011010</v>
      </c>
      <c r="AE94" s="7" t="str">
        <f>IF('Filtered Data'!K93="","",HEX2BIN(K94))</f>
        <v>1100100</v>
      </c>
      <c r="AF94" s="7" t="str">
        <f>IF('Filtered Data'!L93="","",HEX2BIN(L94))</f>
        <v>0</v>
      </c>
      <c r="AG94" s="7" t="str">
        <f>IF('Filtered Data'!M93="","",HEX2BIN(M94))</f>
        <v>1100100</v>
      </c>
      <c r="AH94" s="7" t="str">
        <f>IF('Filtered Data'!N93="","",HEX2BIN(N94))</f>
        <v>11111010</v>
      </c>
      <c r="AI94" s="7"/>
      <c r="AJ94" s="8" t="e">
        <f t="shared" si="8"/>
        <v>#NUM!</v>
      </c>
      <c r="AK94" s="7" t="str">
        <f>IF('Filtered Data'!G93="","",HEX2OCT(G94))</f>
        <v>3</v>
      </c>
      <c r="AL94" s="7" t="str">
        <f>IF('Filtered Data'!H93="","",HEX2OCT(H94))</f>
        <v>245</v>
      </c>
      <c r="AM94" s="7" t="str">
        <f>IF('Filtered Data'!I93="","",HEX2OCT(I94))</f>
        <v>144</v>
      </c>
      <c r="AN94" s="7" t="str">
        <f>IF('Filtered Data'!J93="","",HEX2OCT(J94))</f>
        <v>132</v>
      </c>
      <c r="AO94" s="7" t="str">
        <f>IF('Filtered Data'!K93="","",HEX2OCT(K94))</f>
        <v>144</v>
      </c>
      <c r="AP94" s="7" t="str">
        <f>IF('Filtered Data'!L93="","",HEX2OCT(L94))</f>
        <v>0</v>
      </c>
      <c r="AQ94" s="7" t="str">
        <f>IF('Filtered Data'!M93="","",HEX2OCT(M94))</f>
        <v>144</v>
      </c>
      <c r="AR94" s="7" t="str">
        <f>IF('Filtered Data'!N93="","",HEX2OCT(N94))</f>
        <v>372</v>
      </c>
    </row>
    <row r="95">
      <c r="A95" s="4">
        <f>'Filtered Data'!A94</f>
        <v>1.7683450000000001</v>
      </c>
      <c r="B95" s="4" t="str">
        <f>'Filtered Data'!B94</f>
        <v/>
      </c>
      <c r="C95" s="4">
        <f>'Filtered Data'!C94</f>
        <v>301</v>
      </c>
      <c r="D95" s="4" t="str">
        <f>'Filtered Data'!D94</f>
        <v/>
      </c>
      <c r="E95" s="4" t="str">
        <f>'Filtered Data'!E94</f>
        <v/>
      </c>
      <c r="F95" s="4">
        <f>'Filtered Data'!F94</f>
        <v>3</v>
      </c>
      <c r="G95" s="4" t="str">
        <f>'Filtered Data'!G94</f>
        <v>C6</v>
      </c>
      <c r="H95" s="4" t="str">
        <f>'Filtered Data'!H94</f>
        <v>0A</v>
      </c>
      <c r="I95" s="4" t="str">
        <f>'Filtered Data'!I94</f>
        <v>00</v>
      </c>
      <c r="J95" s="4" t="str">
        <f>'Filtered Data'!J94</f>
        <v/>
      </c>
      <c r="K95" s="4" t="str">
        <f>'Filtered Data'!K94</f>
        <v/>
      </c>
      <c r="L95" s="4" t="str">
        <f>'Filtered Data'!L94</f>
        <v/>
      </c>
      <c r="M95" s="4" t="str">
        <f>'Filtered Data'!M94</f>
        <v/>
      </c>
      <c r="N95" s="4" t="str">
        <f>'Filtered Data'!N94</f>
        <v/>
      </c>
      <c r="P95" s="6">
        <f t="shared" si="6"/>
        <v>12978688</v>
      </c>
      <c r="Q95" s="7">
        <f>IF('Filtered Data'!G94="","",HEX2DEC(G95))</f>
        <v>198</v>
      </c>
      <c r="R95" s="7">
        <f>IF('Filtered Data'!H94="","",HEX2DEC(H95))</f>
        <v>10</v>
      </c>
      <c r="S95" s="7">
        <f>IF('Filtered Data'!I94="","",HEX2DEC(I95))</f>
        <v>0</v>
      </c>
      <c r="T95" s="7" t="str">
        <f>IF('Filtered Data'!J94="","",HEX2DEC(J95))</f>
        <v/>
      </c>
      <c r="U95" s="7" t="str">
        <f>IF('Filtered Data'!K94="","",HEX2DEC(K95))</f>
        <v/>
      </c>
      <c r="V95" s="7" t="str">
        <f>IF('Filtered Data'!L94="","",HEX2DEC(L95))</f>
        <v/>
      </c>
      <c r="W95" s="7" t="str">
        <f>IF('Filtered Data'!M94="","",HEX2DEC(M95))</f>
        <v/>
      </c>
      <c r="X95" s="7" t="str">
        <f>IF('Filtered Data'!N94="","",HEX2DEC(N95))</f>
        <v/>
      </c>
      <c r="Y95" s="7"/>
      <c r="Z95" s="8" t="e">
        <f t="shared" si="7"/>
        <v>#NUM!</v>
      </c>
      <c r="AA95" s="7" t="str">
        <f>IF('Filtered Data'!G94="","",HEX2BIN(G95))</f>
        <v>11000110</v>
      </c>
      <c r="AB95" s="7" t="str">
        <f>IF('Filtered Data'!H94="","",HEX2BIN(H95))</f>
        <v>1010</v>
      </c>
      <c r="AC95" s="7" t="str">
        <f>IF('Filtered Data'!I94="","",HEX2BIN(I95))</f>
        <v>0</v>
      </c>
      <c r="AD95" s="7" t="str">
        <f>IF('Filtered Data'!J94="","",HEX2BIN(J95))</f>
        <v/>
      </c>
      <c r="AE95" s="7" t="str">
        <f>IF('Filtered Data'!K94="","",HEX2BIN(K95))</f>
        <v/>
      </c>
      <c r="AF95" s="7" t="str">
        <f>IF('Filtered Data'!L94="","",HEX2BIN(L95))</f>
        <v/>
      </c>
      <c r="AG95" s="7" t="str">
        <f>IF('Filtered Data'!M94="","",HEX2BIN(M95))</f>
        <v/>
      </c>
      <c r="AH95" s="7" t="str">
        <f>IF('Filtered Data'!N94="","",HEX2BIN(N95))</f>
        <v/>
      </c>
      <c r="AI95" s="7"/>
      <c r="AJ95" s="8" t="e">
        <f t="shared" si="8"/>
        <v>#NUM!</v>
      </c>
      <c r="AK95" s="7" t="str">
        <f>IF('Filtered Data'!G94="","",HEX2OCT(G95))</f>
        <v>306</v>
      </c>
      <c r="AL95" s="7" t="str">
        <f>IF('Filtered Data'!H94="","",HEX2OCT(H95))</f>
        <v>12</v>
      </c>
      <c r="AM95" s="7" t="str">
        <f>IF('Filtered Data'!I94="","",HEX2OCT(I95))</f>
        <v>0</v>
      </c>
      <c r="AN95" s="7" t="str">
        <f>IF('Filtered Data'!J94="","",HEX2OCT(J95))</f>
        <v/>
      </c>
      <c r="AO95" s="7" t="str">
        <f>IF('Filtered Data'!K94="","",HEX2OCT(K95))</f>
        <v/>
      </c>
      <c r="AP95" s="7" t="str">
        <f>IF('Filtered Data'!L94="","",HEX2OCT(L95))</f>
        <v/>
      </c>
      <c r="AQ95" s="7" t="str">
        <f>IF('Filtered Data'!M94="","",HEX2OCT(M95))</f>
        <v/>
      </c>
      <c r="AR95" s="7" t="str">
        <f>IF('Filtered Data'!N94="","",HEX2OCT(N95))</f>
        <v/>
      </c>
    </row>
    <row r="96">
      <c r="A96" s="4">
        <f>'Filtered Data'!A95</f>
        <v>1.8178840000000001</v>
      </c>
      <c r="B96" s="4" t="str">
        <f>'Filtered Data'!B95</f>
        <v/>
      </c>
      <c r="C96" s="4">
        <f>'Filtered Data'!C95</f>
        <v>300</v>
      </c>
      <c r="D96" s="4" t="str">
        <f>'Filtered Data'!D95</f>
        <v/>
      </c>
      <c r="E96" s="4" t="str">
        <f>'Filtered Data'!E95</f>
        <v/>
      </c>
      <c r="F96" s="4">
        <f>'Filtered Data'!F95</f>
        <v>8</v>
      </c>
      <c r="G96" s="4" t="str">
        <f>'Filtered Data'!G95</f>
        <v>03</v>
      </c>
      <c r="H96" s="4" t="str">
        <f>'Filtered Data'!H95</f>
        <v>A5</v>
      </c>
      <c r="I96" s="4" t="str">
        <f>'Filtered Data'!I95</f>
        <v>64</v>
      </c>
      <c r="J96" s="4" t="str">
        <f>'Filtered Data'!J95</f>
        <v>5A</v>
      </c>
      <c r="K96" s="4" t="str">
        <f>'Filtered Data'!K95</f>
        <v>64</v>
      </c>
      <c r="L96" s="4" t="str">
        <f>'Filtered Data'!L95</f>
        <v>00</v>
      </c>
      <c r="M96" s="4" t="str">
        <f>'Filtered Data'!M95</f>
        <v>64</v>
      </c>
      <c r="N96" s="4" t="str">
        <f>'Filtered Data'!N95</f>
        <v>EB</v>
      </c>
      <c r="P96" s="6" t="e">
        <f t="shared" si="6"/>
        <v>#NUM!</v>
      </c>
      <c r="Q96" s="7">
        <f>IF('Filtered Data'!G95="","",HEX2DEC(G96))</f>
        <v>3</v>
      </c>
      <c r="R96" s="7">
        <f>IF('Filtered Data'!H95="","",HEX2DEC(H96))</f>
        <v>165</v>
      </c>
      <c r="S96" s="7">
        <f>IF('Filtered Data'!I95="","",HEX2DEC(I96))</f>
        <v>100</v>
      </c>
      <c r="T96" s="7">
        <f>IF('Filtered Data'!J95="","",HEX2DEC(J96))</f>
        <v>90</v>
      </c>
      <c r="U96" s="7">
        <f>IF('Filtered Data'!K95="","",HEX2DEC(K96))</f>
        <v>100</v>
      </c>
      <c r="V96" s="7">
        <f>IF('Filtered Data'!L95="","",HEX2DEC(L96))</f>
        <v>0</v>
      </c>
      <c r="W96" s="7">
        <f>IF('Filtered Data'!M95="","",HEX2DEC(M96))</f>
        <v>100</v>
      </c>
      <c r="X96" s="7">
        <f>IF('Filtered Data'!N95="","",HEX2DEC(N96))</f>
        <v>235</v>
      </c>
      <c r="Y96" s="7"/>
      <c r="Z96" s="8" t="e">
        <f t="shared" si="7"/>
        <v>#NUM!</v>
      </c>
      <c r="AA96" s="7" t="str">
        <f>IF('Filtered Data'!G95="","",HEX2BIN(G96))</f>
        <v>11</v>
      </c>
      <c r="AB96" s="7" t="str">
        <f>IF('Filtered Data'!H95="","",HEX2BIN(H96))</f>
        <v>10100101</v>
      </c>
      <c r="AC96" s="7" t="str">
        <f>IF('Filtered Data'!I95="","",HEX2BIN(I96))</f>
        <v>1100100</v>
      </c>
      <c r="AD96" s="7" t="str">
        <f>IF('Filtered Data'!J95="","",HEX2BIN(J96))</f>
        <v>1011010</v>
      </c>
      <c r="AE96" s="7" t="str">
        <f>IF('Filtered Data'!K95="","",HEX2BIN(K96))</f>
        <v>1100100</v>
      </c>
      <c r="AF96" s="7" t="str">
        <f>IF('Filtered Data'!L95="","",HEX2BIN(L96))</f>
        <v>0</v>
      </c>
      <c r="AG96" s="7" t="str">
        <f>IF('Filtered Data'!M95="","",HEX2BIN(M96))</f>
        <v>1100100</v>
      </c>
      <c r="AH96" s="7" t="str">
        <f>IF('Filtered Data'!N95="","",HEX2BIN(N96))</f>
        <v>11101011</v>
      </c>
      <c r="AI96" s="7"/>
      <c r="AJ96" s="8" t="e">
        <f t="shared" si="8"/>
        <v>#NUM!</v>
      </c>
      <c r="AK96" s="7" t="str">
        <f>IF('Filtered Data'!G95="","",HEX2OCT(G96))</f>
        <v>3</v>
      </c>
      <c r="AL96" s="7" t="str">
        <f>IF('Filtered Data'!H95="","",HEX2OCT(H96))</f>
        <v>245</v>
      </c>
      <c r="AM96" s="7" t="str">
        <f>IF('Filtered Data'!I95="","",HEX2OCT(I96))</f>
        <v>144</v>
      </c>
      <c r="AN96" s="7" t="str">
        <f>IF('Filtered Data'!J95="","",HEX2OCT(J96))</f>
        <v>132</v>
      </c>
      <c r="AO96" s="7" t="str">
        <f>IF('Filtered Data'!K95="","",HEX2OCT(K96))</f>
        <v>144</v>
      </c>
      <c r="AP96" s="7" t="str">
        <f>IF('Filtered Data'!L95="","",HEX2OCT(L96))</f>
        <v>0</v>
      </c>
      <c r="AQ96" s="7" t="str">
        <f>IF('Filtered Data'!M95="","",HEX2OCT(M96))</f>
        <v>144</v>
      </c>
      <c r="AR96" s="7" t="str">
        <f>IF('Filtered Data'!N95="","",HEX2OCT(N96))</f>
        <v>353</v>
      </c>
    </row>
    <row r="97">
      <c r="A97" s="4">
        <f>'Filtered Data'!A96</f>
        <v>1.8183480000000001</v>
      </c>
      <c r="B97" s="4" t="str">
        <f>'Filtered Data'!B96</f>
        <v/>
      </c>
      <c r="C97" s="4">
        <f>'Filtered Data'!C96</f>
        <v>301</v>
      </c>
      <c r="D97" s="4" t="str">
        <f>'Filtered Data'!D96</f>
        <v/>
      </c>
      <c r="E97" s="4" t="str">
        <f>'Filtered Data'!E96</f>
        <v/>
      </c>
      <c r="F97" s="4">
        <f>'Filtered Data'!F96</f>
        <v>3</v>
      </c>
      <c r="G97" s="4" t="str">
        <f>'Filtered Data'!G96</f>
        <v>43</v>
      </c>
      <c r="H97" s="4" t="str">
        <f>'Filtered Data'!H96</f>
        <v>0B</v>
      </c>
      <c r="I97" s="4" t="str">
        <f>'Filtered Data'!I96</f>
        <v>00</v>
      </c>
      <c r="J97" s="4" t="str">
        <f>'Filtered Data'!J96</f>
        <v/>
      </c>
      <c r="K97" s="4" t="str">
        <f>'Filtered Data'!K96</f>
        <v/>
      </c>
      <c r="L97" s="4" t="str">
        <f>'Filtered Data'!L96</f>
        <v/>
      </c>
      <c r="M97" s="4" t="str">
        <f>'Filtered Data'!M96</f>
        <v/>
      </c>
      <c r="N97" s="4" t="str">
        <f>'Filtered Data'!N96</f>
        <v/>
      </c>
      <c r="P97" s="6">
        <f t="shared" si="6"/>
        <v>4393728</v>
      </c>
      <c r="Q97" s="7">
        <f>IF('Filtered Data'!G96="","",HEX2DEC(G97))</f>
        <v>67</v>
      </c>
      <c r="R97" s="7">
        <f>IF('Filtered Data'!H96="","",HEX2DEC(H97))</f>
        <v>11</v>
      </c>
      <c r="S97" s="7">
        <f>IF('Filtered Data'!I96="","",HEX2DEC(I97))</f>
        <v>0</v>
      </c>
      <c r="T97" s="7" t="str">
        <f>IF('Filtered Data'!J96="","",HEX2DEC(J97))</f>
        <v/>
      </c>
      <c r="U97" s="7" t="str">
        <f>IF('Filtered Data'!K96="","",HEX2DEC(K97))</f>
        <v/>
      </c>
      <c r="V97" s="7" t="str">
        <f>IF('Filtered Data'!L96="","",HEX2DEC(L97))</f>
        <v/>
      </c>
      <c r="W97" s="7" t="str">
        <f>IF('Filtered Data'!M96="","",HEX2DEC(M97))</f>
        <v/>
      </c>
      <c r="X97" s="7" t="str">
        <f>IF('Filtered Data'!N96="","",HEX2DEC(N97))</f>
        <v/>
      </c>
      <c r="Y97" s="7"/>
      <c r="Z97" s="8" t="e">
        <f t="shared" si="7"/>
        <v>#NUM!</v>
      </c>
      <c r="AA97" s="7" t="str">
        <f>IF('Filtered Data'!G96="","",HEX2BIN(G97))</f>
        <v>1000011</v>
      </c>
      <c r="AB97" s="7" t="str">
        <f>IF('Filtered Data'!H96="","",HEX2BIN(H97))</f>
        <v>1011</v>
      </c>
      <c r="AC97" s="7" t="str">
        <f>IF('Filtered Data'!I96="","",HEX2BIN(I97))</f>
        <v>0</v>
      </c>
      <c r="AD97" s="7" t="str">
        <f>IF('Filtered Data'!J96="","",HEX2BIN(J97))</f>
        <v/>
      </c>
      <c r="AE97" s="7" t="str">
        <f>IF('Filtered Data'!K96="","",HEX2BIN(K97))</f>
        <v/>
      </c>
      <c r="AF97" s="7" t="str">
        <f>IF('Filtered Data'!L96="","",HEX2BIN(L97))</f>
        <v/>
      </c>
      <c r="AG97" s="7" t="str">
        <f>IF('Filtered Data'!M96="","",HEX2BIN(M97))</f>
        <v/>
      </c>
      <c r="AH97" s="7" t="str">
        <f>IF('Filtered Data'!N96="","",HEX2BIN(N97))</f>
        <v/>
      </c>
      <c r="AI97" s="7"/>
      <c r="AJ97" s="8" t="e">
        <f t="shared" si="8"/>
        <v>#NUM!</v>
      </c>
      <c r="AK97" s="7" t="str">
        <f>IF('Filtered Data'!G96="","",HEX2OCT(G97))</f>
        <v>103</v>
      </c>
      <c r="AL97" s="7" t="str">
        <f>IF('Filtered Data'!H96="","",HEX2OCT(H97))</f>
        <v>13</v>
      </c>
      <c r="AM97" s="7" t="str">
        <f>IF('Filtered Data'!I96="","",HEX2OCT(I97))</f>
        <v>0</v>
      </c>
      <c r="AN97" s="7" t="str">
        <f>IF('Filtered Data'!J96="","",HEX2OCT(J97))</f>
        <v/>
      </c>
      <c r="AO97" s="7" t="str">
        <f>IF('Filtered Data'!K96="","",HEX2OCT(K97))</f>
        <v/>
      </c>
      <c r="AP97" s="7" t="str">
        <f>IF('Filtered Data'!L96="","",HEX2OCT(L97))</f>
        <v/>
      </c>
      <c r="AQ97" s="7" t="str">
        <f>IF('Filtered Data'!M96="","",HEX2OCT(M97))</f>
        <v/>
      </c>
      <c r="AR97" s="7" t="str">
        <f>IF('Filtered Data'!N96="","",HEX2OCT(N97))</f>
        <v/>
      </c>
    </row>
    <row r="98">
      <c r="A98" s="4">
        <f>'Filtered Data'!A97</f>
        <v>1.8678900000000001</v>
      </c>
      <c r="B98" s="4" t="str">
        <f>'Filtered Data'!B97</f>
        <v/>
      </c>
      <c r="C98" s="4">
        <f>'Filtered Data'!C97</f>
        <v>300</v>
      </c>
      <c r="D98" s="4" t="str">
        <f>'Filtered Data'!D97</f>
        <v/>
      </c>
      <c r="E98" s="4" t="str">
        <f>'Filtered Data'!E97</f>
        <v/>
      </c>
      <c r="F98" s="4">
        <f>'Filtered Data'!F97</f>
        <v>8</v>
      </c>
      <c r="G98" s="4" t="str">
        <f>'Filtered Data'!G97</f>
        <v>03</v>
      </c>
      <c r="H98" s="4" t="str">
        <f>'Filtered Data'!H97</f>
        <v>A5</v>
      </c>
      <c r="I98" s="4" t="str">
        <f>'Filtered Data'!I97</f>
        <v>64</v>
      </c>
      <c r="J98" s="4" t="str">
        <f>'Filtered Data'!J97</f>
        <v>5A</v>
      </c>
      <c r="K98" s="4" t="str">
        <f>'Filtered Data'!K97</f>
        <v>64</v>
      </c>
      <c r="L98" s="4" t="str">
        <f>'Filtered Data'!L97</f>
        <v>00</v>
      </c>
      <c r="M98" s="4" t="str">
        <f>'Filtered Data'!M97</f>
        <v>64</v>
      </c>
      <c r="N98" s="4" t="str">
        <f>'Filtered Data'!N97</f>
        <v>FC</v>
      </c>
      <c r="P98" s="6" t="e">
        <f t="shared" si="6"/>
        <v>#NUM!</v>
      </c>
      <c r="Q98" s="7">
        <f>IF('Filtered Data'!G97="","",HEX2DEC(G98))</f>
        <v>3</v>
      </c>
      <c r="R98" s="7">
        <f>IF('Filtered Data'!H97="","",HEX2DEC(H98))</f>
        <v>165</v>
      </c>
      <c r="S98" s="7">
        <f>IF('Filtered Data'!I97="","",HEX2DEC(I98))</f>
        <v>100</v>
      </c>
      <c r="T98" s="7">
        <f>IF('Filtered Data'!J97="","",HEX2DEC(J98))</f>
        <v>90</v>
      </c>
      <c r="U98" s="7">
        <f>IF('Filtered Data'!K97="","",HEX2DEC(K98))</f>
        <v>100</v>
      </c>
      <c r="V98" s="7">
        <f>IF('Filtered Data'!L97="","",HEX2DEC(L98))</f>
        <v>0</v>
      </c>
      <c r="W98" s="7">
        <f>IF('Filtered Data'!M97="","",HEX2DEC(M98))</f>
        <v>100</v>
      </c>
      <c r="X98" s="7">
        <f>IF('Filtered Data'!N97="","",HEX2DEC(N98))</f>
        <v>252</v>
      </c>
      <c r="Y98" s="7"/>
      <c r="Z98" s="8" t="e">
        <f t="shared" si="7"/>
        <v>#NUM!</v>
      </c>
      <c r="AA98" s="7" t="str">
        <f>IF('Filtered Data'!G97="","",HEX2BIN(G98))</f>
        <v>11</v>
      </c>
      <c r="AB98" s="7" t="str">
        <f>IF('Filtered Data'!H97="","",HEX2BIN(H98))</f>
        <v>10100101</v>
      </c>
      <c r="AC98" s="7" t="str">
        <f>IF('Filtered Data'!I97="","",HEX2BIN(I98))</f>
        <v>1100100</v>
      </c>
      <c r="AD98" s="7" t="str">
        <f>IF('Filtered Data'!J97="","",HEX2BIN(J98))</f>
        <v>1011010</v>
      </c>
      <c r="AE98" s="7" t="str">
        <f>IF('Filtered Data'!K97="","",HEX2BIN(K98))</f>
        <v>1100100</v>
      </c>
      <c r="AF98" s="7" t="str">
        <f>IF('Filtered Data'!L97="","",HEX2BIN(L98))</f>
        <v>0</v>
      </c>
      <c r="AG98" s="7" t="str">
        <f>IF('Filtered Data'!M97="","",HEX2BIN(M98))</f>
        <v>1100100</v>
      </c>
      <c r="AH98" s="7" t="str">
        <f>IF('Filtered Data'!N97="","",HEX2BIN(N98))</f>
        <v>11111100</v>
      </c>
      <c r="AI98" s="7"/>
      <c r="AJ98" s="8" t="e">
        <f t="shared" si="8"/>
        <v>#NUM!</v>
      </c>
      <c r="AK98" s="7" t="str">
        <f>IF('Filtered Data'!G97="","",HEX2OCT(G98))</f>
        <v>3</v>
      </c>
      <c r="AL98" s="7" t="str">
        <f>IF('Filtered Data'!H97="","",HEX2OCT(H98))</f>
        <v>245</v>
      </c>
      <c r="AM98" s="7" t="str">
        <f>IF('Filtered Data'!I97="","",HEX2OCT(I98))</f>
        <v>144</v>
      </c>
      <c r="AN98" s="7" t="str">
        <f>IF('Filtered Data'!J97="","",HEX2OCT(J98))</f>
        <v>132</v>
      </c>
      <c r="AO98" s="7" t="str">
        <f>IF('Filtered Data'!K97="","",HEX2OCT(K98))</f>
        <v>144</v>
      </c>
      <c r="AP98" s="7" t="str">
        <f>IF('Filtered Data'!L97="","",HEX2OCT(L98))</f>
        <v>0</v>
      </c>
      <c r="AQ98" s="7" t="str">
        <f>IF('Filtered Data'!M97="","",HEX2OCT(M98))</f>
        <v>144</v>
      </c>
      <c r="AR98" s="7" t="str">
        <f>IF('Filtered Data'!N97="","",HEX2OCT(N98))</f>
        <v>374</v>
      </c>
    </row>
    <row r="99">
      <c r="A99" s="4">
        <f>'Filtered Data'!A98</f>
        <v>1.8683620000000001</v>
      </c>
      <c r="B99" s="4" t="str">
        <f>'Filtered Data'!B98</f>
        <v/>
      </c>
      <c r="C99" s="4">
        <f>'Filtered Data'!C98</f>
        <v>301</v>
      </c>
      <c r="D99" s="4" t="str">
        <f>'Filtered Data'!D98</f>
        <v/>
      </c>
      <c r="E99" s="4" t="str">
        <f>'Filtered Data'!E98</f>
        <v/>
      </c>
      <c r="F99" s="4">
        <f>'Filtered Data'!F98</f>
        <v>3</v>
      </c>
      <c r="G99" s="4" t="str">
        <f>'Filtered Data'!G98</f>
        <v>B5</v>
      </c>
      <c r="H99" s="4" t="str">
        <f>'Filtered Data'!H98</f>
        <v>0C</v>
      </c>
      <c r="I99" s="4" t="str">
        <f>'Filtered Data'!I98</f>
        <v>00</v>
      </c>
      <c r="J99" s="4" t="str">
        <f>'Filtered Data'!J98</f>
        <v/>
      </c>
      <c r="K99" s="4" t="str">
        <f>'Filtered Data'!K98</f>
        <v/>
      </c>
      <c r="L99" s="4" t="str">
        <f>'Filtered Data'!L98</f>
        <v/>
      </c>
      <c r="M99" s="4" t="str">
        <f>'Filtered Data'!M98</f>
        <v/>
      </c>
      <c r="N99" s="4" t="str">
        <f>'Filtered Data'!N98</f>
        <v/>
      </c>
      <c r="P99" s="6">
        <f t="shared" si="6"/>
        <v>11865088</v>
      </c>
      <c r="Q99" s="7">
        <f>IF('Filtered Data'!G98="","",HEX2DEC(G99))</f>
        <v>181</v>
      </c>
      <c r="R99" s="7">
        <f>IF('Filtered Data'!H98="","",HEX2DEC(H99))</f>
        <v>12</v>
      </c>
      <c r="S99" s="7">
        <f>IF('Filtered Data'!I98="","",HEX2DEC(I99))</f>
        <v>0</v>
      </c>
      <c r="T99" s="7" t="str">
        <f>IF('Filtered Data'!J98="","",HEX2DEC(J99))</f>
        <v/>
      </c>
      <c r="U99" s="7" t="str">
        <f>IF('Filtered Data'!K98="","",HEX2DEC(K99))</f>
        <v/>
      </c>
      <c r="V99" s="7" t="str">
        <f>IF('Filtered Data'!L98="","",HEX2DEC(L99))</f>
        <v/>
      </c>
      <c r="W99" s="7" t="str">
        <f>IF('Filtered Data'!M98="","",HEX2DEC(M99))</f>
        <v/>
      </c>
      <c r="X99" s="7" t="str">
        <f>IF('Filtered Data'!N98="","",HEX2DEC(N99))</f>
        <v/>
      </c>
      <c r="Y99" s="7"/>
      <c r="Z99" s="8" t="e">
        <f t="shared" si="7"/>
        <v>#NUM!</v>
      </c>
      <c r="AA99" s="7" t="str">
        <f>IF('Filtered Data'!G98="","",HEX2BIN(G99))</f>
        <v>10110101</v>
      </c>
      <c r="AB99" s="7" t="str">
        <f>IF('Filtered Data'!H98="","",HEX2BIN(H99))</f>
        <v>1100</v>
      </c>
      <c r="AC99" s="7" t="str">
        <f>IF('Filtered Data'!I98="","",HEX2BIN(I99))</f>
        <v>0</v>
      </c>
      <c r="AD99" s="7" t="str">
        <f>IF('Filtered Data'!J98="","",HEX2BIN(J99))</f>
        <v/>
      </c>
      <c r="AE99" s="7" t="str">
        <f>IF('Filtered Data'!K98="","",HEX2BIN(K99))</f>
        <v/>
      </c>
      <c r="AF99" s="7" t="str">
        <f>IF('Filtered Data'!L98="","",HEX2BIN(L99))</f>
        <v/>
      </c>
      <c r="AG99" s="7" t="str">
        <f>IF('Filtered Data'!M98="","",HEX2BIN(M99))</f>
        <v/>
      </c>
      <c r="AH99" s="7" t="str">
        <f>IF('Filtered Data'!N98="","",HEX2BIN(N99))</f>
        <v/>
      </c>
      <c r="AI99" s="7"/>
      <c r="AJ99" s="8" t="e">
        <f t="shared" si="8"/>
        <v>#NUM!</v>
      </c>
      <c r="AK99" s="7" t="str">
        <f>IF('Filtered Data'!G98="","",HEX2OCT(G99))</f>
        <v>265</v>
      </c>
      <c r="AL99" s="7" t="str">
        <f>IF('Filtered Data'!H98="","",HEX2OCT(H99))</f>
        <v>14</v>
      </c>
      <c r="AM99" s="7" t="str">
        <f>IF('Filtered Data'!I98="","",HEX2OCT(I99))</f>
        <v>0</v>
      </c>
      <c r="AN99" s="7" t="str">
        <f>IF('Filtered Data'!J98="","",HEX2OCT(J99))</f>
        <v/>
      </c>
      <c r="AO99" s="7" t="str">
        <f>IF('Filtered Data'!K98="","",HEX2OCT(K99))</f>
        <v/>
      </c>
      <c r="AP99" s="7" t="str">
        <f>IF('Filtered Data'!L98="","",HEX2OCT(L99))</f>
        <v/>
      </c>
      <c r="AQ99" s="7" t="str">
        <f>IF('Filtered Data'!M98="","",HEX2OCT(M99))</f>
        <v/>
      </c>
      <c r="AR99" s="7" t="str">
        <f>IF('Filtered Data'!N98="","",HEX2OCT(N99))</f>
        <v/>
      </c>
    </row>
    <row r="100">
      <c r="A100" s="4">
        <f>'Filtered Data'!A99</f>
        <v>1.9178930000000001</v>
      </c>
      <c r="B100" s="4" t="str">
        <f>'Filtered Data'!B99</f>
        <v/>
      </c>
      <c r="C100" s="4">
        <f>'Filtered Data'!C99</f>
        <v>300</v>
      </c>
      <c r="D100" s="4" t="str">
        <f>'Filtered Data'!D99</f>
        <v/>
      </c>
      <c r="E100" s="4" t="str">
        <f>'Filtered Data'!E99</f>
        <v/>
      </c>
      <c r="F100" s="4">
        <f>'Filtered Data'!F99</f>
        <v>8</v>
      </c>
      <c r="G100" s="4" t="str">
        <f>'Filtered Data'!G99</f>
        <v>03</v>
      </c>
      <c r="H100" s="4" t="str">
        <f>'Filtered Data'!H99</f>
        <v>A5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64</v>
      </c>
      <c r="L100" s="4" t="str">
        <f>'Filtered Data'!L99</f>
        <v>00</v>
      </c>
      <c r="M100" s="4" t="str">
        <f>'Filtered Data'!M99</f>
        <v>64</v>
      </c>
      <c r="N100" s="4" t="str">
        <f>'Filtered Data'!N99</f>
        <v>ED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165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100</v>
      </c>
      <c r="V100" s="7">
        <f>IF('Filtered Data'!L99="","",HEX2DEC(L100))</f>
        <v>0</v>
      </c>
      <c r="W100" s="7">
        <f>IF('Filtered Data'!M99="","",HEX2DEC(M100))</f>
        <v>100</v>
      </c>
      <c r="X100" s="7">
        <f>IF('Filtered Data'!N99="","",HEX2DEC(N100))</f>
        <v>237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10100101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1100100</v>
      </c>
      <c r="AF100" s="7" t="str">
        <f>IF('Filtered Data'!L99="","",HEX2BIN(L100))</f>
        <v>0</v>
      </c>
      <c r="AG100" s="7" t="str">
        <f>IF('Filtered Data'!M99="","",HEX2BIN(M100))</f>
        <v>1100100</v>
      </c>
      <c r="AH100" s="7" t="str">
        <f>IF('Filtered Data'!N99="","",HEX2BIN(N100))</f>
        <v>11101101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245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144</v>
      </c>
      <c r="AP100" s="7" t="str">
        <f>IF('Filtered Data'!L99="","",HEX2OCT(L100))</f>
        <v>0</v>
      </c>
      <c r="AQ100" s="7" t="str">
        <f>IF('Filtered Data'!M99="","",HEX2OCT(M100))</f>
        <v>144</v>
      </c>
      <c r="AR100" s="7" t="str">
        <f>IF('Filtered Data'!N99="","",HEX2OCT(N100))</f>
        <v>355</v>
      </c>
    </row>
    <row r="101">
      <c r="A101" s="4">
        <f>'Filtered Data'!A100</f>
        <v>1.9183570000000001</v>
      </c>
      <c r="B101" s="4" t="str">
        <f>'Filtered Data'!B100</f>
        <v/>
      </c>
      <c r="C101" s="4">
        <f>'Filtered Data'!C100</f>
        <v>301</v>
      </c>
      <c r="D101" s="4" t="str">
        <f>'Filtered Data'!D100</f>
        <v/>
      </c>
      <c r="E101" s="4" t="str">
        <f>'Filtered Data'!E100</f>
        <v/>
      </c>
      <c r="F101" s="4">
        <f>'Filtered Data'!F100</f>
        <v>3</v>
      </c>
      <c r="G101" s="4" t="str">
        <f>'Filtered Data'!G100</f>
        <v>4E</v>
      </c>
      <c r="H101" s="4" t="str">
        <f>'Filtered Data'!H100</f>
        <v>0D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5115136</v>
      </c>
      <c r="Q101" s="7">
        <f>IF('Filtered Data'!G100="","",HEX2DEC(G101))</f>
        <v>78</v>
      </c>
      <c r="R101" s="7">
        <f>IF('Filtered Data'!H100="","",HEX2DEC(H101))</f>
        <v>13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1001110</v>
      </c>
      <c r="AB101" s="7" t="str">
        <f>IF('Filtered Data'!H100="","",HEX2BIN(H101))</f>
        <v>1101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116</v>
      </c>
      <c r="AL101" s="7" t="str">
        <f>IF('Filtered Data'!H100="","",HEX2OCT(H101))</f>
        <v>15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>
      <c r="A102" s="4">
        <f>'Filtered Data'!A101</f>
        <v>1.9679</v>
      </c>
      <c r="B102" s="4" t="str">
        <f>'Filtered Data'!B101</f>
        <v/>
      </c>
      <c r="C102" s="4">
        <f>'Filtered Data'!C101</f>
        <v>300</v>
      </c>
      <c r="D102" s="4" t="str">
        <f>'Filtered Data'!D101</f>
        <v/>
      </c>
      <c r="E102" s="4" t="str">
        <f>'Filtered Data'!E101</f>
        <v/>
      </c>
      <c r="F102" s="4">
        <f>'Filtered Data'!F101</f>
        <v>8</v>
      </c>
      <c r="G102" s="4" t="str">
        <f>'Filtered Data'!G101</f>
        <v>03</v>
      </c>
      <c r="H102" s="4" t="str">
        <f>'Filtered Data'!H101</f>
        <v>A5</v>
      </c>
      <c r="I102" s="4" t="str">
        <f>'Filtered Data'!I101</f>
        <v>64</v>
      </c>
      <c r="J102" s="4" t="str">
        <f>'Filtered Data'!J101</f>
        <v>5A</v>
      </c>
      <c r="K102" s="4" t="str">
        <f>'Filtered Data'!K101</f>
        <v>64</v>
      </c>
      <c r="L102" s="4" t="str">
        <f>'Filtered Data'!L101</f>
        <v>00</v>
      </c>
      <c r="M102" s="4" t="str">
        <f>'Filtered Data'!M101</f>
        <v>64</v>
      </c>
      <c r="N102" s="4" t="str">
        <f>'Filtered Data'!N101</f>
        <v>FE</v>
      </c>
      <c r="P102" s="6" t="e">
        <f t="shared" si="9"/>
        <v>#NUM!</v>
      </c>
      <c r="Q102" s="7">
        <f>IF('Filtered Data'!G101="","",HEX2DEC(G102))</f>
        <v>3</v>
      </c>
      <c r="R102" s="7">
        <f>IF('Filtered Data'!H101="","",HEX2DEC(H102))</f>
        <v>165</v>
      </c>
      <c r="S102" s="7">
        <f>IF('Filtered Data'!I101="","",HEX2DEC(I102))</f>
        <v>100</v>
      </c>
      <c r="T102" s="7">
        <f>IF('Filtered Data'!J101="","",HEX2DEC(J102))</f>
        <v>90</v>
      </c>
      <c r="U102" s="7">
        <f>IF('Filtered Data'!K101="","",HEX2DEC(K102))</f>
        <v>100</v>
      </c>
      <c r="V102" s="7">
        <f>IF('Filtered Data'!L101="","",HEX2DEC(L102))</f>
        <v>0</v>
      </c>
      <c r="W102" s="7">
        <f>IF('Filtered Data'!M101="","",HEX2DEC(M102))</f>
        <v>100</v>
      </c>
      <c r="X102" s="7">
        <f>IF('Filtered Data'!N101="","",HEX2DEC(N102))</f>
        <v>254</v>
      </c>
      <c r="Y102" s="7"/>
      <c r="Z102" s="8" t="e">
        <f t="shared" si="10"/>
        <v>#NUM!</v>
      </c>
      <c r="AA102" s="7" t="str">
        <f>IF('Filtered Data'!G101="","",HEX2BIN(G102))</f>
        <v>11</v>
      </c>
      <c r="AB102" s="7" t="str">
        <f>IF('Filtered Data'!H101="","",HEX2BIN(H102))</f>
        <v>10100101</v>
      </c>
      <c r="AC102" s="7" t="str">
        <f>IF('Filtered Data'!I101="","",HEX2BIN(I102))</f>
        <v>1100100</v>
      </c>
      <c r="AD102" s="7" t="str">
        <f>IF('Filtered Data'!J101="","",HEX2BIN(J102))</f>
        <v>1011010</v>
      </c>
      <c r="AE102" s="7" t="str">
        <f>IF('Filtered Data'!K101="","",HEX2BIN(K102))</f>
        <v>1100100</v>
      </c>
      <c r="AF102" s="7" t="str">
        <f>IF('Filtered Data'!L101="","",HEX2BIN(L102))</f>
        <v>0</v>
      </c>
      <c r="AG102" s="7" t="str">
        <f>IF('Filtered Data'!M101="","",HEX2BIN(M102))</f>
        <v>1100100</v>
      </c>
      <c r="AH102" s="7" t="str">
        <f>IF('Filtered Data'!N101="","",HEX2BIN(N102))</f>
        <v>11111110</v>
      </c>
      <c r="AI102" s="7"/>
      <c r="AJ102" s="8" t="e">
        <f t="shared" si="11"/>
        <v>#NUM!</v>
      </c>
      <c r="AK102" s="7" t="str">
        <f>IF('Filtered Data'!G101="","",HEX2OCT(G102))</f>
        <v>3</v>
      </c>
      <c r="AL102" s="7" t="str">
        <f>IF('Filtered Data'!H101="","",HEX2OCT(H102))</f>
        <v>245</v>
      </c>
      <c r="AM102" s="7" t="str">
        <f>IF('Filtered Data'!I101="","",HEX2OCT(I102))</f>
        <v>144</v>
      </c>
      <c r="AN102" s="7" t="str">
        <f>IF('Filtered Data'!J101="","",HEX2OCT(J102))</f>
        <v>132</v>
      </c>
      <c r="AO102" s="7" t="str">
        <f>IF('Filtered Data'!K101="","",HEX2OCT(K102))</f>
        <v>144</v>
      </c>
      <c r="AP102" s="7" t="str">
        <f>IF('Filtered Data'!L101="","",HEX2OCT(L102))</f>
        <v>0</v>
      </c>
      <c r="AQ102" s="7" t="str">
        <f>IF('Filtered Data'!M101="","",HEX2OCT(M102))</f>
        <v>144</v>
      </c>
      <c r="AR102" s="7" t="str">
        <f>IF('Filtered Data'!N101="","",HEX2OCT(N102))</f>
        <v>376</v>
      </c>
    </row>
    <row r="103">
      <c r="A103" s="4">
        <f>'Filtered Data'!A102</f>
        <v>1.9683759999999999</v>
      </c>
      <c r="B103" s="4" t="str">
        <f>'Filtered Data'!B102</f>
        <v/>
      </c>
      <c r="C103" s="4">
        <f>'Filtered Data'!C102</f>
        <v>301</v>
      </c>
      <c r="D103" s="4" t="str">
        <f>'Filtered Data'!D102</f>
        <v/>
      </c>
      <c r="E103" s="4" t="str">
        <f>'Filtered Data'!E102</f>
        <v/>
      </c>
      <c r="F103" s="4">
        <f>'Filtered Data'!F102</f>
        <v>3</v>
      </c>
      <c r="G103" s="4" t="str">
        <f>'Filtered Data'!G102</f>
        <v>1D</v>
      </c>
      <c r="H103" s="4" t="str">
        <f>'Filtered Data'!H102</f>
        <v>0E</v>
      </c>
      <c r="I103" s="4" t="str">
        <f>'Filtered Data'!I102</f>
        <v>00</v>
      </c>
      <c r="J103" s="4" t="str">
        <f>'Filtered Data'!J102</f>
        <v/>
      </c>
      <c r="K103" s="4" t="str">
        <f>'Filtered Data'!K102</f>
        <v/>
      </c>
      <c r="L103" s="4" t="str">
        <f>'Filtered Data'!L102</f>
        <v/>
      </c>
      <c r="M103" s="4" t="str">
        <f>'Filtered Data'!M102</f>
        <v/>
      </c>
      <c r="N103" s="4" t="str">
        <f>'Filtered Data'!N102</f>
        <v/>
      </c>
      <c r="P103" s="6">
        <f t="shared" si="9"/>
        <v>1904128</v>
      </c>
      <c r="Q103" s="7">
        <f>IF('Filtered Data'!G102="","",HEX2DEC(G103))</f>
        <v>29</v>
      </c>
      <c r="R103" s="7">
        <f>IF('Filtered Data'!H102="","",HEX2DEC(H103))</f>
        <v>14</v>
      </c>
      <c r="S103" s="7">
        <f>IF('Filtered Data'!I102="","",HEX2DEC(I103))</f>
        <v>0</v>
      </c>
      <c r="T103" s="7" t="str">
        <f>IF('Filtered Data'!J102="","",HEX2DEC(J103))</f>
        <v/>
      </c>
      <c r="U103" s="7" t="str">
        <f>IF('Filtered Data'!K102="","",HEX2DEC(K103))</f>
        <v/>
      </c>
      <c r="V103" s="7" t="str">
        <f>IF('Filtered Data'!L102="","",HEX2DEC(L103))</f>
        <v/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11101</v>
      </c>
      <c r="AB103" s="7" t="str">
        <f>IF('Filtered Data'!H102="","",HEX2BIN(H103))</f>
        <v>1110</v>
      </c>
      <c r="AC103" s="7" t="str">
        <f>IF('Filtered Data'!I102="","",HEX2BIN(I103))</f>
        <v>0</v>
      </c>
      <c r="AD103" s="7" t="str">
        <f>IF('Filtered Data'!J102="","",HEX2BIN(J103))</f>
        <v/>
      </c>
      <c r="AE103" s="7" t="str">
        <f>IF('Filtered Data'!K102="","",HEX2BIN(K103))</f>
        <v/>
      </c>
      <c r="AF103" s="7" t="str">
        <f>IF('Filtered Data'!L102="","",HEX2BIN(L103))</f>
        <v/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35</v>
      </c>
      <c r="AL103" s="7" t="str">
        <f>IF('Filtered Data'!H102="","",HEX2OCT(H103))</f>
        <v>16</v>
      </c>
      <c r="AM103" s="7" t="str">
        <f>IF('Filtered Data'!I102="","",HEX2OCT(I103))</f>
        <v>0</v>
      </c>
      <c r="AN103" s="7" t="str">
        <f>IF('Filtered Data'!J102="","",HEX2OCT(J103))</f>
        <v/>
      </c>
      <c r="AO103" s="7" t="str">
        <f>IF('Filtered Data'!K102="","",HEX2OCT(K103))</f>
        <v/>
      </c>
      <c r="AP103" s="7" t="str">
        <f>IF('Filtered Data'!L102="","",HEX2OCT(L103))</f>
        <v/>
      </c>
      <c r="AQ103" s="7" t="str">
        <f>IF('Filtered Data'!M102="","",HEX2OCT(M103))</f>
        <v/>
      </c>
      <c r="AR103" s="7" t="str">
        <f>IF('Filtered Data'!N102="","",HEX2OCT(N103))</f>
        <v/>
      </c>
    </row>
    <row r="104">
      <c r="A104" s="4">
        <f>'Filtered Data'!A103</f>
        <v>2.0186799999999998</v>
      </c>
      <c r="B104" s="4" t="str">
        <f>'Filtered Data'!B103</f>
        <v/>
      </c>
      <c r="C104" s="4">
        <f>'Filtered Data'!C103</f>
        <v>300</v>
      </c>
      <c r="D104" s="4" t="str">
        <f>'Filtered Data'!D103</f>
        <v/>
      </c>
      <c r="E104" s="4" t="str">
        <f>'Filtered Data'!E103</f>
        <v/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A5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64</v>
      </c>
      <c r="L104" s="4" t="str">
        <f>'Filtered Data'!L103</f>
        <v>00</v>
      </c>
      <c r="M104" s="4" t="str">
        <f>'Filtered Data'!M103</f>
        <v>64</v>
      </c>
      <c r="N104" s="4" t="str">
        <f>'Filtered Data'!N103</f>
        <v>EF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165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100</v>
      </c>
      <c r="V104" s="7">
        <f>IF('Filtered Data'!L103="","",HEX2DEC(L104))</f>
        <v>0</v>
      </c>
      <c r="W104" s="7">
        <f>IF('Filtered Data'!M103="","",HEX2DEC(M104))</f>
        <v>100</v>
      </c>
      <c r="X104" s="7">
        <f>IF('Filtered Data'!N103="","",HEX2DEC(N104))</f>
        <v>239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10100101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1100100</v>
      </c>
      <c r="AF104" s="7" t="str">
        <f>IF('Filtered Data'!L103="","",HEX2BIN(L104))</f>
        <v>0</v>
      </c>
      <c r="AG104" s="7" t="str">
        <f>IF('Filtered Data'!M103="","",HEX2BIN(M104))</f>
        <v>1100100</v>
      </c>
      <c r="AH104" s="7" t="str">
        <f>IF('Filtered Data'!N103="","",HEX2BIN(N104))</f>
        <v>11101111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245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144</v>
      </c>
      <c r="AP104" s="7" t="str">
        <f>IF('Filtered Data'!L103="","",HEX2OCT(L104))</f>
        <v>0</v>
      </c>
      <c r="AQ104" s="7" t="str">
        <f>IF('Filtered Data'!M103="","",HEX2OCT(M104))</f>
        <v>144</v>
      </c>
      <c r="AR104" s="7" t="str">
        <f>IF('Filtered Data'!N103="","",HEX2OCT(N104))</f>
        <v>357</v>
      </c>
    </row>
    <row r="105">
      <c r="A105" s="4">
        <f>'Filtered Data'!A104</f>
        <v>2.0191479999999999</v>
      </c>
      <c r="B105" s="4" t="str">
        <f>'Filtered Data'!B104</f>
        <v/>
      </c>
      <c r="C105" s="4">
        <f>'Filtered Data'!C104</f>
        <v>301</v>
      </c>
      <c r="D105" s="4" t="str">
        <f>'Filtered Data'!D104</f>
        <v/>
      </c>
      <c r="E105" s="4" t="str">
        <f>'Filtered Data'!E104</f>
        <v/>
      </c>
      <c r="F105" s="4">
        <f>'Filtered Data'!F104</f>
        <v>3</v>
      </c>
      <c r="G105" s="4" t="str">
        <f>'Filtered Data'!G104</f>
        <v>E8</v>
      </c>
      <c r="H105" s="4" t="str">
        <f>'Filtered Data'!H104</f>
        <v>0F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15208192</v>
      </c>
      <c r="Q105" s="7">
        <f>IF('Filtered Data'!G104="","",HEX2DEC(G105))</f>
        <v>232</v>
      </c>
      <c r="R105" s="7">
        <f>IF('Filtered Data'!H104="","",HEX2DEC(H105))</f>
        <v>15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11101000</v>
      </c>
      <c r="AB105" s="7" t="str">
        <f>IF('Filtered Data'!H104="","",HEX2BIN(H105))</f>
        <v>1111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350</v>
      </c>
      <c r="AL105" s="7" t="str">
        <f>IF('Filtered Data'!H104="","",HEX2OCT(H105))</f>
        <v>17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>
      <c r="A106" s="4">
        <f>'Filtered Data'!A105</f>
        <v>2.0679120000000002</v>
      </c>
      <c r="B106" s="4" t="str">
        <f>'Filtered Data'!B105</f>
        <v/>
      </c>
      <c r="C106" s="4">
        <f>'Filtered Data'!C105</f>
        <v>300</v>
      </c>
      <c r="D106" s="4" t="str">
        <f>'Filtered Data'!D105</f>
        <v/>
      </c>
      <c r="E106" s="4" t="str">
        <f>'Filtered Data'!E105</f>
        <v/>
      </c>
      <c r="F106" s="4">
        <f>'Filtered Data'!F105</f>
        <v>8</v>
      </c>
      <c r="G106" s="4" t="str">
        <f>'Filtered Data'!G105</f>
        <v>03</v>
      </c>
      <c r="H106" s="4" t="str">
        <f>'Filtered Data'!H105</f>
        <v>A5</v>
      </c>
      <c r="I106" s="4" t="str">
        <f>'Filtered Data'!I105</f>
        <v>64</v>
      </c>
      <c r="J106" s="4" t="str">
        <f>'Filtered Data'!J105</f>
        <v>5A</v>
      </c>
      <c r="K106" s="4" t="str">
        <f>'Filtered Data'!K105</f>
        <v>64</v>
      </c>
      <c r="L106" s="4" t="str">
        <f>'Filtered Data'!L105</f>
        <v>00</v>
      </c>
      <c r="M106" s="4" t="str">
        <f>'Filtered Data'!M105</f>
        <v>64</v>
      </c>
      <c r="N106" s="4" t="str">
        <f>'Filtered Data'!N105</f>
        <v>70</v>
      </c>
      <c r="P106" s="6" t="e">
        <f t="shared" si="9"/>
        <v>#NUM!</v>
      </c>
      <c r="Q106" s="7">
        <f>IF('Filtered Data'!G105="","",HEX2DEC(G106))</f>
        <v>3</v>
      </c>
      <c r="R106" s="7">
        <f>IF('Filtered Data'!H105="","",HEX2DEC(H106))</f>
        <v>165</v>
      </c>
      <c r="S106" s="7">
        <f>IF('Filtered Data'!I105="","",HEX2DEC(I106))</f>
        <v>100</v>
      </c>
      <c r="T106" s="7">
        <f>IF('Filtered Data'!J105="","",HEX2DEC(J106))</f>
        <v>90</v>
      </c>
      <c r="U106" s="7">
        <f>IF('Filtered Data'!K105="","",HEX2DEC(K106))</f>
        <v>100</v>
      </c>
      <c r="V106" s="7">
        <f>IF('Filtered Data'!L105="","",HEX2DEC(L106))</f>
        <v>0</v>
      </c>
      <c r="W106" s="7">
        <f>IF('Filtered Data'!M105="","",HEX2DEC(M106))</f>
        <v>100</v>
      </c>
      <c r="X106" s="7">
        <f>IF('Filtered Data'!N105="","",HEX2DEC(N106))</f>
        <v>112</v>
      </c>
      <c r="Y106" s="7"/>
      <c r="Z106" s="8" t="e">
        <f t="shared" si="10"/>
        <v>#NUM!</v>
      </c>
      <c r="AA106" s="7" t="str">
        <f>IF('Filtered Data'!G105="","",HEX2BIN(G106))</f>
        <v>11</v>
      </c>
      <c r="AB106" s="7" t="str">
        <f>IF('Filtered Data'!H105="","",HEX2BIN(H106))</f>
        <v>10100101</v>
      </c>
      <c r="AC106" s="7" t="str">
        <f>IF('Filtered Data'!I105="","",HEX2BIN(I106))</f>
        <v>1100100</v>
      </c>
      <c r="AD106" s="7" t="str">
        <f>IF('Filtered Data'!J105="","",HEX2BIN(J106))</f>
        <v>1011010</v>
      </c>
      <c r="AE106" s="7" t="str">
        <f>IF('Filtered Data'!K105="","",HEX2BIN(K106))</f>
        <v>1100100</v>
      </c>
      <c r="AF106" s="7" t="str">
        <f>IF('Filtered Data'!L105="","",HEX2BIN(L106))</f>
        <v>0</v>
      </c>
      <c r="AG106" s="7" t="str">
        <f>IF('Filtered Data'!M105="","",HEX2BIN(M106))</f>
        <v>1100100</v>
      </c>
      <c r="AH106" s="7" t="str">
        <f>IF('Filtered Data'!N105="","",HEX2BIN(N106))</f>
        <v>1110000</v>
      </c>
      <c r="AI106" s="7"/>
      <c r="AJ106" s="8" t="e">
        <f t="shared" si="11"/>
        <v>#NUM!</v>
      </c>
      <c r="AK106" s="7" t="str">
        <f>IF('Filtered Data'!G105="","",HEX2OCT(G106))</f>
        <v>3</v>
      </c>
      <c r="AL106" s="7" t="str">
        <f>IF('Filtered Data'!H105="","",HEX2OCT(H106))</f>
        <v>245</v>
      </c>
      <c r="AM106" s="7" t="str">
        <f>IF('Filtered Data'!I105="","",HEX2OCT(I106))</f>
        <v>144</v>
      </c>
      <c r="AN106" s="7" t="str">
        <f>IF('Filtered Data'!J105="","",HEX2OCT(J106))</f>
        <v>132</v>
      </c>
      <c r="AO106" s="7" t="str">
        <f>IF('Filtered Data'!K105="","",HEX2OCT(K106))</f>
        <v>144</v>
      </c>
      <c r="AP106" s="7" t="str">
        <f>IF('Filtered Data'!L105="","",HEX2OCT(L106))</f>
        <v>0</v>
      </c>
      <c r="AQ106" s="7" t="str">
        <f>IF('Filtered Data'!M105="","",HEX2OCT(M106))</f>
        <v>144</v>
      </c>
      <c r="AR106" s="7" t="str">
        <f>IF('Filtered Data'!N105="","",HEX2OCT(N106))</f>
        <v>160</v>
      </c>
    </row>
    <row r="107">
      <c r="A107" s="4">
        <f>'Filtered Data'!A106</f>
        <v>2.068384</v>
      </c>
      <c r="B107" s="4" t="str">
        <f>'Filtered Data'!B106</f>
        <v/>
      </c>
      <c r="C107" s="4">
        <f>'Filtered Data'!C106</f>
        <v>301</v>
      </c>
      <c r="D107" s="4" t="str">
        <f>'Filtered Data'!D106</f>
        <v/>
      </c>
      <c r="E107" s="4" t="str">
        <f>'Filtered Data'!E106</f>
        <v/>
      </c>
      <c r="F107" s="4">
        <f>'Filtered Data'!F106</f>
        <v>3</v>
      </c>
      <c r="G107" s="4" t="str">
        <f>'Filtered Data'!G106</f>
        <v>E2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/>
      </c>
      <c r="K107" s="4" t="str">
        <f>'Filtered Data'!K106</f>
        <v/>
      </c>
      <c r="L107" s="4" t="str">
        <f>'Filtered Data'!L106</f>
        <v/>
      </c>
      <c r="M107" s="4" t="str">
        <f>'Filtered Data'!M106</f>
        <v/>
      </c>
      <c r="N107" s="4" t="str">
        <f>'Filtered Data'!N106</f>
        <v/>
      </c>
      <c r="P107" s="6">
        <f t="shared" si="9"/>
        <v>14811136</v>
      </c>
      <c r="Q107" s="7">
        <f>IF('Filtered Data'!G106="","",HEX2DEC(G107))</f>
        <v>226</v>
      </c>
      <c r="R107" s="7">
        <f>IF('Filtered Data'!H106="","",HEX2DEC(H107))</f>
        <v>0</v>
      </c>
      <c r="S107" s="7">
        <f>IF('Filtered Data'!I106="","",HEX2DEC(I107))</f>
        <v>0</v>
      </c>
      <c r="T107" s="7" t="str">
        <f>IF('Filtered Data'!J106="","",HEX2DEC(J107))</f>
        <v/>
      </c>
      <c r="U107" s="7" t="str">
        <f>IF('Filtered Data'!K106="","",HEX2DEC(K107))</f>
        <v/>
      </c>
      <c r="V107" s="7" t="str">
        <f>IF('Filtered Data'!L106="","",HEX2DEC(L107))</f>
        <v/>
      </c>
      <c r="W107" s="7" t="str">
        <f>IF('Filtered Data'!M106="","",HEX2DEC(M107))</f>
        <v/>
      </c>
      <c r="X107" s="7" t="str">
        <f>IF('Filtered Data'!N106="","",HEX2DEC(N107))</f>
        <v/>
      </c>
      <c r="Y107" s="7"/>
      <c r="Z107" s="8" t="e">
        <f t="shared" si="10"/>
        <v>#NUM!</v>
      </c>
      <c r="AA107" s="7" t="str">
        <f>IF('Filtered Data'!G106="","",HEX2BIN(G107))</f>
        <v>11100010</v>
      </c>
      <c r="AB107" s="7" t="str">
        <f>IF('Filtered Data'!H106="","",HEX2BIN(H107))</f>
        <v>0</v>
      </c>
      <c r="AC107" s="7" t="str">
        <f>IF('Filtered Data'!I106="","",HEX2BIN(I107))</f>
        <v>0</v>
      </c>
      <c r="AD107" s="7" t="str">
        <f>IF('Filtered Data'!J106="","",HEX2BIN(J107))</f>
        <v/>
      </c>
      <c r="AE107" s="7" t="str">
        <f>IF('Filtered Data'!K106="","",HEX2BIN(K107))</f>
        <v/>
      </c>
      <c r="AF107" s="7" t="str">
        <f>IF('Filtered Data'!L106="","",HEX2BIN(L107))</f>
        <v/>
      </c>
      <c r="AG107" s="7" t="str">
        <f>IF('Filtered Data'!M106="","",HEX2BIN(M107))</f>
        <v/>
      </c>
      <c r="AH107" s="7" t="str">
        <f>IF('Filtered Data'!N106="","",HEX2BIN(N107))</f>
        <v/>
      </c>
      <c r="AI107" s="7"/>
      <c r="AJ107" s="8" t="e">
        <f t="shared" si="11"/>
        <v>#NUM!</v>
      </c>
      <c r="AK107" s="7" t="str">
        <f>IF('Filtered Data'!G106="","",HEX2OCT(G107))</f>
        <v>342</v>
      </c>
      <c r="AL107" s="7" t="str">
        <f>IF('Filtered Data'!H106="","",HEX2OCT(H107))</f>
        <v>0</v>
      </c>
      <c r="AM107" s="7" t="str">
        <f>IF('Filtered Data'!I106="","",HEX2OCT(I107))</f>
        <v>0</v>
      </c>
      <c r="AN107" s="7" t="str">
        <f>IF('Filtered Data'!J106="","",HEX2OCT(J107))</f>
        <v/>
      </c>
      <c r="AO107" s="7" t="str">
        <f>IF('Filtered Data'!K106="","",HEX2OCT(K107))</f>
        <v/>
      </c>
      <c r="AP107" s="7" t="str">
        <f>IF('Filtered Data'!L106="","",HEX2OCT(L107))</f>
        <v/>
      </c>
      <c r="AQ107" s="7" t="str">
        <f>IF('Filtered Data'!M106="","",HEX2OCT(M107))</f>
        <v/>
      </c>
      <c r="AR107" s="7" t="str">
        <f>IF('Filtered Data'!N106="","",HEX2OCT(N107))</f>
        <v/>
      </c>
    </row>
    <row r="108">
      <c r="A108" s="4">
        <f>'Filtered Data'!A107</f>
        <v>2.117915</v>
      </c>
      <c r="B108" s="4" t="str">
        <f>'Filtered Data'!B107</f>
        <v/>
      </c>
      <c r="C108" s="4">
        <f>'Filtered Data'!C107</f>
        <v>300</v>
      </c>
      <c r="D108" s="4" t="str">
        <f>'Filtered Data'!D107</f>
        <v/>
      </c>
      <c r="E108" s="4" t="str">
        <f>'Filtered Data'!E107</f>
        <v/>
      </c>
      <c r="F108" s="4">
        <f>'Filtered Data'!F107</f>
        <v>8</v>
      </c>
      <c r="G108" s="4" t="str">
        <f>'Filtered Data'!G107</f>
        <v>03</v>
      </c>
      <c r="H108" s="4" t="str">
        <f>'Filtered Data'!H107</f>
        <v>A5</v>
      </c>
      <c r="I108" s="4" t="str">
        <f>'Filtered Data'!I107</f>
        <v>64</v>
      </c>
      <c r="J108" s="4" t="str">
        <f>'Filtered Data'!J107</f>
        <v>5A</v>
      </c>
      <c r="K108" s="4" t="str">
        <f>'Filtered Data'!K107</f>
        <v>64</v>
      </c>
      <c r="L108" s="4" t="str">
        <f>'Filtered Data'!L107</f>
        <v>00</v>
      </c>
      <c r="M108" s="4" t="str">
        <f>'Filtered Data'!M107</f>
        <v>64</v>
      </c>
      <c r="N108" s="4" t="str">
        <f>'Filtered Data'!N107</f>
        <v>61</v>
      </c>
      <c r="P108" s="6" t="e">
        <f t="shared" si="9"/>
        <v>#NUM!</v>
      </c>
      <c r="Q108" s="7">
        <f>IF('Filtered Data'!G107="","",HEX2DEC(G108))</f>
        <v>3</v>
      </c>
      <c r="R108" s="7">
        <f>IF('Filtered Data'!H107="","",HEX2DEC(H108))</f>
        <v>165</v>
      </c>
      <c r="S108" s="7">
        <f>IF('Filtered Data'!I107="","",HEX2DEC(I108))</f>
        <v>100</v>
      </c>
      <c r="T108" s="7">
        <f>IF('Filtered Data'!J107="","",HEX2DEC(J108))</f>
        <v>90</v>
      </c>
      <c r="U108" s="7">
        <f>IF('Filtered Data'!K107="","",HEX2DEC(K108))</f>
        <v>100</v>
      </c>
      <c r="V108" s="7">
        <f>IF('Filtered Data'!L107="","",HEX2DEC(L108))</f>
        <v>0</v>
      </c>
      <c r="W108" s="7">
        <f>IF('Filtered Data'!M107="","",HEX2DEC(M108))</f>
        <v>100</v>
      </c>
      <c r="X108" s="7">
        <f>IF('Filtered Data'!N107="","",HEX2DEC(N108))</f>
        <v>97</v>
      </c>
      <c r="Y108" s="7"/>
      <c r="Z108" s="8" t="e">
        <f t="shared" si="10"/>
        <v>#NUM!</v>
      </c>
      <c r="AA108" s="7" t="str">
        <f>IF('Filtered Data'!G107="","",HEX2BIN(G108))</f>
        <v>11</v>
      </c>
      <c r="AB108" s="7" t="str">
        <f>IF('Filtered Data'!H107="","",HEX2BIN(H108))</f>
        <v>10100101</v>
      </c>
      <c r="AC108" s="7" t="str">
        <f>IF('Filtered Data'!I107="","",HEX2BIN(I108))</f>
        <v>1100100</v>
      </c>
      <c r="AD108" s="7" t="str">
        <f>IF('Filtered Data'!J107="","",HEX2BIN(J108))</f>
        <v>1011010</v>
      </c>
      <c r="AE108" s="7" t="str">
        <f>IF('Filtered Data'!K107="","",HEX2BIN(K108))</f>
        <v>1100100</v>
      </c>
      <c r="AF108" s="7" t="str">
        <f>IF('Filtered Data'!L107="","",HEX2BIN(L108))</f>
        <v>0</v>
      </c>
      <c r="AG108" s="7" t="str">
        <f>IF('Filtered Data'!M107="","",HEX2BIN(M108))</f>
        <v>1100100</v>
      </c>
      <c r="AH108" s="7" t="str">
        <f>IF('Filtered Data'!N107="","",HEX2BIN(N108))</f>
        <v>1100001</v>
      </c>
      <c r="AI108" s="7"/>
      <c r="AJ108" s="8" t="e">
        <f t="shared" si="11"/>
        <v>#NUM!</v>
      </c>
      <c r="AK108" s="7" t="str">
        <f>IF('Filtered Data'!G107="","",HEX2OCT(G108))</f>
        <v>3</v>
      </c>
      <c r="AL108" s="7" t="str">
        <f>IF('Filtered Data'!H107="","",HEX2OCT(H108))</f>
        <v>245</v>
      </c>
      <c r="AM108" s="7" t="str">
        <f>IF('Filtered Data'!I107="","",HEX2OCT(I108))</f>
        <v>144</v>
      </c>
      <c r="AN108" s="7" t="str">
        <f>IF('Filtered Data'!J107="","",HEX2OCT(J108))</f>
        <v>132</v>
      </c>
      <c r="AO108" s="7" t="str">
        <f>IF('Filtered Data'!K107="","",HEX2OCT(K108))</f>
        <v>144</v>
      </c>
      <c r="AP108" s="7" t="str">
        <f>IF('Filtered Data'!L107="","",HEX2OCT(L108))</f>
        <v>0</v>
      </c>
      <c r="AQ108" s="7" t="str">
        <f>IF('Filtered Data'!M107="","",HEX2OCT(M108))</f>
        <v>144</v>
      </c>
      <c r="AR108" s="7" t="str">
        <f>IF('Filtered Data'!N107="","",HEX2OCT(N108))</f>
        <v>141</v>
      </c>
    </row>
    <row r="109">
      <c r="A109" s="4">
        <f>'Filtered Data'!A108</f>
        <v>2.118379</v>
      </c>
      <c r="B109" s="4" t="str">
        <f>'Filtered Data'!B108</f>
        <v/>
      </c>
      <c r="C109" s="4">
        <f>'Filtered Data'!C108</f>
        <v>301</v>
      </c>
      <c r="D109" s="4" t="str">
        <f>'Filtered Data'!D108</f>
        <v/>
      </c>
      <c r="E109" s="4" t="str">
        <f>'Filtered Data'!E108</f>
        <v/>
      </c>
      <c r="F109" s="4">
        <f>'Filtered Data'!F108</f>
        <v>3</v>
      </c>
      <c r="G109" s="4" t="str">
        <f>'Filtered Data'!G108</f>
        <v>B3</v>
      </c>
      <c r="H109" s="4" t="str">
        <f>'Filtered Data'!H108</f>
        <v>01</v>
      </c>
      <c r="I109" s="4" t="str">
        <f>'Filtered Data'!I108</f>
        <v>00</v>
      </c>
      <c r="J109" s="4" t="str">
        <f>'Filtered Data'!J108</f>
        <v/>
      </c>
      <c r="K109" s="4" t="str">
        <f>'Filtered Data'!K108</f>
        <v/>
      </c>
      <c r="L109" s="4" t="str">
        <f>'Filtered Data'!L108</f>
        <v/>
      </c>
      <c r="M109" s="4" t="str">
        <f>'Filtered Data'!M108</f>
        <v/>
      </c>
      <c r="N109" s="4" t="str">
        <f>'Filtered Data'!N108</f>
        <v/>
      </c>
      <c r="P109" s="6">
        <f t="shared" si="9"/>
        <v>11731200</v>
      </c>
      <c r="Q109" s="7">
        <f>IF('Filtered Data'!G108="","",HEX2DEC(G109))</f>
        <v>179</v>
      </c>
      <c r="R109" s="7">
        <f>IF('Filtered Data'!H108="","",HEX2DEC(H109))</f>
        <v>1</v>
      </c>
      <c r="S109" s="7">
        <f>IF('Filtered Data'!I108="","",HEX2DEC(I109))</f>
        <v>0</v>
      </c>
      <c r="T109" s="7" t="str">
        <f>IF('Filtered Data'!J108="","",HEX2DEC(J109))</f>
        <v/>
      </c>
      <c r="U109" s="7" t="str">
        <f>IF('Filtered Data'!K108="","",HEX2DEC(K109))</f>
        <v/>
      </c>
      <c r="V109" s="7" t="str">
        <f>IF('Filtered Data'!L108="","",HEX2DEC(L109))</f>
        <v/>
      </c>
      <c r="W109" s="7" t="str">
        <f>IF('Filtered Data'!M108="","",HEX2DEC(M109))</f>
        <v/>
      </c>
      <c r="X109" s="7" t="str">
        <f>IF('Filtered Data'!N108="","",HEX2DEC(N109))</f>
        <v/>
      </c>
      <c r="Y109" s="7"/>
      <c r="Z109" s="8" t="e">
        <f t="shared" si="10"/>
        <v>#NUM!</v>
      </c>
      <c r="AA109" s="7" t="str">
        <f>IF('Filtered Data'!G108="","",HEX2BIN(G109))</f>
        <v>10110011</v>
      </c>
      <c r="AB109" s="7" t="str">
        <f>IF('Filtered Data'!H108="","",HEX2BIN(H109))</f>
        <v>1</v>
      </c>
      <c r="AC109" s="7" t="str">
        <f>IF('Filtered Data'!I108="","",HEX2BIN(I109))</f>
        <v>0</v>
      </c>
      <c r="AD109" s="7" t="str">
        <f>IF('Filtered Data'!J108="","",HEX2BIN(J109))</f>
        <v/>
      </c>
      <c r="AE109" s="7" t="str">
        <f>IF('Filtered Data'!K108="","",HEX2BIN(K109))</f>
        <v/>
      </c>
      <c r="AF109" s="7" t="str">
        <f>IF('Filtered Data'!L108="","",HEX2BIN(L109))</f>
        <v/>
      </c>
      <c r="AG109" s="7" t="str">
        <f>IF('Filtered Data'!M108="","",HEX2BIN(M109))</f>
        <v/>
      </c>
      <c r="AH109" s="7" t="str">
        <f>IF('Filtered Data'!N108="","",HEX2BIN(N109))</f>
        <v/>
      </c>
      <c r="AI109" s="7"/>
      <c r="AJ109" s="8" t="e">
        <f t="shared" si="11"/>
        <v>#NUM!</v>
      </c>
      <c r="AK109" s="7" t="str">
        <f>IF('Filtered Data'!G108="","",HEX2OCT(G109))</f>
        <v>263</v>
      </c>
      <c r="AL109" s="7" t="str">
        <f>IF('Filtered Data'!H108="","",HEX2OCT(H109))</f>
        <v>1</v>
      </c>
      <c r="AM109" s="7" t="str">
        <f>IF('Filtered Data'!I108="","",HEX2OCT(I109))</f>
        <v>0</v>
      </c>
      <c r="AN109" s="7" t="str">
        <f>IF('Filtered Data'!J108="","",HEX2OCT(J109))</f>
        <v/>
      </c>
      <c r="AO109" s="7" t="str">
        <f>IF('Filtered Data'!K108="","",HEX2OCT(K109))</f>
        <v/>
      </c>
      <c r="AP109" s="7" t="str">
        <f>IF('Filtered Data'!L108="","",HEX2OCT(L109))</f>
        <v/>
      </c>
      <c r="AQ109" s="7" t="str">
        <f>IF('Filtered Data'!M108="","",HEX2OCT(M109))</f>
        <v/>
      </c>
      <c r="AR109" s="7" t="str">
        <f>IF('Filtered Data'!N108="","",HEX2OCT(N109))</f>
        <v/>
      </c>
    </row>
    <row r="110">
      <c r="A110" s="4">
        <f>'Filtered Data'!A109</f>
        <v>2.1679210000000002</v>
      </c>
      <c r="B110" s="4" t="str">
        <f>'Filtered Data'!B109</f>
        <v/>
      </c>
      <c r="C110" s="4">
        <f>'Filtered Data'!C109</f>
        <v>300</v>
      </c>
      <c r="D110" s="4" t="str">
        <f>'Filtered Data'!D109</f>
        <v/>
      </c>
      <c r="E110" s="4" t="str">
        <f>'Filtered Data'!E109</f>
        <v/>
      </c>
      <c r="F110" s="4">
        <f>'Filtered Data'!F109</f>
        <v>8</v>
      </c>
      <c r="G110" s="4" t="str">
        <f>'Filtered Data'!G109</f>
        <v>03</v>
      </c>
      <c r="H110" s="4" t="str">
        <f>'Filtered Data'!H109</f>
        <v>A5</v>
      </c>
      <c r="I110" s="4" t="str">
        <f>'Filtered Data'!I109</f>
        <v>64</v>
      </c>
      <c r="J110" s="4" t="str">
        <f>'Filtered Data'!J109</f>
        <v>5A</v>
      </c>
      <c r="K110" s="4" t="str">
        <f>'Filtered Data'!K109</f>
        <v>64</v>
      </c>
      <c r="L110" s="4" t="str">
        <f>'Filtered Data'!L109</f>
        <v>00</v>
      </c>
      <c r="M110" s="4" t="str">
        <f>'Filtered Data'!M109</f>
        <v>64</v>
      </c>
      <c r="N110" s="4" t="str">
        <f>'Filtered Data'!N109</f>
        <v>72</v>
      </c>
      <c r="P110" s="6" t="e">
        <f t="shared" si="9"/>
        <v>#NUM!</v>
      </c>
      <c r="Q110" s="7">
        <f>IF('Filtered Data'!G109="","",HEX2DEC(G110))</f>
        <v>3</v>
      </c>
      <c r="R110" s="7">
        <f>IF('Filtered Data'!H109="","",HEX2DEC(H110))</f>
        <v>165</v>
      </c>
      <c r="S110" s="7">
        <f>IF('Filtered Data'!I109="","",HEX2DEC(I110))</f>
        <v>100</v>
      </c>
      <c r="T110" s="7">
        <f>IF('Filtered Data'!J109="","",HEX2DEC(J110))</f>
        <v>90</v>
      </c>
      <c r="U110" s="7">
        <f>IF('Filtered Data'!K109="","",HEX2DEC(K110))</f>
        <v>100</v>
      </c>
      <c r="V110" s="7">
        <f>IF('Filtered Data'!L109="","",HEX2DEC(L110))</f>
        <v>0</v>
      </c>
      <c r="W110" s="7">
        <f>IF('Filtered Data'!M109="","",HEX2DEC(M110))</f>
        <v>100</v>
      </c>
      <c r="X110" s="7">
        <f>IF('Filtered Data'!N109="","",HEX2DEC(N110))</f>
        <v>114</v>
      </c>
      <c r="Y110" s="7"/>
      <c r="Z110" s="8" t="e">
        <f t="shared" si="10"/>
        <v>#NUM!</v>
      </c>
      <c r="AA110" s="7" t="str">
        <f>IF('Filtered Data'!G109="","",HEX2BIN(G110))</f>
        <v>11</v>
      </c>
      <c r="AB110" s="7" t="str">
        <f>IF('Filtered Data'!H109="","",HEX2BIN(H110))</f>
        <v>10100101</v>
      </c>
      <c r="AC110" s="7" t="str">
        <f>IF('Filtered Data'!I109="","",HEX2BIN(I110))</f>
        <v>1100100</v>
      </c>
      <c r="AD110" s="7" t="str">
        <f>IF('Filtered Data'!J109="","",HEX2BIN(J110))</f>
        <v>1011010</v>
      </c>
      <c r="AE110" s="7" t="str">
        <f>IF('Filtered Data'!K109="","",HEX2BIN(K110))</f>
        <v>1100100</v>
      </c>
      <c r="AF110" s="7" t="str">
        <f>IF('Filtered Data'!L109="","",HEX2BIN(L110))</f>
        <v>0</v>
      </c>
      <c r="AG110" s="7" t="str">
        <f>IF('Filtered Data'!M109="","",HEX2BIN(M110))</f>
        <v>1100100</v>
      </c>
      <c r="AH110" s="7" t="str">
        <f>IF('Filtered Data'!N109="","",HEX2BIN(N110))</f>
        <v>1110010</v>
      </c>
      <c r="AI110" s="7"/>
      <c r="AJ110" s="8" t="e">
        <f t="shared" si="11"/>
        <v>#NUM!</v>
      </c>
      <c r="AK110" s="7" t="str">
        <f>IF('Filtered Data'!G109="","",HEX2OCT(G110))</f>
        <v>3</v>
      </c>
      <c r="AL110" s="7" t="str">
        <f>IF('Filtered Data'!H109="","",HEX2OCT(H110))</f>
        <v>245</v>
      </c>
      <c r="AM110" s="7" t="str">
        <f>IF('Filtered Data'!I109="","",HEX2OCT(I110))</f>
        <v>144</v>
      </c>
      <c r="AN110" s="7" t="str">
        <f>IF('Filtered Data'!J109="","",HEX2OCT(J110))</f>
        <v>132</v>
      </c>
      <c r="AO110" s="7" t="str">
        <f>IF('Filtered Data'!K109="","",HEX2OCT(K110))</f>
        <v>144</v>
      </c>
      <c r="AP110" s="7" t="str">
        <f>IF('Filtered Data'!L109="","",HEX2OCT(L110))</f>
        <v>0</v>
      </c>
      <c r="AQ110" s="7" t="str">
        <f>IF('Filtered Data'!M109="","",HEX2OCT(M110))</f>
        <v>144</v>
      </c>
      <c r="AR110" s="7" t="str">
        <f>IF('Filtered Data'!N109="","",HEX2OCT(N110))</f>
        <v>162</v>
      </c>
    </row>
    <row r="111">
      <c r="A111" s="4">
        <f>'Filtered Data'!A110</f>
        <v>2.1683849999999998</v>
      </c>
      <c r="B111" s="4" t="str">
        <f>'Filtered Data'!B110</f>
        <v/>
      </c>
      <c r="C111" s="4">
        <f>'Filtered Data'!C110</f>
        <v>301</v>
      </c>
      <c r="D111" s="4" t="str">
        <f>'Filtered Data'!D110</f>
        <v/>
      </c>
      <c r="E111" s="4" t="str">
        <f>'Filtered Data'!E110</f>
        <v/>
      </c>
      <c r="F111" s="4">
        <f>'Filtered Data'!F110</f>
        <v>3</v>
      </c>
      <c r="G111" s="4" t="str">
        <f>'Filtered Data'!G110</f>
        <v>6B</v>
      </c>
      <c r="H111" s="4" t="str">
        <f>'Filtered Data'!H110</f>
        <v>02</v>
      </c>
      <c r="I111" s="4" t="str">
        <f>'Filtered Data'!I110</f>
        <v>00</v>
      </c>
      <c r="J111" s="4" t="str">
        <f>'Filtered Data'!J110</f>
        <v/>
      </c>
      <c r="K111" s="4" t="str">
        <f>'Filtered Data'!K110</f>
        <v/>
      </c>
      <c r="L111" s="4" t="str">
        <f>'Filtered Data'!L110</f>
        <v/>
      </c>
      <c r="M111" s="4" t="str">
        <f>'Filtered Data'!M110</f>
        <v/>
      </c>
      <c r="N111" s="4" t="str">
        <f>'Filtered Data'!N110</f>
        <v/>
      </c>
      <c r="P111" s="6">
        <f t="shared" si="9"/>
        <v>7012864</v>
      </c>
      <c r="Q111" s="7">
        <f>IF('Filtered Data'!G110="","",HEX2DEC(G111))</f>
        <v>107</v>
      </c>
      <c r="R111" s="7">
        <f>IF('Filtered Data'!H110="","",HEX2DEC(H111))</f>
        <v>2</v>
      </c>
      <c r="S111" s="7">
        <f>IF('Filtered Data'!I110="","",HEX2DEC(I111))</f>
        <v>0</v>
      </c>
      <c r="T111" s="7" t="str">
        <f>IF('Filtered Data'!J110="","",HEX2DEC(J111))</f>
        <v/>
      </c>
      <c r="U111" s="7" t="str">
        <f>IF('Filtered Data'!K110="","",HEX2DEC(K111))</f>
        <v/>
      </c>
      <c r="V111" s="7" t="str">
        <f>IF('Filtered Data'!L110="","",HEX2DEC(L111))</f>
        <v/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1101011</v>
      </c>
      <c r="AB111" s="7" t="str">
        <f>IF('Filtered Data'!H110="","",HEX2BIN(H111))</f>
        <v>10</v>
      </c>
      <c r="AC111" s="7" t="str">
        <f>IF('Filtered Data'!I110="","",HEX2BIN(I111))</f>
        <v>0</v>
      </c>
      <c r="AD111" s="7" t="str">
        <f>IF('Filtered Data'!J110="","",HEX2BIN(J111))</f>
        <v/>
      </c>
      <c r="AE111" s="7" t="str">
        <f>IF('Filtered Data'!K110="","",HEX2BIN(K111))</f>
        <v/>
      </c>
      <c r="AF111" s="7" t="str">
        <f>IF('Filtered Data'!L110="","",HEX2BIN(L111))</f>
        <v/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153</v>
      </c>
      <c r="AL111" s="7" t="str">
        <f>IF('Filtered Data'!H110="","",HEX2OCT(H111))</f>
        <v>2</v>
      </c>
      <c r="AM111" s="7" t="str">
        <f>IF('Filtered Data'!I110="","",HEX2OCT(I111))</f>
        <v>0</v>
      </c>
      <c r="AN111" s="7" t="str">
        <f>IF('Filtered Data'!J110="","",HEX2OCT(J111))</f>
        <v/>
      </c>
      <c r="AO111" s="7" t="str">
        <f>IF('Filtered Data'!K110="","",HEX2OCT(K111))</f>
        <v/>
      </c>
      <c r="AP111" s="7" t="str">
        <f>IF('Filtered Data'!L110="","",HEX2OCT(L111))</f>
        <v/>
      </c>
      <c r="AQ111" s="7" t="str">
        <f>IF('Filtered Data'!M110="","",HEX2OCT(M111))</f>
        <v/>
      </c>
      <c r="AR111" s="7" t="str">
        <f>IF('Filtered Data'!N110="","",HEX2OCT(N111))</f>
        <v/>
      </c>
    </row>
    <row r="112">
      <c r="A112" s="4">
        <f>'Filtered Data'!A111</f>
        <v>2.2179250000000001</v>
      </c>
      <c r="B112" s="4" t="str">
        <f>'Filtered Data'!B111</f>
        <v/>
      </c>
      <c r="C112" s="4">
        <f>'Filtered Data'!C111</f>
        <v>300</v>
      </c>
      <c r="D112" s="4" t="str">
        <f>'Filtered Data'!D111</f>
        <v/>
      </c>
      <c r="E112" s="4" t="str">
        <f>'Filtered Data'!E111</f>
        <v/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A5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64</v>
      </c>
      <c r="L112" s="4" t="str">
        <f>'Filtered Data'!L111</f>
        <v>00</v>
      </c>
      <c r="M112" s="4" t="str">
        <f>'Filtered Data'!M111</f>
        <v>64</v>
      </c>
      <c r="N112" s="4" t="str">
        <f>'Filtered Data'!N111</f>
        <v>63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165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100</v>
      </c>
      <c r="V112" s="7">
        <f>IF('Filtered Data'!L111="","",HEX2DEC(L112))</f>
        <v>0</v>
      </c>
      <c r="W112" s="7">
        <f>IF('Filtered Data'!M111="","",HEX2DEC(M112))</f>
        <v>100</v>
      </c>
      <c r="X112" s="7">
        <f>IF('Filtered Data'!N111="","",HEX2DEC(N112))</f>
        <v>99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10100101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1100100</v>
      </c>
      <c r="AF112" s="7" t="str">
        <f>IF('Filtered Data'!L111="","",HEX2BIN(L112))</f>
        <v>0</v>
      </c>
      <c r="AG112" s="7" t="str">
        <f>IF('Filtered Data'!M111="","",HEX2BIN(M112))</f>
        <v>1100100</v>
      </c>
      <c r="AH112" s="7" t="str">
        <f>IF('Filtered Data'!N111="","",HEX2BIN(N112))</f>
        <v>1100011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245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144</v>
      </c>
      <c r="AP112" s="7" t="str">
        <f>IF('Filtered Data'!L111="","",HEX2OCT(L112))</f>
        <v>0</v>
      </c>
      <c r="AQ112" s="7" t="str">
        <f>IF('Filtered Data'!M111="","",HEX2OCT(M112))</f>
        <v>144</v>
      </c>
      <c r="AR112" s="7" t="str">
        <f>IF('Filtered Data'!N111="","",HEX2OCT(N112))</f>
        <v>143</v>
      </c>
    </row>
    <row r="113">
      <c r="A113" s="4">
        <f>'Filtered Data'!A112</f>
        <v>2.2183890000000002</v>
      </c>
      <c r="B113" s="4" t="str">
        <f>'Filtered Data'!B112</f>
        <v/>
      </c>
      <c r="C113" s="4">
        <f>'Filtered Data'!C112</f>
        <v>301</v>
      </c>
      <c r="D113" s="4" t="str">
        <f>'Filtered Data'!D112</f>
        <v/>
      </c>
      <c r="E113" s="4" t="str">
        <f>'Filtered Data'!E112</f>
        <v/>
      </c>
      <c r="F113" s="4">
        <f>'Filtered Data'!F112</f>
        <v>3</v>
      </c>
      <c r="G113" s="4" t="str">
        <f>'Filtered Data'!G112</f>
        <v>96</v>
      </c>
      <c r="H113" s="4" t="str">
        <f>'Filtered Data'!H112</f>
        <v>03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9831168</v>
      </c>
      <c r="Q113" s="7">
        <f>IF('Filtered Data'!G112="","",HEX2DEC(G113))</f>
        <v>150</v>
      </c>
      <c r="R113" s="7">
        <f>IF('Filtered Data'!H112="","",HEX2DEC(H113))</f>
        <v>3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10010110</v>
      </c>
      <c r="AB113" s="7" t="str">
        <f>IF('Filtered Data'!H112="","",HEX2BIN(H113))</f>
        <v>11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226</v>
      </c>
      <c r="AL113" s="7" t="str">
        <f>IF('Filtered Data'!H112="","",HEX2OCT(H113))</f>
        <v>3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>
      <c r="A114" s="4">
        <f>'Filtered Data'!A113</f>
        <v>2.2679309999999999</v>
      </c>
      <c r="B114" s="4" t="str">
        <f>'Filtered Data'!B113</f>
        <v/>
      </c>
      <c r="C114" s="4">
        <f>'Filtered Data'!C113</f>
        <v>300</v>
      </c>
      <c r="D114" s="4" t="str">
        <f>'Filtered Data'!D113</f>
        <v/>
      </c>
      <c r="E114" s="4" t="str">
        <f>'Filtered Data'!E113</f>
        <v/>
      </c>
      <c r="F114" s="4">
        <f>'Filtered Data'!F113</f>
        <v>8</v>
      </c>
      <c r="G114" s="4" t="str">
        <f>'Filtered Data'!G113</f>
        <v>03</v>
      </c>
      <c r="H114" s="4" t="str">
        <f>'Filtered Data'!H113</f>
        <v>A5</v>
      </c>
      <c r="I114" s="4" t="str">
        <f>'Filtered Data'!I113</f>
        <v>64</v>
      </c>
      <c r="J114" s="4" t="str">
        <f>'Filtered Data'!J113</f>
        <v>5A</v>
      </c>
      <c r="K114" s="4" t="str">
        <f>'Filtered Data'!K113</f>
        <v>64</v>
      </c>
      <c r="L114" s="4" t="str">
        <f>'Filtered Data'!L113</f>
        <v>00</v>
      </c>
      <c r="M114" s="4" t="str">
        <f>'Filtered Data'!M113</f>
        <v>64</v>
      </c>
      <c r="N114" s="4" t="str">
        <f>'Filtered Data'!N113</f>
        <v>74</v>
      </c>
      <c r="P114" s="6" t="e">
        <f t="shared" si="9"/>
        <v>#NUM!</v>
      </c>
      <c r="Q114" s="7">
        <f>IF('Filtered Data'!G113="","",HEX2DEC(G114))</f>
        <v>3</v>
      </c>
      <c r="R114" s="7">
        <f>IF('Filtered Data'!H113="","",HEX2DEC(H114))</f>
        <v>165</v>
      </c>
      <c r="S114" s="7">
        <f>IF('Filtered Data'!I113="","",HEX2DEC(I114))</f>
        <v>100</v>
      </c>
      <c r="T114" s="7">
        <f>IF('Filtered Data'!J113="","",HEX2DEC(J114))</f>
        <v>90</v>
      </c>
      <c r="U114" s="7">
        <f>IF('Filtered Data'!K113="","",HEX2DEC(K114))</f>
        <v>100</v>
      </c>
      <c r="V114" s="7">
        <f>IF('Filtered Data'!L113="","",HEX2DEC(L114))</f>
        <v>0</v>
      </c>
      <c r="W114" s="7">
        <f>IF('Filtered Data'!M113="","",HEX2DEC(M114))</f>
        <v>100</v>
      </c>
      <c r="X114" s="7">
        <f>IF('Filtered Data'!N113="","",HEX2DEC(N114))</f>
        <v>116</v>
      </c>
      <c r="Y114" s="7"/>
      <c r="Z114" s="8" t="e">
        <f t="shared" si="10"/>
        <v>#NUM!</v>
      </c>
      <c r="AA114" s="7" t="str">
        <f>IF('Filtered Data'!G113="","",HEX2BIN(G114))</f>
        <v>11</v>
      </c>
      <c r="AB114" s="7" t="str">
        <f>IF('Filtered Data'!H113="","",HEX2BIN(H114))</f>
        <v>10100101</v>
      </c>
      <c r="AC114" s="7" t="str">
        <f>IF('Filtered Data'!I113="","",HEX2BIN(I114))</f>
        <v>1100100</v>
      </c>
      <c r="AD114" s="7" t="str">
        <f>IF('Filtered Data'!J113="","",HEX2BIN(J114))</f>
        <v>1011010</v>
      </c>
      <c r="AE114" s="7" t="str">
        <f>IF('Filtered Data'!K113="","",HEX2BIN(K114))</f>
        <v>1100100</v>
      </c>
      <c r="AF114" s="7" t="str">
        <f>IF('Filtered Data'!L113="","",HEX2BIN(L114))</f>
        <v>0</v>
      </c>
      <c r="AG114" s="7" t="str">
        <f>IF('Filtered Data'!M113="","",HEX2BIN(M114))</f>
        <v>1100100</v>
      </c>
      <c r="AH114" s="7" t="str">
        <f>IF('Filtered Data'!N113="","",HEX2BIN(N114))</f>
        <v>1110100</v>
      </c>
      <c r="AI114" s="7"/>
      <c r="AJ114" s="8" t="e">
        <f t="shared" si="11"/>
        <v>#NUM!</v>
      </c>
      <c r="AK114" s="7" t="str">
        <f>IF('Filtered Data'!G113="","",HEX2OCT(G114))</f>
        <v>3</v>
      </c>
      <c r="AL114" s="7" t="str">
        <f>IF('Filtered Data'!H113="","",HEX2OCT(H114))</f>
        <v>245</v>
      </c>
      <c r="AM114" s="7" t="str">
        <f>IF('Filtered Data'!I113="","",HEX2OCT(I114))</f>
        <v>144</v>
      </c>
      <c r="AN114" s="7" t="str">
        <f>IF('Filtered Data'!J113="","",HEX2OCT(J114))</f>
        <v>132</v>
      </c>
      <c r="AO114" s="7" t="str">
        <f>IF('Filtered Data'!K113="","",HEX2OCT(K114))</f>
        <v>144</v>
      </c>
      <c r="AP114" s="7" t="str">
        <f>IF('Filtered Data'!L113="","",HEX2OCT(L114))</f>
        <v>0</v>
      </c>
      <c r="AQ114" s="7" t="str">
        <f>IF('Filtered Data'!M113="","",HEX2OCT(M114))</f>
        <v>144</v>
      </c>
      <c r="AR114" s="7" t="str">
        <f>IF('Filtered Data'!N113="","",HEX2OCT(N114))</f>
        <v>164</v>
      </c>
    </row>
    <row r="115">
      <c r="A115" s="4">
        <f>'Filtered Data'!A114</f>
        <v>2.2683949999999999</v>
      </c>
      <c r="B115" s="4" t="str">
        <f>'Filtered Data'!B114</f>
        <v/>
      </c>
      <c r="C115" s="4">
        <f>'Filtered Data'!C114</f>
        <v>301</v>
      </c>
      <c r="D115" s="4" t="str">
        <f>'Filtered Data'!D114</f>
        <v/>
      </c>
      <c r="E115" s="4" t="str">
        <f>'Filtered Data'!E114</f>
        <v/>
      </c>
      <c r="F115" s="4">
        <f>'Filtered Data'!F114</f>
        <v>3</v>
      </c>
      <c r="G115" s="4" t="str">
        <f>'Filtered Data'!G114</f>
        <v>03</v>
      </c>
      <c r="H115" s="4" t="str">
        <f>'Filtered Data'!H114</f>
        <v>04</v>
      </c>
      <c r="I115" s="4" t="str">
        <f>'Filtered Data'!I114</f>
        <v>00</v>
      </c>
      <c r="J115" s="4" t="str">
        <f>'Filtered Data'!J114</f>
        <v/>
      </c>
      <c r="K115" s="4" t="str">
        <f>'Filtered Data'!K114</f>
        <v/>
      </c>
      <c r="L115" s="4" t="str">
        <f>'Filtered Data'!L114</f>
        <v/>
      </c>
      <c r="M115" s="4" t="str">
        <f>'Filtered Data'!M114</f>
        <v/>
      </c>
      <c r="N115" s="4" t="str">
        <f>'Filtered Data'!N114</f>
        <v/>
      </c>
      <c r="P115" s="6">
        <f t="shared" si="9"/>
        <v>197632</v>
      </c>
      <c r="Q115" s="7">
        <f>IF('Filtered Data'!G114="","",HEX2DEC(G115))</f>
        <v>3</v>
      </c>
      <c r="R115" s="7">
        <f>IF('Filtered Data'!H114="","",HEX2DEC(H115))</f>
        <v>4</v>
      </c>
      <c r="S115" s="7">
        <f>IF('Filtered Data'!I114="","",HEX2DEC(I115))</f>
        <v>0</v>
      </c>
      <c r="T115" s="7" t="str">
        <f>IF('Filtered Data'!J114="","",HEX2DEC(J115))</f>
        <v/>
      </c>
      <c r="U115" s="7" t="str">
        <f>IF('Filtered Data'!K114="","",HEX2DEC(K115))</f>
        <v/>
      </c>
      <c r="V115" s="7" t="str">
        <f>IF('Filtered Data'!L114="","",HEX2DEC(L115))</f>
        <v/>
      </c>
      <c r="W115" s="7" t="str">
        <f>IF('Filtered Data'!M114="","",HEX2DEC(M115))</f>
        <v/>
      </c>
      <c r="X115" s="7" t="str">
        <f>IF('Filtered Data'!N114="","",HEX2DEC(N115))</f>
        <v/>
      </c>
      <c r="Y115" s="7"/>
      <c r="Z115" s="8" t="e">
        <f t="shared" si="10"/>
        <v>#NUM!</v>
      </c>
      <c r="AA115" s="7" t="str">
        <f>IF('Filtered Data'!G114="","",HEX2BIN(G115))</f>
        <v>11</v>
      </c>
      <c r="AB115" s="7" t="str">
        <f>IF('Filtered Data'!H114="","",HEX2BIN(H115))</f>
        <v>100</v>
      </c>
      <c r="AC115" s="7" t="str">
        <f>IF('Filtered Data'!I114="","",HEX2BIN(I115))</f>
        <v>0</v>
      </c>
      <c r="AD115" s="7" t="str">
        <f>IF('Filtered Data'!J114="","",HEX2BIN(J115))</f>
        <v/>
      </c>
      <c r="AE115" s="7" t="str">
        <f>IF('Filtered Data'!K114="","",HEX2BIN(K115))</f>
        <v/>
      </c>
      <c r="AF115" s="7" t="str">
        <f>IF('Filtered Data'!L114="","",HEX2BIN(L115))</f>
        <v/>
      </c>
      <c r="AG115" s="7" t="str">
        <f>IF('Filtered Data'!M114="","",HEX2BIN(M115))</f>
        <v/>
      </c>
      <c r="AH115" s="7" t="str">
        <f>IF('Filtered Data'!N114="","",HEX2BIN(N115))</f>
        <v/>
      </c>
      <c r="AI115" s="7"/>
      <c r="AJ115" s="8" t="e">
        <f t="shared" si="11"/>
        <v>#NUM!</v>
      </c>
      <c r="AK115" s="7" t="str">
        <f>IF('Filtered Data'!G114="","",HEX2OCT(G115))</f>
        <v>3</v>
      </c>
      <c r="AL115" s="7" t="str">
        <f>IF('Filtered Data'!H114="","",HEX2OCT(H115))</f>
        <v>4</v>
      </c>
      <c r="AM115" s="7" t="str">
        <f>IF('Filtered Data'!I114="","",HEX2OCT(I115))</f>
        <v>0</v>
      </c>
      <c r="AN115" s="7" t="str">
        <f>IF('Filtered Data'!J114="","",HEX2OCT(J115))</f>
        <v/>
      </c>
      <c r="AO115" s="7" t="str">
        <f>IF('Filtered Data'!K114="","",HEX2OCT(K115))</f>
        <v/>
      </c>
      <c r="AP115" s="7" t="str">
        <f>IF('Filtered Data'!L114="","",HEX2OCT(L115))</f>
        <v/>
      </c>
      <c r="AQ115" s="7" t="str">
        <f>IF('Filtered Data'!M114="","",HEX2OCT(M115))</f>
        <v/>
      </c>
      <c r="AR115" s="7" t="str">
        <f>IF('Filtered Data'!N114="","",HEX2OCT(N115))</f>
        <v/>
      </c>
    </row>
    <row r="116">
      <c r="A116" s="4">
        <f>'Filtered Data'!A115</f>
        <v>2.3179370000000001</v>
      </c>
      <c r="B116" s="4" t="str">
        <f>'Filtered Data'!B115</f>
        <v/>
      </c>
      <c r="C116" s="4">
        <f>'Filtered Data'!C115</f>
        <v>300</v>
      </c>
      <c r="D116" s="4" t="str">
        <f>'Filtered Data'!D115</f>
        <v/>
      </c>
      <c r="E116" s="4" t="str">
        <f>'Filtered Data'!E115</f>
        <v/>
      </c>
      <c r="F116" s="4">
        <f>'Filtered Data'!F115</f>
        <v>8</v>
      </c>
      <c r="G116" s="4" t="str">
        <f>'Filtered Data'!G115</f>
        <v>03</v>
      </c>
      <c r="H116" s="4" t="str">
        <f>'Filtered Data'!H115</f>
        <v>A5</v>
      </c>
      <c r="I116" s="4" t="str">
        <f>'Filtered Data'!I115</f>
        <v>64</v>
      </c>
      <c r="J116" s="4" t="str">
        <f>'Filtered Data'!J115</f>
        <v>5A</v>
      </c>
      <c r="K116" s="4" t="str">
        <f>'Filtered Data'!K115</f>
        <v>64</v>
      </c>
      <c r="L116" s="4" t="str">
        <f>'Filtered Data'!L115</f>
        <v>00</v>
      </c>
      <c r="M116" s="4" t="str">
        <f>'Filtered Data'!M115</f>
        <v>64</v>
      </c>
      <c r="N116" s="4" t="str">
        <f>'Filtered Data'!N115</f>
        <v>65</v>
      </c>
      <c r="P116" s="6" t="e">
        <f t="shared" si="9"/>
        <v>#NUM!</v>
      </c>
      <c r="Q116" s="7">
        <f>IF('Filtered Data'!G115="","",HEX2DEC(G116))</f>
        <v>3</v>
      </c>
      <c r="R116" s="7">
        <f>IF('Filtered Data'!H115="","",HEX2DEC(H116))</f>
        <v>165</v>
      </c>
      <c r="S116" s="7">
        <f>IF('Filtered Data'!I115="","",HEX2DEC(I116))</f>
        <v>100</v>
      </c>
      <c r="T116" s="7">
        <f>IF('Filtered Data'!J115="","",HEX2DEC(J116))</f>
        <v>90</v>
      </c>
      <c r="U116" s="7">
        <f>IF('Filtered Data'!K115="","",HEX2DEC(K116))</f>
        <v>100</v>
      </c>
      <c r="V116" s="7">
        <f>IF('Filtered Data'!L115="","",HEX2DEC(L116))</f>
        <v>0</v>
      </c>
      <c r="W116" s="7">
        <f>IF('Filtered Data'!M115="","",HEX2DEC(M116))</f>
        <v>100</v>
      </c>
      <c r="X116" s="7">
        <f>IF('Filtered Data'!N115="","",HEX2DEC(N116))</f>
        <v>101</v>
      </c>
      <c r="Y116" s="7"/>
      <c r="Z116" s="8" t="e">
        <f t="shared" si="10"/>
        <v>#NUM!</v>
      </c>
      <c r="AA116" s="7" t="str">
        <f>IF('Filtered Data'!G115="","",HEX2BIN(G116))</f>
        <v>11</v>
      </c>
      <c r="AB116" s="7" t="str">
        <f>IF('Filtered Data'!H115="","",HEX2BIN(H116))</f>
        <v>10100101</v>
      </c>
      <c r="AC116" s="7" t="str">
        <f>IF('Filtered Data'!I115="","",HEX2BIN(I116))</f>
        <v>1100100</v>
      </c>
      <c r="AD116" s="7" t="str">
        <f>IF('Filtered Data'!J115="","",HEX2BIN(J116))</f>
        <v>1011010</v>
      </c>
      <c r="AE116" s="7" t="str">
        <f>IF('Filtered Data'!K115="","",HEX2BIN(K116))</f>
        <v>1100100</v>
      </c>
      <c r="AF116" s="7" t="str">
        <f>IF('Filtered Data'!L115="","",HEX2BIN(L116))</f>
        <v>0</v>
      </c>
      <c r="AG116" s="7" t="str">
        <f>IF('Filtered Data'!M115="","",HEX2BIN(M116))</f>
        <v>1100100</v>
      </c>
      <c r="AH116" s="7" t="str">
        <f>IF('Filtered Data'!N115="","",HEX2BIN(N116))</f>
        <v>1100101</v>
      </c>
      <c r="AI116" s="7"/>
      <c r="AJ116" s="8" t="e">
        <f t="shared" si="11"/>
        <v>#NUM!</v>
      </c>
      <c r="AK116" s="7" t="str">
        <f>IF('Filtered Data'!G115="","",HEX2OCT(G116))</f>
        <v>3</v>
      </c>
      <c r="AL116" s="7" t="str">
        <f>IF('Filtered Data'!H115="","",HEX2OCT(H116))</f>
        <v>245</v>
      </c>
      <c r="AM116" s="7" t="str">
        <f>IF('Filtered Data'!I115="","",HEX2OCT(I116))</f>
        <v>144</v>
      </c>
      <c r="AN116" s="7" t="str">
        <f>IF('Filtered Data'!J115="","",HEX2OCT(J116))</f>
        <v>132</v>
      </c>
      <c r="AO116" s="7" t="str">
        <f>IF('Filtered Data'!K115="","",HEX2OCT(K116))</f>
        <v>144</v>
      </c>
      <c r="AP116" s="7" t="str">
        <f>IF('Filtered Data'!L115="","",HEX2OCT(L116))</f>
        <v>0</v>
      </c>
      <c r="AQ116" s="7" t="str">
        <f>IF('Filtered Data'!M115="","",HEX2OCT(M116))</f>
        <v>144</v>
      </c>
      <c r="AR116" s="7" t="str">
        <f>IF('Filtered Data'!N115="","",HEX2OCT(N116))</f>
        <v>145</v>
      </c>
    </row>
    <row r="117">
      <c r="A117" s="4">
        <f>'Filtered Data'!A116</f>
        <v>2.3184010000000002</v>
      </c>
      <c r="B117" s="4" t="str">
        <f>'Filtered Data'!B116</f>
        <v/>
      </c>
      <c r="C117" s="4">
        <f>'Filtered Data'!C116</f>
        <v>301</v>
      </c>
      <c r="D117" s="4" t="str">
        <f>'Filtered Data'!D116</f>
        <v/>
      </c>
      <c r="E117" s="4" t="str">
        <f>'Filtered Data'!E116</f>
        <v/>
      </c>
      <c r="F117" s="4">
        <f>'Filtered Data'!F116</f>
        <v>3</v>
      </c>
      <c r="G117" s="4" t="str">
        <f>'Filtered Data'!G116</f>
        <v>54</v>
      </c>
      <c r="H117" s="4" t="str">
        <f>'Filtered Data'!H116</f>
        <v>05</v>
      </c>
      <c r="I117" s="4" t="str">
        <f>'Filtered Data'!I116</f>
        <v>00</v>
      </c>
      <c r="J117" s="4" t="str">
        <f>'Filtered Data'!J116</f>
        <v/>
      </c>
      <c r="K117" s="4" t="str">
        <f>'Filtered Data'!K116</f>
        <v/>
      </c>
      <c r="L117" s="4" t="str">
        <f>'Filtered Data'!L116</f>
        <v/>
      </c>
      <c r="M117" s="4" t="str">
        <f>'Filtered Data'!M116</f>
        <v/>
      </c>
      <c r="N117" s="4" t="str">
        <f>'Filtered Data'!N116</f>
        <v/>
      </c>
      <c r="P117" s="6">
        <f t="shared" si="9"/>
        <v>5506304</v>
      </c>
      <c r="Q117" s="7">
        <f>IF('Filtered Data'!G116="","",HEX2DEC(G117))</f>
        <v>84</v>
      </c>
      <c r="R117" s="7">
        <f>IF('Filtered Data'!H116="","",HEX2DEC(H117))</f>
        <v>5</v>
      </c>
      <c r="S117" s="7">
        <f>IF('Filtered Data'!I116="","",HEX2DEC(I117))</f>
        <v>0</v>
      </c>
      <c r="T117" s="7" t="str">
        <f>IF('Filtered Data'!J116="","",HEX2DEC(J117))</f>
        <v/>
      </c>
      <c r="U117" s="7" t="str">
        <f>IF('Filtered Data'!K116="","",HEX2DEC(K117))</f>
        <v/>
      </c>
      <c r="V117" s="7" t="str">
        <f>IF('Filtered Data'!L116="","",HEX2DEC(L117))</f>
        <v/>
      </c>
      <c r="W117" s="7" t="str">
        <f>IF('Filtered Data'!M116="","",HEX2DEC(M117))</f>
        <v/>
      </c>
      <c r="X117" s="7" t="str">
        <f>IF('Filtered Data'!N116="","",HEX2DEC(N117))</f>
        <v/>
      </c>
      <c r="Y117" s="7"/>
      <c r="Z117" s="8" t="e">
        <f t="shared" si="10"/>
        <v>#NUM!</v>
      </c>
      <c r="AA117" s="7" t="str">
        <f>IF('Filtered Data'!G116="","",HEX2BIN(G117))</f>
        <v>1010100</v>
      </c>
      <c r="AB117" s="7" t="str">
        <f>IF('Filtered Data'!H116="","",HEX2BIN(H117))</f>
        <v>101</v>
      </c>
      <c r="AC117" s="7" t="str">
        <f>IF('Filtered Data'!I116="","",HEX2BIN(I117))</f>
        <v>0</v>
      </c>
      <c r="AD117" s="7" t="str">
        <f>IF('Filtered Data'!J116="","",HEX2BIN(J117))</f>
        <v/>
      </c>
      <c r="AE117" s="7" t="str">
        <f>IF('Filtered Data'!K116="","",HEX2BIN(K117))</f>
        <v/>
      </c>
      <c r="AF117" s="7" t="str">
        <f>IF('Filtered Data'!L116="","",HEX2BIN(L117))</f>
        <v/>
      </c>
      <c r="AG117" s="7" t="str">
        <f>IF('Filtered Data'!M116="","",HEX2BIN(M117))</f>
        <v/>
      </c>
      <c r="AH117" s="7" t="str">
        <f>IF('Filtered Data'!N116="","",HEX2BIN(N117))</f>
        <v/>
      </c>
      <c r="AI117" s="7"/>
      <c r="AJ117" s="8" t="e">
        <f t="shared" si="11"/>
        <v>#NUM!</v>
      </c>
      <c r="AK117" s="7" t="str">
        <f>IF('Filtered Data'!G116="","",HEX2OCT(G117))</f>
        <v>124</v>
      </c>
      <c r="AL117" s="7" t="str">
        <f>IF('Filtered Data'!H116="","",HEX2OCT(H117))</f>
        <v>5</v>
      </c>
      <c r="AM117" s="7" t="str">
        <f>IF('Filtered Data'!I116="","",HEX2OCT(I117))</f>
        <v>0</v>
      </c>
      <c r="AN117" s="7" t="str">
        <f>IF('Filtered Data'!J116="","",HEX2OCT(J117))</f>
        <v/>
      </c>
      <c r="AO117" s="7" t="str">
        <f>IF('Filtered Data'!K116="","",HEX2OCT(K117))</f>
        <v/>
      </c>
      <c r="AP117" s="7" t="str">
        <f>IF('Filtered Data'!L116="","",HEX2OCT(L117))</f>
        <v/>
      </c>
      <c r="AQ117" s="7" t="str">
        <f>IF('Filtered Data'!M116="","",HEX2OCT(M117))</f>
        <v/>
      </c>
      <c r="AR117" s="7" t="str">
        <f>IF('Filtered Data'!N116="","",HEX2OCT(N117))</f>
        <v/>
      </c>
    </row>
    <row r="118">
      <c r="A118" s="4">
        <f>'Filtered Data'!A117</f>
        <v>2.3679410000000001</v>
      </c>
      <c r="B118" s="4" t="str">
        <f>'Filtered Data'!B117</f>
        <v/>
      </c>
      <c r="C118" s="4">
        <f>'Filtered Data'!C117</f>
        <v>300</v>
      </c>
      <c r="D118" s="4" t="str">
        <f>'Filtered Data'!D117</f>
        <v/>
      </c>
      <c r="E118" s="4" t="str">
        <f>'Filtered Data'!E117</f>
        <v/>
      </c>
      <c r="F118" s="4">
        <f>'Filtered Data'!F117</f>
        <v>8</v>
      </c>
      <c r="G118" s="4" t="str">
        <f>'Filtered Data'!G117</f>
        <v>03</v>
      </c>
      <c r="H118" s="4" t="str">
        <f>'Filtered Data'!H117</f>
        <v>A5</v>
      </c>
      <c r="I118" s="4" t="str">
        <f>'Filtered Data'!I117</f>
        <v>64</v>
      </c>
      <c r="J118" s="4" t="str">
        <f>'Filtered Data'!J117</f>
        <v>5A</v>
      </c>
      <c r="K118" s="4" t="str">
        <f>'Filtered Data'!K117</f>
        <v>64</v>
      </c>
      <c r="L118" s="4" t="str">
        <f>'Filtered Data'!L117</f>
        <v>00</v>
      </c>
      <c r="M118" s="4" t="str">
        <f>'Filtered Data'!M117</f>
        <v>64</v>
      </c>
      <c r="N118" s="4" t="str">
        <f>'Filtered Data'!N117</f>
        <v>76</v>
      </c>
      <c r="P118" s="6" t="e">
        <f t="shared" si="9"/>
        <v>#NUM!</v>
      </c>
      <c r="Q118" s="7">
        <f>IF('Filtered Data'!G117="","",HEX2DEC(G118))</f>
        <v>3</v>
      </c>
      <c r="R118" s="7">
        <f>IF('Filtered Data'!H117="","",HEX2DEC(H118))</f>
        <v>165</v>
      </c>
      <c r="S118" s="7">
        <f>IF('Filtered Data'!I117="","",HEX2DEC(I118))</f>
        <v>100</v>
      </c>
      <c r="T118" s="7">
        <f>IF('Filtered Data'!J117="","",HEX2DEC(J118))</f>
        <v>90</v>
      </c>
      <c r="U118" s="7">
        <f>IF('Filtered Data'!K117="","",HEX2DEC(K118))</f>
        <v>100</v>
      </c>
      <c r="V118" s="7">
        <f>IF('Filtered Data'!L117="","",HEX2DEC(L118))</f>
        <v>0</v>
      </c>
      <c r="W118" s="7">
        <f>IF('Filtered Data'!M117="","",HEX2DEC(M118))</f>
        <v>100</v>
      </c>
      <c r="X118" s="7">
        <f>IF('Filtered Data'!N117="","",HEX2DEC(N118))</f>
        <v>118</v>
      </c>
      <c r="Y118" s="7"/>
      <c r="Z118" s="8" t="e">
        <f t="shared" si="10"/>
        <v>#NUM!</v>
      </c>
      <c r="AA118" s="7" t="str">
        <f>IF('Filtered Data'!G117="","",HEX2BIN(G118))</f>
        <v>11</v>
      </c>
      <c r="AB118" s="7" t="str">
        <f>IF('Filtered Data'!H117="","",HEX2BIN(H118))</f>
        <v>10100101</v>
      </c>
      <c r="AC118" s="7" t="str">
        <f>IF('Filtered Data'!I117="","",HEX2BIN(I118))</f>
        <v>1100100</v>
      </c>
      <c r="AD118" s="7" t="str">
        <f>IF('Filtered Data'!J117="","",HEX2BIN(J118))</f>
        <v>1011010</v>
      </c>
      <c r="AE118" s="7" t="str">
        <f>IF('Filtered Data'!K117="","",HEX2BIN(K118))</f>
        <v>1100100</v>
      </c>
      <c r="AF118" s="7" t="str">
        <f>IF('Filtered Data'!L117="","",HEX2BIN(L118))</f>
        <v>0</v>
      </c>
      <c r="AG118" s="7" t="str">
        <f>IF('Filtered Data'!M117="","",HEX2BIN(M118))</f>
        <v>1100100</v>
      </c>
      <c r="AH118" s="7" t="str">
        <f>IF('Filtered Data'!N117="","",HEX2BIN(N118))</f>
        <v>1110110</v>
      </c>
      <c r="AI118" s="7"/>
      <c r="AJ118" s="8" t="e">
        <f t="shared" si="11"/>
        <v>#NUM!</v>
      </c>
      <c r="AK118" s="7" t="str">
        <f>IF('Filtered Data'!G117="","",HEX2OCT(G118))</f>
        <v>3</v>
      </c>
      <c r="AL118" s="7" t="str">
        <f>IF('Filtered Data'!H117="","",HEX2OCT(H118))</f>
        <v>245</v>
      </c>
      <c r="AM118" s="7" t="str">
        <f>IF('Filtered Data'!I117="","",HEX2OCT(I118))</f>
        <v>144</v>
      </c>
      <c r="AN118" s="7" t="str">
        <f>IF('Filtered Data'!J117="","",HEX2OCT(J118))</f>
        <v>132</v>
      </c>
      <c r="AO118" s="7" t="str">
        <f>IF('Filtered Data'!K117="","",HEX2OCT(K118))</f>
        <v>144</v>
      </c>
      <c r="AP118" s="7" t="str">
        <f>IF('Filtered Data'!L117="","",HEX2OCT(L118))</f>
        <v>0</v>
      </c>
      <c r="AQ118" s="7" t="str">
        <f>IF('Filtered Data'!M117="","",HEX2OCT(M118))</f>
        <v>144</v>
      </c>
      <c r="AR118" s="7" t="str">
        <f>IF('Filtered Data'!N117="","",HEX2OCT(N118))</f>
        <v>166</v>
      </c>
    </row>
    <row r="119">
      <c r="A119" s="4">
        <f>'Filtered Data'!A118</f>
        <v>2.3684129999999999</v>
      </c>
      <c r="B119" s="4" t="str">
        <f>'Filtered Data'!B118</f>
        <v/>
      </c>
      <c r="C119" s="4">
        <f>'Filtered Data'!C118</f>
        <v>301</v>
      </c>
      <c r="D119" s="4" t="str">
        <f>'Filtered Data'!D118</f>
        <v/>
      </c>
      <c r="E119" s="4" t="str">
        <f>'Filtered Data'!E118</f>
        <v/>
      </c>
      <c r="F119" s="4">
        <f>'Filtered Data'!F118</f>
        <v>3</v>
      </c>
      <c r="G119" s="4" t="str">
        <f>'Filtered Data'!G118</f>
        <v>F5</v>
      </c>
      <c r="H119" s="4" t="str">
        <f>'Filtered Data'!H118</f>
        <v>06</v>
      </c>
      <c r="I119" s="4" t="str">
        <f>'Filtered Data'!I118</f>
        <v>00</v>
      </c>
      <c r="J119" s="4" t="str">
        <f>'Filtered Data'!J118</f>
        <v/>
      </c>
      <c r="K119" s="4" t="str">
        <f>'Filtered Data'!K118</f>
        <v/>
      </c>
      <c r="L119" s="4" t="str">
        <f>'Filtered Data'!L118</f>
        <v/>
      </c>
      <c r="M119" s="4" t="str">
        <f>'Filtered Data'!M118</f>
        <v/>
      </c>
      <c r="N119" s="4" t="str">
        <f>'Filtered Data'!N118</f>
        <v/>
      </c>
      <c r="P119" s="6">
        <f t="shared" si="9"/>
        <v>16057856</v>
      </c>
      <c r="Q119" s="7">
        <f>IF('Filtered Data'!G118="","",HEX2DEC(G119))</f>
        <v>245</v>
      </c>
      <c r="R119" s="7">
        <f>IF('Filtered Data'!H118="","",HEX2DEC(H119))</f>
        <v>6</v>
      </c>
      <c r="S119" s="7">
        <f>IF('Filtered Data'!I118="","",HEX2DEC(I119))</f>
        <v>0</v>
      </c>
      <c r="T119" s="7" t="str">
        <f>IF('Filtered Data'!J118="","",HEX2DEC(J119))</f>
        <v/>
      </c>
      <c r="U119" s="7" t="str">
        <f>IF('Filtered Data'!K118="","",HEX2DEC(K119))</f>
        <v/>
      </c>
      <c r="V119" s="7" t="str">
        <f>IF('Filtered Data'!L118="","",HEX2DEC(L119))</f>
        <v/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11110101</v>
      </c>
      <c r="AB119" s="7" t="str">
        <f>IF('Filtered Data'!H118="","",HEX2BIN(H119))</f>
        <v>110</v>
      </c>
      <c r="AC119" s="7" t="str">
        <f>IF('Filtered Data'!I118="","",HEX2BIN(I119))</f>
        <v>0</v>
      </c>
      <c r="AD119" s="7" t="str">
        <f>IF('Filtered Data'!J118="","",HEX2BIN(J119))</f>
        <v/>
      </c>
      <c r="AE119" s="7" t="str">
        <f>IF('Filtered Data'!K118="","",HEX2BIN(K119))</f>
        <v/>
      </c>
      <c r="AF119" s="7" t="str">
        <f>IF('Filtered Data'!L118="","",HEX2BIN(L119))</f>
        <v/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365</v>
      </c>
      <c r="AL119" s="7" t="str">
        <f>IF('Filtered Data'!H118="","",HEX2OCT(H119))</f>
        <v>6</v>
      </c>
      <c r="AM119" s="7" t="str">
        <f>IF('Filtered Data'!I118="","",HEX2OCT(I119))</f>
        <v>0</v>
      </c>
      <c r="AN119" s="7" t="str">
        <f>IF('Filtered Data'!J118="","",HEX2OCT(J119))</f>
        <v/>
      </c>
      <c r="AO119" s="7" t="str">
        <f>IF('Filtered Data'!K118="","",HEX2OCT(K119))</f>
        <v/>
      </c>
      <c r="AP119" s="7" t="str">
        <f>IF('Filtered Data'!L118="","",HEX2OCT(L119))</f>
        <v/>
      </c>
      <c r="AQ119" s="7" t="str">
        <f>IF('Filtered Data'!M118="","",HEX2OCT(M119))</f>
        <v/>
      </c>
      <c r="AR119" s="7" t="str">
        <f>IF('Filtered Data'!N118="","",HEX2OCT(N119))</f>
        <v/>
      </c>
    </row>
    <row r="120">
      <c r="A120" s="4">
        <f>'Filtered Data'!A119</f>
        <v>2.417945</v>
      </c>
      <c r="B120" s="4" t="str">
        <f>'Filtered Data'!B119</f>
        <v/>
      </c>
      <c r="C120" s="4">
        <f>'Filtered Data'!C119</f>
        <v>300</v>
      </c>
      <c r="D120" s="4" t="str">
        <f>'Filtered Data'!D119</f>
        <v/>
      </c>
      <c r="E120" s="4" t="str">
        <f>'Filtered Data'!E119</f>
        <v/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A5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64</v>
      </c>
      <c r="L120" s="4" t="str">
        <f>'Filtered Data'!L119</f>
        <v>00</v>
      </c>
      <c r="M120" s="4" t="str">
        <f>'Filtered Data'!M119</f>
        <v>64</v>
      </c>
      <c r="N120" s="4" t="str">
        <f>'Filtered Data'!N119</f>
        <v>67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165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100</v>
      </c>
      <c r="V120" s="7">
        <f>IF('Filtered Data'!L119="","",HEX2DEC(L120))</f>
        <v>0</v>
      </c>
      <c r="W120" s="7">
        <f>IF('Filtered Data'!M119="","",HEX2DEC(M120))</f>
        <v>100</v>
      </c>
      <c r="X120" s="7">
        <f>IF('Filtered Data'!N119="","",HEX2DEC(N120))</f>
        <v>103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10100101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1100100</v>
      </c>
      <c r="AF120" s="7" t="str">
        <f>IF('Filtered Data'!L119="","",HEX2BIN(L120))</f>
        <v>0</v>
      </c>
      <c r="AG120" s="7" t="str">
        <f>IF('Filtered Data'!M119="","",HEX2BIN(M120))</f>
        <v>1100100</v>
      </c>
      <c r="AH120" s="7" t="str">
        <f>IF('Filtered Data'!N119="","",HEX2BIN(N120))</f>
        <v>1100111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245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144</v>
      </c>
      <c r="AP120" s="7" t="str">
        <f>IF('Filtered Data'!L119="","",HEX2OCT(L120))</f>
        <v>0</v>
      </c>
      <c r="AQ120" s="7" t="str">
        <f>IF('Filtered Data'!M119="","",HEX2OCT(M120))</f>
        <v>144</v>
      </c>
      <c r="AR120" s="7" t="str">
        <f>IF('Filtered Data'!N119="","",HEX2OCT(N120))</f>
        <v>147</v>
      </c>
    </row>
    <row r="121">
      <c r="A121" s="4">
        <f>'Filtered Data'!A120</f>
        <v>2.4184130000000001</v>
      </c>
      <c r="B121" s="4" t="str">
        <f>'Filtered Data'!B120</f>
        <v/>
      </c>
      <c r="C121" s="4">
        <f>'Filtered Data'!C120</f>
        <v>301</v>
      </c>
      <c r="D121" s="4" t="str">
        <f>'Filtered Data'!D120</f>
        <v/>
      </c>
      <c r="E121" s="4" t="str">
        <f>'Filtered Data'!E120</f>
        <v/>
      </c>
      <c r="F121" s="4">
        <f>'Filtered Data'!F120</f>
        <v>3</v>
      </c>
      <c r="G121" s="4" t="str">
        <f>'Filtered Data'!G120</f>
        <v>B8</v>
      </c>
      <c r="H121" s="4" t="str">
        <f>'Filtered Data'!H120</f>
        <v>07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12060416</v>
      </c>
      <c r="Q121" s="7">
        <f>IF('Filtered Data'!G120="","",HEX2DEC(G121))</f>
        <v>184</v>
      </c>
      <c r="R121" s="7">
        <f>IF('Filtered Data'!H120="","",HEX2DEC(H121))</f>
        <v>7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10111000</v>
      </c>
      <c r="AB121" s="7" t="str">
        <f>IF('Filtered Data'!H120="","",HEX2BIN(H121))</f>
        <v>111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270</v>
      </c>
      <c r="AL121" s="7" t="str">
        <f>IF('Filtered Data'!H120="","",HEX2OCT(H121))</f>
        <v>7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>
      <c r="A122" s="4">
        <f>'Filtered Data'!A121</f>
        <v>2.4679519999999999</v>
      </c>
      <c r="B122" s="4" t="str">
        <f>'Filtered Data'!B121</f>
        <v/>
      </c>
      <c r="C122" s="4">
        <f>'Filtered Data'!C121</f>
        <v>300</v>
      </c>
      <c r="D122" s="4" t="str">
        <f>'Filtered Data'!D121</f>
        <v/>
      </c>
      <c r="E122" s="4" t="str">
        <f>'Filtered Data'!E121</f>
        <v/>
      </c>
      <c r="F122" s="4">
        <f>'Filtered Data'!F121</f>
        <v>8</v>
      </c>
      <c r="G122" s="4" t="str">
        <f>'Filtered Data'!G121</f>
        <v>03</v>
      </c>
      <c r="H122" s="4" t="str">
        <f>'Filtered Data'!H121</f>
        <v>A5</v>
      </c>
      <c r="I122" s="4" t="str">
        <f>'Filtered Data'!I121</f>
        <v>64</v>
      </c>
      <c r="J122" s="4" t="str">
        <f>'Filtered Data'!J121</f>
        <v>5A</v>
      </c>
      <c r="K122" s="4" t="str">
        <f>'Filtered Data'!K121</f>
        <v>64</v>
      </c>
      <c r="L122" s="4" t="str">
        <f>'Filtered Data'!L121</f>
        <v>00</v>
      </c>
      <c r="M122" s="4" t="str">
        <f>'Filtered Data'!M121</f>
        <v>64</v>
      </c>
      <c r="N122" s="4" t="str">
        <f>'Filtered Data'!N121</f>
        <v>F8</v>
      </c>
      <c r="P122" s="6" t="e">
        <f t="shared" si="9"/>
        <v>#NUM!</v>
      </c>
      <c r="Q122" s="7">
        <f>IF('Filtered Data'!G121="","",HEX2DEC(G122))</f>
        <v>3</v>
      </c>
      <c r="R122" s="7">
        <f>IF('Filtered Data'!H121="","",HEX2DEC(H122))</f>
        <v>165</v>
      </c>
      <c r="S122" s="7">
        <f>IF('Filtered Data'!I121="","",HEX2DEC(I122))</f>
        <v>100</v>
      </c>
      <c r="T122" s="7">
        <f>IF('Filtered Data'!J121="","",HEX2DEC(J122))</f>
        <v>90</v>
      </c>
      <c r="U122" s="7">
        <f>IF('Filtered Data'!K121="","",HEX2DEC(K122))</f>
        <v>100</v>
      </c>
      <c r="V122" s="7">
        <f>IF('Filtered Data'!L121="","",HEX2DEC(L122))</f>
        <v>0</v>
      </c>
      <c r="W122" s="7">
        <f>IF('Filtered Data'!M121="","",HEX2DEC(M122))</f>
        <v>100</v>
      </c>
      <c r="X122" s="7">
        <f>IF('Filtered Data'!N121="","",HEX2DEC(N122))</f>
        <v>248</v>
      </c>
      <c r="Y122" s="7"/>
      <c r="Z122" s="8" t="e">
        <f t="shared" si="10"/>
        <v>#NUM!</v>
      </c>
      <c r="AA122" s="7" t="str">
        <f>IF('Filtered Data'!G121="","",HEX2BIN(G122))</f>
        <v>11</v>
      </c>
      <c r="AB122" s="7" t="str">
        <f>IF('Filtered Data'!H121="","",HEX2BIN(H122))</f>
        <v>10100101</v>
      </c>
      <c r="AC122" s="7" t="str">
        <f>IF('Filtered Data'!I121="","",HEX2BIN(I122))</f>
        <v>1100100</v>
      </c>
      <c r="AD122" s="7" t="str">
        <f>IF('Filtered Data'!J121="","",HEX2BIN(J122))</f>
        <v>1011010</v>
      </c>
      <c r="AE122" s="7" t="str">
        <f>IF('Filtered Data'!K121="","",HEX2BIN(K122))</f>
        <v>1100100</v>
      </c>
      <c r="AF122" s="7" t="str">
        <f>IF('Filtered Data'!L121="","",HEX2BIN(L122))</f>
        <v>0</v>
      </c>
      <c r="AG122" s="7" t="str">
        <f>IF('Filtered Data'!M121="","",HEX2BIN(M122))</f>
        <v>1100100</v>
      </c>
      <c r="AH122" s="7" t="str">
        <f>IF('Filtered Data'!N121="","",HEX2BIN(N122))</f>
        <v>11111000</v>
      </c>
      <c r="AI122" s="7"/>
      <c r="AJ122" s="8" t="e">
        <f t="shared" si="11"/>
        <v>#NUM!</v>
      </c>
      <c r="AK122" s="7" t="str">
        <f>IF('Filtered Data'!G121="","",HEX2OCT(G122))</f>
        <v>3</v>
      </c>
      <c r="AL122" s="7" t="str">
        <f>IF('Filtered Data'!H121="","",HEX2OCT(H122))</f>
        <v>245</v>
      </c>
      <c r="AM122" s="7" t="str">
        <f>IF('Filtered Data'!I121="","",HEX2OCT(I122))</f>
        <v>144</v>
      </c>
      <c r="AN122" s="7" t="str">
        <f>IF('Filtered Data'!J121="","",HEX2OCT(J122))</f>
        <v>132</v>
      </c>
      <c r="AO122" s="7" t="str">
        <f>IF('Filtered Data'!K121="","",HEX2OCT(K122))</f>
        <v>144</v>
      </c>
      <c r="AP122" s="7" t="str">
        <f>IF('Filtered Data'!L121="","",HEX2OCT(L122))</f>
        <v>0</v>
      </c>
      <c r="AQ122" s="7" t="str">
        <f>IF('Filtered Data'!M121="","",HEX2OCT(M122))</f>
        <v>144</v>
      </c>
      <c r="AR122" s="7" t="str">
        <f>IF('Filtered Data'!N121="","",HEX2OCT(N122))</f>
        <v>370</v>
      </c>
    </row>
    <row r="123">
      <c r="A123" s="4">
        <f>'Filtered Data'!A122</f>
        <v>2.4684200000000001</v>
      </c>
      <c r="B123" s="4" t="str">
        <f>'Filtered Data'!B122</f>
        <v/>
      </c>
      <c r="C123" s="4">
        <f>'Filtered Data'!C122</f>
        <v>301</v>
      </c>
      <c r="D123" s="4" t="str">
        <f>'Filtered Data'!D122</f>
        <v/>
      </c>
      <c r="E123" s="4" t="str">
        <f>'Filtered Data'!E122</f>
        <v/>
      </c>
      <c r="F123" s="4">
        <f>'Filtered Data'!F122</f>
        <v>3</v>
      </c>
      <c r="G123" s="4" t="str">
        <f>'Filtered Data'!G122</f>
        <v>80</v>
      </c>
      <c r="H123" s="4" t="str">
        <f>'Filtered Data'!H122</f>
        <v>08</v>
      </c>
      <c r="I123" s="4" t="str">
        <f>'Filtered Data'!I122</f>
        <v>00</v>
      </c>
      <c r="J123" s="4" t="str">
        <f>'Filtered Data'!J122</f>
        <v/>
      </c>
      <c r="K123" s="4" t="str">
        <f>'Filtered Data'!K122</f>
        <v/>
      </c>
      <c r="L123" s="4" t="str">
        <f>'Filtered Data'!L122</f>
        <v/>
      </c>
      <c r="M123" s="4" t="str">
        <f>'Filtered Data'!M122</f>
        <v/>
      </c>
      <c r="N123" s="4" t="str">
        <f>'Filtered Data'!N122</f>
        <v/>
      </c>
      <c r="P123" s="6">
        <f t="shared" si="9"/>
        <v>8390656</v>
      </c>
      <c r="Q123" s="7">
        <f>IF('Filtered Data'!G122="","",HEX2DEC(G123))</f>
        <v>128</v>
      </c>
      <c r="R123" s="7">
        <f>IF('Filtered Data'!H122="","",HEX2DEC(H123))</f>
        <v>8</v>
      </c>
      <c r="S123" s="7">
        <f>IF('Filtered Data'!I122="","",HEX2DEC(I123))</f>
        <v>0</v>
      </c>
      <c r="T123" s="7" t="str">
        <f>IF('Filtered Data'!J122="","",HEX2DEC(J123))</f>
        <v/>
      </c>
      <c r="U123" s="7" t="str">
        <f>IF('Filtered Data'!K122="","",HEX2DEC(K123))</f>
        <v/>
      </c>
      <c r="V123" s="7" t="str">
        <f>IF('Filtered Data'!L122="","",HEX2DEC(L123))</f>
        <v/>
      </c>
      <c r="W123" s="7" t="str">
        <f>IF('Filtered Data'!M122="","",HEX2DEC(M123))</f>
        <v/>
      </c>
      <c r="X123" s="7" t="str">
        <f>IF('Filtered Data'!N122="","",HEX2DEC(N123))</f>
        <v/>
      </c>
      <c r="Y123" s="7"/>
      <c r="Z123" s="8" t="e">
        <f t="shared" si="10"/>
        <v>#NUM!</v>
      </c>
      <c r="AA123" s="7" t="str">
        <f>IF('Filtered Data'!G122="","",HEX2BIN(G123))</f>
        <v>10000000</v>
      </c>
      <c r="AB123" s="7" t="str">
        <f>IF('Filtered Data'!H122="","",HEX2BIN(H123))</f>
        <v>1000</v>
      </c>
      <c r="AC123" s="7" t="str">
        <f>IF('Filtered Data'!I122="","",HEX2BIN(I123))</f>
        <v>0</v>
      </c>
      <c r="AD123" s="7" t="str">
        <f>IF('Filtered Data'!J122="","",HEX2BIN(J123))</f>
        <v/>
      </c>
      <c r="AE123" s="7" t="str">
        <f>IF('Filtered Data'!K122="","",HEX2BIN(K123))</f>
        <v/>
      </c>
      <c r="AF123" s="7" t="str">
        <f>IF('Filtered Data'!L122="","",HEX2BIN(L123))</f>
        <v/>
      </c>
      <c r="AG123" s="7" t="str">
        <f>IF('Filtered Data'!M122="","",HEX2BIN(M123))</f>
        <v/>
      </c>
      <c r="AH123" s="7" t="str">
        <f>IF('Filtered Data'!N122="","",HEX2BIN(N123))</f>
        <v/>
      </c>
      <c r="AI123" s="7"/>
      <c r="AJ123" s="8" t="e">
        <f t="shared" si="11"/>
        <v>#NUM!</v>
      </c>
      <c r="AK123" s="7" t="str">
        <f>IF('Filtered Data'!G122="","",HEX2OCT(G123))</f>
        <v>200</v>
      </c>
      <c r="AL123" s="7" t="str">
        <f>IF('Filtered Data'!H122="","",HEX2OCT(H123))</f>
        <v>10</v>
      </c>
      <c r="AM123" s="7" t="str">
        <f>IF('Filtered Data'!I122="","",HEX2OCT(I123))</f>
        <v>0</v>
      </c>
      <c r="AN123" s="7" t="str">
        <f>IF('Filtered Data'!J122="","",HEX2OCT(J123))</f>
        <v/>
      </c>
      <c r="AO123" s="7" t="str">
        <f>IF('Filtered Data'!K122="","",HEX2OCT(K123))</f>
        <v/>
      </c>
      <c r="AP123" s="7" t="str">
        <f>IF('Filtered Data'!L122="","",HEX2OCT(L123))</f>
        <v/>
      </c>
      <c r="AQ123" s="7" t="str">
        <f>IF('Filtered Data'!M122="","",HEX2OCT(M123))</f>
        <v/>
      </c>
      <c r="AR123" s="7" t="str">
        <f>IF('Filtered Data'!N122="","",HEX2OCT(N123))</f>
        <v/>
      </c>
    </row>
    <row r="124">
      <c r="A124" s="4">
        <f>'Filtered Data'!A123</f>
        <v>2.5179559999999999</v>
      </c>
      <c r="B124" s="4" t="str">
        <f>'Filtered Data'!B123</f>
        <v/>
      </c>
      <c r="C124" s="4">
        <f>'Filtered Data'!C123</f>
        <v>300</v>
      </c>
      <c r="D124" s="4" t="str">
        <f>'Filtered Data'!D123</f>
        <v/>
      </c>
      <c r="E124" s="4" t="str">
        <f>'Filtered Data'!E123</f>
        <v/>
      </c>
      <c r="F124" s="4">
        <f>'Filtered Data'!F123</f>
        <v>8</v>
      </c>
      <c r="G124" s="4" t="str">
        <f>'Filtered Data'!G123</f>
        <v>03</v>
      </c>
      <c r="H124" s="4" t="str">
        <f>'Filtered Data'!H123</f>
        <v>A5</v>
      </c>
      <c r="I124" s="4" t="str">
        <f>'Filtered Data'!I123</f>
        <v>64</v>
      </c>
      <c r="J124" s="4" t="str">
        <f>'Filtered Data'!J123</f>
        <v>5A</v>
      </c>
      <c r="K124" s="4" t="str">
        <f>'Filtered Data'!K123</f>
        <v>64</v>
      </c>
      <c r="L124" s="4" t="str">
        <f>'Filtered Data'!L123</f>
        <v>00</v>
      </c>
      <c r="M124" s="4" t="str">
        <f>'Filtered Data'!M123</f>
        <v>64</v>
      </c>
      <c r="N124" s="4" t="str">
        <f>'Filtered Data'!N123</f>
        <v>E9</v>
      </c>
      <c r="P124" s="6" t="e">
        <f t="shared" si="9"/>
        <v>#NUM!</v>
      </c>
      <c r="Q124" s="7">
        <f>IF('Filtered Data'!G123="","",HEX2DEC(G124))</f>
        <v>3</v>
      </c>
      <c r="R124" s="7">
        <f>IF('Filtered Data'!H123="","",HEX2DEC(H124))</f>
        <v>165</v>
      </c>
      <c r="S124" s="7">
        <f>IF('Filtered Data'!I123="","",HEX2DEC(I124))</f>
        <v>100</v>
      </c>
      <c r="T124" s="7">
        <f>IF('Filtered Data'!J123="","",HEX2DEC(J124))</f>
        <v>90</v>
      </c>
      <c r="U124" s="7">
        <f>IF('Filtered Data'!K123="","",HEX2DEC(K124))</f>
        <v>100</v>
      </c>
      <c r="V124" s="7">
        <f>IF('Filtered Data'!L123="","",HEX2DEC(L124))</f>
        <v>0</v>
      </c>
      <c r="W124" s="7">
        <f>IF('Filtered Data'!M123="","",HEX2DEC(M124))</f>
        <v>100</v>
      </c>
      <c r="X124" s="7">
        <f>IF('Filtered Data'!N123="","",HEX2DEC(N124))</f>
        <v>233</v>
      </c>
      <c r="Y124" s="7"/>
      <c r="Z124" s="8" t="e">
        <f t="shared" si="10"/>
        <v>#NUM!</v>
      </c>
      <c r="AA124" s="7" t="str">
        <f>IF('Filtered Data'!G123="","",HEX2BIN(G124))</f>
        <v>11</v>
      </c>
      <c r="AB124" s="7" t="str">
        <f>IF('Filtered Data'!H123="","",HEX2BIN(H124))</f>
        <v>10100101</v>
      </c>
      <c r="AC124" s="7" t="str">
        <f>IF('Filtered Data'!I123="","",HEX2BIN(I124))</f>
        <v>1100100</v>
      </c>
      <c r="AD124" s="7" t="str">
        <f>IF('Filtered Data'!J123="","",HEX2BIN(J124))</f>
        <v>1011010</v>
      </c>
      <c r="AE124" s="7" t="str">
        <f>IF('Filtered Data'!K123="","",HEX2BIN(K124))</f>
        <v>1100100</v>
      </c>
      <c r="AF124" s="7" t="str">
        <f>IF('Filtered Data'!L123="","",HEX2BIN(L124))</f>
        <v>0</v>
      </c>
      <c r="AG124" s="7" t="str">
        <f>IF('Filtered Data'!M123="","",HEX2BIN(M124))</f>
        <v>1100100</v>
      </c>
      <c r="AH124" s="7" t="str">
        <f>IF('Filtered Data'!N123="","",HEX2BIN(N124))</f>
        <v>11101001</v>
      </c>
      <c r="AI124" s="7"/>
      <c r="AJ124" s="8" t="e">
        <f t="shared" si="11"/>
        <v>#NUM!</v>
      </c>
      <c r="AK124" s="7" t="str">
        <f>IF('Filtered Data'!G123="","",HEX2OCT(G124))</f>
        <v>3</v>
      </c>
      <c r="AL124" s="7" t="str">
        <f>IF('Filtered Data'!H123="","",HEX2OCT(H124))</f>
        <v>245</v>
      </c>
      <c r="AM124" s="7" t="str">
        <f>IF('Filtered Data'!I123="","",HEX2OCT(I124))</f>
        <v>144</v>
      </c>
      <c r="AN124" s="7" t="str">
        <f>IF('Filtered Data'!J123="","",HEX2OCT(J124))</f>
        <v>132</v>
      </c>
      <c r="AO124" s="7" t="str">
        <f>IF('Filtered Data'!K123="","",HEX2OCT(K124))</f>
        <v>144</v>
      </c>
      <c r="AP124" s="7" t="str">
        <f>IF('Filtered Data'!L123="","",HEX2OCT(L124))</f>
        <v>0</v>
      </c>
      <c r="AQ124" s="7" t="str">
        <f>IF('Filtered Data'!M123="","",HEX2OCT(M124))</f>
        <v>144</v>
      </c>
      <c r="AR124" s="7" t="str">
        <f>IF('Filtered Data'!N123="","",HEX2OCT(N124))</f>
        <v>351</v>
      </c>
    </row>
    <row r="125">
      <c r="A125" s="4">
        <f>'Filtered Data'!A124</f>
        <v>2.518424</v>
      </c>
      <c r="B125" s="4" t="str">
        <f>'Filtered Data'!B124</f>
        <v/>
      </c>
      <c r="C125" s="4">
        <f>'Filtered Data'!C124</f>
        <v>301</v>
      </c>
      <c r="D125" s="4" t="str">
        <f>'Filtered Data'!D124</f>
        <v/>
      </c>
      <c r="E125" s="4" t="str">
        <f>'Filtered Data'!E124</f>
        <v/>
      </c>
      <c r="F125" s="4">
        <f>'Filtered Data'!F124</f>
        <v>3</v>
      </c>
      <c r="G125" s="4" t="str">
        <f>'Filtered Data'!G124</f>
        <v>88</v>
      </c>
      <c r="H125" s="4" t="str">
        <f>'Filtered Data'!H124</f>
        <v>09</v>
      </c>
      <c r="I125" s="4" t="str">
        <f>'Filtered Data'!I124</f>
        <v>00</v>
      </c>
      <c r="J125" s="4" t="str">
        <f>'Filtered Data'!J124</f>
        <v/>
      </c>
      <c r="K125" s="4" t="str">
        <f>'Filtered Data'!K124</f>
        <v/>
      </c>
      <c r="L125" s="4" t="str">
        <f>'Filtered Data'!L124</f>
        <v/>
      </c>
      <c r="M125" s="4" t="str">
        <f>'Filtered Data'!M124</f>
        <v/>
      </c>
      <c r="N125" s="4" t="str">
        <f>'Filtered Data'!N124</f>
        <v/>
      </c>
      <c r="P125" s="6">
        <f t="shared" si="9"/>
        <v>8915200</v>
      </c>
      <c r="Q125" s="7">
        <f>IF('Filtered Data'!G124="","",HEX2DEC(G125))</f>
        <v>136</v>
      </c>
      <c r="R125" s="7">
        <f>IF('Filtered Data'!H124="","",HEX2DEC(H125))</f>
        <v>9</v>
      </c>
      <c r="S125" s="7">
        <f>IF('Filtered Data'!I124="","",HEX2DEC(I125))</f>
        <v>0</v>
      </c>
      <c r="T125" s="7" t="str">
        <f>IF('Filtered Data'!J124="","",HEX2DEC(J125))</f>
        <v/>
      </c>
      <c r="U125" s="7" t="str">
        <f>IF('Filtered Data'!K124="","",HEX2DEC(K125))</f>
        <v/>
      </c>
      <c r="V125" s="7" t="str">
        <f>IF('Filtered Data'!L124="","",HEX2DEC(L125))</f>
        <v/>
      </c>
      <c r="W125" s="7" t="str">
        <f>IF('Filtered Data'!M124="","",HEX2DEC(M125))</f>
        <v/>
      </c>
      <c r="X125" s="7" t="str">
        <f>IF('Filtered Data'!N124="","",HEX2DEC(N125))</f>
        <v/>
      </c>
      <c r="Y125" s="7"/>
      <c r="Z125" s="8" t="e">
        <f t="shared" si="10"/>
        <v>#NUM!</v>
      </c>
      <c r="AA125" s="7" t="str">
        <f>IF('Filtered Data'!G124="","",HEX2BIN(G125))</f>
        <v>10001000</v>
      </c>
      <c r="AB125" s="7" t="str">
        <f>IF('Filtered Data'!H124="","",HEX2BIN(H125))</f>
        <v>1001</v>
      </c>
      <c r="AC125" s="7" t="str">
        <f>IF('Filtered Data'!I124="","",HEX2BIN(I125))</f>
        <v>0</v>
      </c>
      <c r="AD125" s="7" t="str">
        <f>IF('Filtered Data'!J124="","",HEX2BIN(J125))</f>
        <v/>
      </c>
      <c r="AE125" s="7" t="str">
        <f>IF('Filtered Data'!K124="","",HEX2BIN(K125))</f>
        <v/>
      </c>
      <c r="AF125" s="7" t="str">
        <f>IF('Filtered Data'!L124="","",HEX2BIN(L125))</f>
        <v/>
      </c>
      <c r="AG125" s="7" t="str">
        <f>IF('Filtered Data'!M124="","",HEX2BIN(M125))</f>
        <v/>
      </c>
      <c r="AH125" s="7" t="str">
        <f>IF('Filtered Data'!N124="","",HEX2BIN(N125))</f>
        <v/>
      </c>
      <c r="AI125" s="7"/>
      <c r="AJ125" s="8" t="e">
        <f t="shared" si="11"/>
        <v>#NUM!</v>
      </c>
      <c r="AK125" s="7" t="str">
        <f>IF('Filtered Data'!G124="","",HEX2OCT(G125))</f>
        <v>210</v>
      </c>
      <c r="AL125" s="7" t="str">
        <f>IF('Filtered Data'!H124="","",HEX2OCT(H125))</f>
        <v>11</v>
      </c>
      <c r="AM125" s="7" t="str">
        <f>IF('Filtered Data'!I124="","",HEX2OCT(I125))</f>
        <v>0</v>
      </c>
      <c r="AN125" s="7" t="str">
        <f>IF('Filtered Data'!J124="","",HEX2OCT(J125))</f>
        <v/>
      </c>
      <c r="AO125" s="7" t="str">
        <f>IF('Filtered Data'!K124="","",HEX2OCT(K125))</f>
        <v/>
      </c>
      <c r="AP125" s="7" t="str">
        <f>IF('Filtered Data'!L124="","",HEX2OCT(L125))</f>
        <v/>
      </c>
      <c r="AQ125" s="7" t="str">
        <f>IF('Filtered Data'!M124="","",HEX2OCT(M125))</f>
        <v/>
      </c>
      <c r="AR125" s="7" t="str">
        <f>IF('Filtered Data'!N124="","",HEX2OCT(N125))</f>
        <v/>
      </c>
    </row>
    <row r="126">
      <c r="A126" s="4">
        <f>'Filtered Data'!A125</f>
        <v>2.5679609999999999</v>
      </c>
      <c r="B126" s="4" t="str">
        <f>'Filtered Data'!B125</f>
        <v/>
      </c>
      <c r="C126" s="4">
        <f>'Filtered Data'!C125</f>
        <v>300</v>
      </c>
      <c r="D126" s="4" t="str">
        <f>'Filtered Data'!D125</f>
        <v/>
      </c>
      <c r="E126" s="4" t="str">
        <f>'Filtered Data'!E125</f>
        <v/>
      </c>
      <c r="F126" s="4">
        <f>'Filtered Data'!F125</f>
        <v>8</v>
      </c>
      <c r="G126" s="4" t="str">
        <f>'Filtered Data'!G125</f>
        <v>03</v>
      </c>
      <c r="H126" s="4" t="str">
        <f>'Filtered Data'!H125</f>
        <v>A5</v>
      </c>
      <c r="I126" s="4" t="str">
        <f>'Filtered Data'!I125</f>
        <v>64</v>
      </c>
      <c r="J126" s="4" t="str">
        <f>'Filtered Data'!J125</f>
        <v>5A</v>
      </c>
      <c r="K126" s="4" t="str">
        <f>'Filtered Data'!K125</f>
        <v>64</v>
      </c>
      <c r="L126" s="4" t="str">
        <f>'Filtered Data'!L125</f>
        <v>00</v>
      </c>
      <c r="M126" s="4" t="str">
        <f>'Filtered Data'!M125</f>
        <v>64</v>
      </c>
      <c r="N126" s="4" t="str">
        <f>'Filtered Data'!N125</f>
        <v>FA</v>
      </c>
      <c r="P126" s="6" t="e">
        <f t="shared" si="9"/>
        <v>#NUM!</v>
      </c>
      <c r="Q126" s="7">
        <f>IF('Filtered Data'!G125="","",HEX2DEC(G126))</f>
        <v>3</v>
      </c>
      <c r="R126" s="7">
        <f>IF('Filtered Data'!H125="","",HEX2DEC(H126))</f>
        <v>165</v>
      </c>
      <c r="S126" s="7">
        <f>IF('Filtered Data'!I125="","",HEX2DEC(I126))</f>
        <v>100</v>
      </c>
      <c r="T126" s="7">
        <f>IF('Filtered Data'!J125="","",HEX2DEC(J126))</f>
        <v>90</v>
      </c>
      <c r="U126" s="7">
        <f>IF('Filtered Data'!K125="","",HEX2DEC(K126))</f>
        <v>100</v>
      </c>
      <c r="V126" s="7">
        <f>IF('Filtered Data'!L125="","",HEX2DEC(L126))</f>
        <v>0</v>
      </c>
      <c r="W126" s="7">
        <f>IF('Filtered Data'!M125="","",HEX2DEC(M126))</f>
        <v>100</v>
      </c>
      <c r="X126" s="7">
        <f>IF('Filtered Data'!N125="","",HEX2DEC(N126))</f>
        <v>250</v>
      </c>
      <c r="Y126" s="7"/>
      <c r="Z126" s="8" t="e">
        <f t="shared" si="10"/>
        <v>#NUM!</v>
      </c>
      <c r="AA126" s="7" t="str">
        <f>IF('Filtered Data'!G125="","",HEX2BIN(G126))</f>
        <v>11</v>
      </c>
      <c r="AB126" s="7" t="str">
        <f>IF('Filtered Data'!H125="","",HEX2BIN(H126))</f>
        <v>10100101</v>
      </c>
      <c r="AC126" s="7" t="str">
        <f>IF('Filtered Data'!I125="","",HEX2BIN(I126))</f>
        <v>1100100</v>
      </c>
      <c r="AD126" s="7" t="str">
        <f>IF('Filtered Data'!J125="","",HEX2BIN(J126))</f>
        <v>1011010</v>
      </c>
      <c r="AE126" s="7" t="str">
        <f>IF('Filtered Data'!K125="","",HEX2BIN(K126))</f>
        <v>1100100</v>
      </c>
      <c r="AF126" s="7" t="str">
        <f>IF('Filtered Data'!L125="","",HEX2BIN(L126))</f>
        <v>0</v>
      </c>
      <c r="AG126" s="7" t="str">
        <f>IF('Filtered Data'!M125="","",HEX2BIN(M126))</f>
        <v>1100100</v>
      </c>
      <c r="AH126" s="7" t="str">
        <f>IF('Filtered Data'!N125="","",HEX2BIN(N126))</f>
        <v>11111010</v>
      </c>
      <c r="AI126" s="7"/>
      <c r="AJ126" s="8" t="e">
        <f t="shared" si="11"/>
        <v>#NUM!</v>
      </c>
      <c r="AK126" s="7" t="str">
        <f>IF('Filtered Data'!G125="","",HEX2OCT(G126))</f>
        <v>3</v>
      </c>
      <c r="AL126" s="7" t="str">
        <f>IF('Filtered Data'!H125="","",HEX2OCT(H126))</f>
        <v>245</v>
      </c>
      <c r="AM126" s="7" t="str">
        <f>IF('Filtered Data'!I125="","",HEX2OCT(I126))</f>
        <v>144</v>
      </c>
      <c r="AN126" s="7" t="str">
        <f>IF('Filtered Data'!J125="","",HEX2OCT(J126))</f>
        <v>132</v>
      </c>
      <c r="AO126" s="7" t="str">
        <f>IF('Filtered Data'!K125="","",HEX2OCT(K126))</f>
        <v>144</v>
      </c>
      <c r="AP126" s="7" t="str">
        <f>IF('Filtered Data'!L125="","",HEX2OCT(L126))</f>
        <v>0</v>
      </c>
      <c r="AQ126" s="7" t="str">
        <f>IF('Filtered Data'!M125="","",HEX2OCT(M126))</f>
        <v>144</v>
      </c>
      <c r="AR126" s="7" t="str">
        <f>IF('Filtered Data'!N125="","",HEX2OCT(N126))</f>
        <v>372</v>
      </c>
    </row>
    <row r="127">
      <c r="A127" s="4">
        <f>'Filtered Data'!A126</f>
        <v>2.5684290000000001</v>
      </c>
      <c r="B127" s="4" t="str">
        <f>'Filtered Data'!B126</f>
        <v/>
      </c>
      <c r="C127" s="4">
        <f>'Filtered Data'!C126</f>
        <v>301</v>
      </c>
      <c r="D127" s="4" t="str">
        <f>'Filtered Data'!D126</f>
        <v/>
      </c>
      <c r="E127" s="4" t="str">
        <f>'Filtered Data'!E126</f>
        <v/>
      </c>
      <c r="F127" s="4">
        <f>'Filtered Data'!F126</f>
        <v>3</v>
      </c>
      <c r="G127" s="4" t="str">
        <f>'Filtered Data'!G126</f>
        <v>C6</v>
      </c>
      <c r="H127" s="4" t="str">
        <f>'Filtered Data'!H126</f>
        <v>0A</v>
      </c>
      <c r="I127" s="4" t="str">
        <f>'Filtered Data'!I126</f>
        <v>00</v>
      </c>
      <c r="J127" s="4" t="str">
        <f>'Filtered Data'!J126</f>
        <v/>
      </c>
      <c r="K127" s="4" t="str">
        <f>'Filtered Data'!K126</f>
        <v/>
      </c>
      <c r="L127" s="4" t="str">
        <f>'Filtered Data'!L126</f>
        <v/>
      </c>
      <c r="M127" s="4" t="str">
        <f>'Filtered Data'!M126</f>
        <v/>
      </c>
      <c r="N127" s="4" t="str">
        <f>'Filtered Data'!N126</f>
        <v/>
      </c>
      <c r="P127" s="6">
        <f t="shared" si="9"/>
        <v>12978688</v>
      </c>
      <c r="Q127" s="7">
        <f>IF('Filtered Data'!G126="","",HEX2DEC(G127))</f>
        <v>198</v>
      </c>
      <c r="R127" s="7">
        <f>IF('Filtered Data'!H126="","",HEX2DEC(H127))</f>
        <v>10</v>
      </c>
      <c r="S127" s="7">
        <f>IF('Filtered Data'!I126="","",HEX2DEC(I127))</f>
        <v>0</v>
      </c>
      <c r="T127" s="7" t="str">
        <f>IF('Filtered Data'!J126="","",HEX2DEC(J127))</f>
        <v/>
      </c>
      <c r="U127" s="7" t="str">
        <f>IF('Filtered Data'!K126="","",HEX2DEC(K127))</f>
        <v/>
      </c>
      <c r="V127" s="7" t="str">
        <f>IF('Filtered Data'!L126="","",HEX2DEC(L127))</f>
        <v/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e">
        <f t="shared" si="10"/>
        <v>#NUM!</v>
      </c>
      <c r="AA127" s="7" t="str">
        <f>IF('Filtered Data'!G126="","",HEX2BIN(G127))</f>
        <v>11000110</v>
      </c>
      <c r="AB127" s="7" t="str">
        <f>IF('Filtered Data'!H126="","",HEX2BIN(H127))</f>
        <v>1010</v>
      </c>
      <c r="AC127" s="7" t="str">
        <f>IF('Filtered Data'!I126="","",HEX2BIN(I127))</f>
        <v>0</v>
      </c>
      <c r="AD127" s="7" t="str">
        <f>IF('Filtered Data'!J126="","",HEX2BIN(J127))</f>
        <v/>
      </c>
      <c r="AE127" s="7" t="str">
        <f>IF('Filtered Data'!K126="","",HEX2BIN(K127))</f>
        <v/>
      </c>
      <c r="AF127" s="7" t="str">
        <f>IF('Filtered Data'!L126="","",HEX2BIN(L127))</f>
        <v/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e">
        <f t="shared" si="11"/>
        <v>#NUM!</v>
      </c>
      <c r="AK127" s="7" t="str">
        <f>IF('Filtered Data'!G126="","",HEX2OCT(G127))</f>
        <v>306</v>
      </c>
      <c r="AL127" s="7" t="str">
        <f>IF('Filtered Data'!H126="","",HEX2OCT(H127))</f>
        <v>12</v>
      </c>
      <c r="AM127" s="7" t="str">
        <f>IF('Filtered Data'!I126="","",HEX2OCT(I127))</f>
        <v>0</v>
      </c>
      <c r="AN127" s="7" t="str">
        <f>IF('Filtered Data'!J126="","",HEX2OCT(J127))</f>
        <v/>
      </c>
      <c r="AO127" s="7" t="str">
        <f>IF('Filtered Data'!K126="","",HEX2OCT(K127))</f>
        <v/>
      </c>
      <c r="AP127" s="7" t="str">
        <f>IF('Filtered Data'!L126="","",HEX2OCT(L127))</f>
        <v/>
      </c>
      <c r="AQ127" s="7" t="str">
        <f>IF('Filtered Data'!M126="","",HEX2OCT(M127))</f>
        <v/>
      </c>
      <c r="AR127" s="7" t="str">
        <f>IF('Filtered Data'!N126="","",HEX2OCT(N127))</f>
        <v/>
      </c>
    </row>
    <row r="128">
      <c r="A128" s="4">
        <f>'Filtered Data'!A127</f>
        <v>2.617969</v>
      </c>
      <c r="B128" s="4" t="str">
        <f>'Filtered Data'!B127</f>
        <v/>
      </c>
      <c r="C128" s="4">
        <f>'Filtered Data'!C127</f>
        <v>300</v>
      </c>
      <c r="D128" s="4" t="str">
        <f>'Filtered Data'!D127</f>
        <v/>
      </c>
      <c r="E128" s="4" t="str">
        <f>'Filtered Data'!E127</f>
        <v/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A5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64</v>
      </c>
      <c r="L128" s="4" t="str">
        <f>'Filtered Data'!L127</f>
        <v>00</v>
      </c>
      <c r="M128" s="4" t="str">
        <f>'Filtered Data'!M127</f>
        <v>64</v>
      </c>
      <c r="N128" s="4" t="str">
        <f>'Filtered Data'!N127</f>
        <v>EB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165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100</v>
      </c>
      <c r="V128" s="7">
        <f>IF('Filtered Data'!L127="","",HEX2DEC(L128))</f>
        <v>0</v>
      </c>
      <c r="W128" s="7">
        <f>IF('Filtered Data'!M127="","",HEX2DEC(M128))</f>
        <v>100</v>
      </c>
      <c r="X128" s="7">
        <f>IF('Filtered Data'!N127="","",HEX2DEC(N128))</f>
        <v>235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10100101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1100100</v>
      </c>
      <c r="AF128" s="7" t="str">
        <f>IF('Filtered Data'!L127="","",HEX2BIN(L128))</f>
        <v>0</v>
      </c>
      <c r="AG128" s="7" t="str">
        <f>IF('Filtered Data'!M127="","",HEX2BIN(M128))</f>
        <v>1100100</v>
      </c>
      <c r="AH128" s="7" t="str">
        <f>IF('Filtered Data'!N127="","",HEX2BIN(N128))</f>
        <v>11101011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245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144</v>
      </c>
      <c r="AP128" s="7" t="str">
        <f>IF('Filtered Data'!L127="","",HEX2OCT(L128))</f>
        <v>0</v>
      </c>
      <c r="AQ128" s="7" t="str">
        <f>IF('Filtered Data'!M127="","",HEX2OCT(M128))</f>
        <v>144</v>
      </c>
      <c r="AR128" s="7" t="str">
        <f>IF('Filtered Data'!N127="","",HEX2OCT(N128))</f>
        <v>353</v>
      </c>
    </row>
    <row r="129">
      <c r="A129" s="4">
        <f>'Filtered Data'!A128</f>
        <v>2.618433</v>
      </c>
      <c r="B129" s="4" t="str">
        <f>'Filtered Data'!B128</f>
        <v/>
      </c>
      <c r="C129" s="4">
        <f>'Filtered Data'!C128</f>
        <v>301</v>
      </c>
      <c r="D129" s="4" t="str">
        <f>'Filtered Data'!D128</f>
        <v/>
      </c>
      <c r="E129" s="4" t="str">
        <f>'Filtered Data'!E128</f>
        <v/>
      </c>
      <c r="F129" s="4">
        <f>'Filtered Data'!F128</f>
        <v>3</v>
      </c>
      <c r="G129" s="4" t="str">
        <f>'Filtered Data'!G128</f>
        <v>43</v>
      </c>
      <c r="H129" s="4" t="str">
        <f>'Filtered Data'!H128</f>
        <v>0B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4393728</v>
      </c>
      <c r="Q129" s="7">
        <f>IF('Filtered Data'!G128="","",HEX2DEC(G129))</f>
        <v>67</v>
      </c>
      <c r="R129" s="7">
        <f>IF('Filtered Data'!H128="","",HEX2DEC(H129))</f>
        <v>11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1000011</v>
      </c>
      <c r="AB129" s="7" t="str">
        <f>IF('Filtered Data'!H128="","",HEX2BIN(H129))</f>
        <v>1011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103</v>
      </c>
      <c r="AL129" s="7" t="str">
        <f>IF('Filtered Data'!H128="","",HEX2OCT(H129))</f>
        <v>13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>
      <c r="A130" s="4">
        <f>'Filtered Data'!A129</f>
        <v>2.6679729999999999</v>
      </c>
      <c r="B130" s="4" t="str">
        <f>'Filtered Data'!B129</f>
        <v/>
      </c>
      <c r="C130" s="4">
        <f>'Filtered Data'!C129</f>
        <v>300</v>
      </c>
      <c r="D130" s="4" t="str">
        <f>'Filtered Data'!D129</f>
        <v/>
      </c>
      <c r="E130" s="4" t="str">
        <f>'Filtered Data'!E129</f>
        <v/>
      </c>
      <c r="F130" s="4">
        <f>'Filtered Data'!F129</f>
        <v>8</v>
      </c>
      <c r="G130" s="4" t="str">
        <f>'Filtered Data'!G129</f>
        <v>03</v>
      </c>
      <c r="H130" s="4" t="str">
        <f>'Filtered Data'!H129</f>
        <v>A5</v>
      </c>
      <c r="I130" s="4" t="str">
        <f>'Filtered Data'!I129</f>
        <v>64</v>
      </c>
      <c r="J130" s="4" t="str">
        <f>'Filtered Data'!J129</f>
        <v>5A</v>
      </c>
      <c r="K130" s="4" t="str">
        <f>'Filtered Data'!K129</f>
        <v>64</v>
      </c>
      <c r="L130" s="4" t="str">
        <f>'Filtered Data'!L129</f>
        <v>00</v>
      </c>
      <c r="M130" s="4" t="str">
        <f>'Filtered Data'!M129</f>
        <v>64</v>
      </c>
      <c r="N130" s="4" t="str">
        <f>'Filtered Data'!N129</f>
        <v>FC</v>
      </c>
      <c r="P130" s="6" t="e">
        <f t="shared" si="9"/>
        <v>#NUM!</v>
      </c>
      <c r="Q130" s="7">
        <f>IF('Filtered Data'!G129="","",HEX2DEC(G130))</f>
        <v>3</v>
      </c>
      <c r="R130" s="7">
        <f>IF('Filtered Data'!H129="","",HEX2DEC(H130))</f>
        <v>165</v>
      </c>
      <c r="S130" s="7">
        <f>IF('Filtered Data'!I129="","",HEX2DEC(I130))</f>
        <v>100</v>
      </c>
      <c r="T130" s="7">
        <f>IF('Filtered Data'!J129="","",HEX2DEC(J130))</f>
        <v>90</v>
      </c>
      <c r="U130" s="7">
        <f>IF('Filtered Data'!K129="","",HEX2DEC(K130))</f>
        <v>100</v>
      </c>
      <c r="V130" s="7">
        <f>IF('Filtered Data'!L129="","",HEX2DEC(L130))</f>
        <v>0</v>
      </c>
      <c r="W130" s="7">
        <f>IF('Filtered Data'!M129="","",HEX2DEC(M130))</f>
        <v>100</v>
      </c>
      <c r="X130" s="7">
        <f>IF('Filtered Data'!N129="","",HEX2DEC(N130))</f>
        <v>252</v>
      </c>
      <c r="Y130" s="7"/>
      <c r="Z130" s="8" t="e">
        <f t="shared" si="10"/>
        <v>#NUM!</v>
      </c>
      <c r="AA130" s="7" t="str">
        <f>IF('Filtered Data'!G129="","",HEX2BIN(G130))</f>
        <v>11</v>
      </c>
      <c r="AB130" s="7" t="str">
        <f>IF('Filtered Data'!H129="","",HEX2BIN(H130))</f>
        <v>10100101</v>
      </c>
      <c r="AC130" s="7" t="str">
        <f>IF('Filtered Data'!I129="","",HEX2BIN(I130))</f>
        <v>1100100</v>
      </c>
      <c r="AD130" s="7" t="str">
        <f>IF('Filtered Data'!J129="","",HEX2BIN(J130))</f>
        <v>1011010</v>
      </c>
      <c r="AE130" s="7" t="str">
        <f>IF('Filtered Data'!K129="","",HEX2BIN(K130))</f>
        <v>1100100</v>
      </c>
      <c r="AF130" s="7" t="str">
        <f>IF('Filtered Data'!L129="","",HEX2BIN(L130))</f>
        <v>0</v>
      </c>
      <c r="AG130" s="7" t="str">
        <f>IF('Filtered Data'!M129="","",HEX2BIN(M130))</f>
        <v>1100100</v>
      </c>
      <c r="AH130" s="7" t="str">
        <f>IF('Filtered Data'!N129="","",HEX2BIN(N130))</f>
        <v>11111100</v>
      </c>
      <c r="AI130" s="7"/>
      <c r="AJ130" s="8" t="e">
        <f t="shared" si="11"/>
        <v>#NUM!</v>
      </c>
      <c r="AK130" s="7" t="str">
        <f>IF('Filtered Data'!G129="","",HEX2OCT(G130))</f>
        <v>3</v>
      </c>
      <c r="AL130" s="7" t="str">
        <f>IF('Filtered Data'!H129="","",HEX2OCT(H130))</f>
        <v>245</v>
      </c>
      <c r="AM130" s="7" t="str">
        <f>IF('Filtered Data'!I129="","",HEX2OCT(I130))</f>
        <v>144</v>
      </c>
      <c r="AN130" s="7" t="str">
        <f>IF('Filtered Data'!J129="","",HEX2OCT(J130))</f>
        <v>132</v>
      </c>
      <c r="AO130" s="7" t="str">
        <f>IF('Filtered Data'!K129="","",HEX2OCT(K130))</f>
        <v>144</v>
      </c>
      <c r="AP130" s="7" t="str">
        <f>IF('Filtered Data'!L129="","",HEX2OCT(L130))</f>
        <v>0</v>
      </c>
      <c r="AQ130" s="7" t="str">
        <f>IF('Filtered Data'!M129="","",HEX2OCT(M130))</f>
        <v>144</v>
      </c>
      <c r="AR130" s="7" t="str">
        <f>IF('Filtered Data'!N129="","",HEX2OCT(N130))</f>
        <v>374</v>
      </c>
    </row>
    <row r="131">
      <c r="A131" s="4">
        <f>'Filtered Data'!A130</f>
        <v>2.6684450000000002</v>
      </c>
      <c r="B131" s="4" t="str">
        <f>'Filtered Data'!B130</f>
        <v/>
      </c>
      <c r="C131" s="4">
        <f>'Filtered Data'!C130</f>
        <v>301</v>
      </c>
      <c r="D131" s="4" t="str">
        <f>'Filtered Data'!D130</f>
        <v/>
      </c>
      <c r="E131" s="4" t="str">
        <f>'Filtered Data'!E130</f>
        <v/>
      </c>
      <c r="F131" s="4">
        <f>'Filtered Data'!F130</f>
        <v>3</v>
      </c>
      <c r="G131" s="4" t="str">
        <f>'Filtered Data'!G130</f>
        <v>B5</v>
      </c>
      <c r="H131" s="4" t="str">
        <f>'Filtered Data'!H130</f>
        <v>0C</v>
      </c>
      <c r="I131" s="4" t="str">
        <f>'Filtered Data'!I130</f>
        <v>00</v>
      </c>
      <c r="J131" s="4" t="str">
        <f>'Filtered Data'!J130</f>
        <v/>
      </c>
      <c r="K131" s="4" t="str">
        <f>'Filtered Data'!K130</f>
        <v/>
      </c>
      <c r="L131" s="4" t="str">
        <f>'Filtered Data'!L130</f>
        <v/>
      </c>
      <c r="M131" s="4" t="str">
        <f>'Filtered Data'!M130</f>
        <v/>
      </c>
      <c r="N131" s="4" t="str">
        <f>'Filtered Data'!N130</f>
        <v/>
      </c>
      <c r="P131" s="6">
        <f t="shared" si="9"/>
        <v>11865088</v>
      </c>
      <c r="Q131" s="7">
        <f>IF('Filtered Data'!G130="","",HEX2DEC(G131))</f>
        <v>181</v>
      </c>
      <c r="R131" s="7">
        <f>IF('Filtered Data'!H130="","",HEX2DEC(H131))</f>
        <v>12</v>
      </c>
      <c r="S131" s="7">
        <f>IF('Filtered Data'!I130="","",HEX2DEC(I131))</f>
        <v>0</v>
      </c>
      <c r="T131" s="7" t="str">
        <f>IF('Filtered Data'!J130="","",HEX2DEC(J131))</f>
        <v/>
      </c>
      <c r="U131" s="7" t="str">
        <f>IF('Filtered Data'!K130="","",HEX2DEC(K131))</f>
        <v/>
      </c>
      <c r="V131" s="7" t="str">
        <f>IF('Filtered Data'!L130="","",HEX2DEC(L131))</f>
        <v/>
      </c>
      <c r="W131" s="7" t="str">
        <f>IF('Filtered Data'!M130="","",HEX2DEC(M131))</f>
        <v/>
      </c>
      <c r="X131" s="7" t="str">
        <f>IF('Filtered Data'!N130="","",HEX2DEC(N131))</f>
        <v/>
      </c>
      <c r="Y131" s="7"/>
      <c r="Z131" s="8" t="e">
        <f t="shared" si="10"/>
        <v>#NUM!</v>
      </c>
      <c r="AA131" s="7" t="str">
        <f>IF('Filtered Data'!G130="","",HEX2BIN(G131))</f>
        <v>10110101</v>
      </c>
      <c r="AB131" s="7" t="str">
        <f>IF('Filtered Data'!H130="","",HEX2BIN(H131))</f>
        <v>1100</v>
      </c>
      <c r="AC131" s="7" t="str">
        <f>IF('Filtered Data'!I130="","",HEX2BIN(I131))</f>
        <v>0</v>
      </c>
      <c r="AD131" s="7" t="str">
        <f>IF('Filtered Data'!J130="","",HEX2BIN(J131))</f>
        <v/>
      </c>
      <c r="AE131" s="7" t="str">
        <f>IF('Filtered Data'!K130="","",HEX2BIN(K131))</f>
        <v/>
      </c>
      <c r="AF131" s="7" t="str">
        <f>IF('Filtered Data'!L130="","",HEX2BIN(L131))</f>
        <v/>
      </c>
      <c r="AG131" s="7" t="str">
        <f>IF('Filtered Data'!M130="","",HEX2BIN(M131))</f>
        <v/>
      </c>
      <c r="AH131" s="7" t="str">
        <f>IF('Filtered Data'!N130="","",HEX2BIN(N131))</f>
        <v/>
      </c>
      <c r="AI131" s="7"/>
      <c r="AJ131" s="8" t="e">
        <f t="shared" si="11"/>
        <v>#NUM!</v>
      </c>
      <c r="AK131" s="7" t="str">
        <f>IF('Filtered Data'!G130="","",HEX2OCT(G131))</f>
        <v>265</v>
      </c>
      <c r="AL131" s="7" t="str">
        <f>IF('Filtered Data'!H130="","",HEX2OCT(H131))</f>
        <v>14</v>
      </c>
      <c r="AM131" s="7" t="str">
        <f>IF('Filtered Data'!I130="","",HEX2OCT(I131))</f>
        <v>0</v>
      </c>
      <c r="AN131" s="7" t="str">
        <f>IF('Filtered Data'!J130="","",HEX2OCT(J131))</f>
        <v/>
      </c>
      <c r="AO131" s="7" t="str">
        <f>IF('Filtered Data'!K130="","",HEX2OCT(K131))</f>
        <v/>
      </c>
      <c r="AP131" s="7" t="str">
        <f>IF('Filtered Data'!L130="","",HEX2OCT(L131))</f>
        <v/>
      </c>
      <c r="AQ131" s="7" t="str">
        <f>IF('Filtered Data'!M130="","",HEX2OCT(M131))</f>
        <v/>
      </c>
      <c r="AR131" s="7" t="str">
        <f>IF('Filtered Data'!N130="","",HEX2OCT(N131))</f>
        <v/>
      </c>
    </row>
    <row r="132">
      <c r="A132" s="4">
        <f>'Filtered Data'!A131</f>
        <v>2.7179769999999999</v>
      </c>
      <c r="B132" s="4" t="str">
        <f>'Filtered Data'!B131</f>
        <v/>
      </c>
      <c r="C132" s="4">
        <f>'Filtered Data'!C131</f>
        <v>300</v>
      </c>
      <c r="D132" s="4" t="str">
        <f>'Filtered Data'!D131</f>
        <v/>
      </c>
      <c r="E132" s="4" t="str">
        <f>'Filtered Data'!E131</f>
        <v/>
      </c>
      <c r="F132" s="4">
        <f>'Filtered Data'!F131</f>
        <v>8</v>
      </c>
      <c r="G132" s="4" t="str">
        <f>'Filtered Data'!G131</f>
        <v>03</v>
      </c>
      <c r="H132" s="4" t="str">
        <f>'Filtered Data'!H131</f>
        <v>A5</v>
      </c>
      <c r="I132" s="4" t="str">
        <f>'Filtered Data'!I131</f>
        <v>64</v>
      </c>
      <c r="J132" s="4" t="str">
        <f>'Filtered Data'!J131</f>
        <v>5A</v>
      </c>
      <c r="K132" s="4" t="str">
        <f>'Filtered Data'!K131</f>
        <v>64</v>
      </c>
      <c r="L132" s="4" t="str">
        <f>'Filtered Data'!L131</f>
        <v>00</v>
      </c>
      <c r="M132" s="4" t="str">
        <f>'Filtered Data'!M131</f>
        <v>64</v>
      </c>
      <c r="N132" s="4" t="str">
        <f>'Filtered Data'!N131</f>
        <v>ED</v>
      </c>
      <c r="P132" s="6" t="e">
        <f t="shared" si="9"/>
        <v>#NUM!</v>
      </c>
      <c r="Q132" s="7">
        <f>IF('Filtered Data'!G131="","",HEX2DEC(G132))</f>
        <v>3</v>
      </c>
      <c r="R132" s="7">
        <f>IF('Filtered Data'!H131="","",HEX2DEC(H132))</f>
        <v>165</v>
      </c>
      <c r="S132" s="7">
        <f>IF('Filtered Data'!I131="","",HEX2DEC(I132))</f>
        <v>100</v>
      </c>
      <c r="T132" s="7">
        <f>IF('Filtered Data'!J131="","",HEX2DEC(J132))</f>
        <v>90</v>
      </c>
      <c r="U132" s="7">
        <f>IF('Filtered Data'!K131="","",HEX2DEC(K132))</f>
        <v>100</v>
      </c>
      <c r="V132" s="7">
        <f>IF('Filtered Data'!L131="","",HEX2DEC(L132))</f>
        <v>0</v>
      </c>
      <c r="W132" s="7">
        <f>IF('Filtered Data'!M131="","",HEX2DEC(M132))</f>
        <v>100</v>
      </c>
      <c r="X132" s="7">
        <f>IF('Filtered Data'!N131="","",HEX2DEC(N132))</f>
        <v>237</v>
      </c>
      <c r="Y132" s="7"/>
      <c r="Z132" s="8" t="e">
        <f t="shared" si="10"/>
        <v>#NUM!</v>
      </c>
      <c r="AA132" s="7" t="str">
        <f>IF('Filtered Data'!G131="","",HEX2BIN(G132))</f>
        <v>11</v>
      </c>
      <c r="AB132" s="7" t="str">
        <f>IF('Filtered Data'!H131="","",HEX2BIN(H132))</f>
        <v>10100101</v>
      </c>
      <c r="AC132" s="7" t="str">
        <f>IF('Filtered Data'!I131="","",HEX2BIN(I132))</f>
        <v>1100100</v>
      </c>
      <c r="AD132" s="7" t="str">
        <f>IF('Filtered Data'!J131="","",HEX2BIN(J132))</f>
        <v>1011010</v>
      </c>
      <c r="AE132" s="7" t="str">
        <f>IF('Filtered Data'!K131="","",HEX2BIN(K132))</f>
        <v>1100100</v>
      </c>
      <c r="AF132" s="7" t="str">
        <f>IF('Filtered Data'!L131="","",HEX2BIN(L132))</f>
        <v>0</v>
      </c>
      <c r="AG132" s="7" t="str">
        <f>IF('Filtered Data'!M131="","",HEX2BIN(M132))</f>
        <v>1100100</v>
      </c>
      <c r="AH132" s="7" t="str">
        <f>IF('Filtered Data'!N131="","",HEX2BIN(N132))</f>
        <v>11101101</v>
      </c>
      <c r="AI132" s="7"/>
      <c r="AJ132" s="8" t="e">
        <f t="shared" si="11"/>
        <v>#NUM!</v>
      </c>
      <c r="AK132" s="7" t="str">
        <f>IF('Filtered Data'!G131="","",HEX2OCT(G132))</f>
        <v>3</v>
      </c>
      <c r="AL132" s="7" t="str">
        <f>IF('Filtered Data'!H131="","",HEX2OCT(H132))</f>
        <v>245</v>
      </c>
      <c r="AM132" s="7" t="str">
        <f>IF('Filtered Data'!I131="","",HEX2OCT(I132))</f>
        <v>144</v>
      </c>
      <c r="AN132" s="7" t="str">
        <f>IF('Filtered Data'!J131="","",HEX2OCT(J132))</f>
        <v>132</v>
      </c>
      <c r="AO132" s="7" t="str">
        <f>IF('Filtered Data'!K131="","",HEX2OCT(K132))</f>
        <v>144</v>
      </c>
      <c r="AP132" s="7" t="str">
        <f>IF('Filtered Data'!L131="","",HEX2OCT(L132))</f>
        <v>0</v>
      </c>
      <c r="AQ132" s="7" t="str">
        <f>IF('Filtered Data'!M131="","",HEX2OCT(M132))</f>
        <v>144</v>
      </c>
      <c r="AR132" s="7" t="str">
        <f>IF('Filtered Data'!N131="","",HEX2OCT(N132))</f>
        <v>355</v>
      </c>
    </row>
    <row r="133">
      <c r="A133" s="4">
        <f>'Filtered Data'!A132</f>
        <v>2.7184409999999999</v>
      </c>
      <c r="B133" s="4" t="str">
        <f>'Filtered Data'!B132</f>
        <v/>
      </c>
      <c r="C133" s="4">
        <f>'Filtered Data'!C132</f>
        <v>301</v>
      </c>
      <c r="D133" s="4" t="str">
        <f>'Filtered Data'!D132</f>
        <v/>
      </c>
      <c r="E133" s="4" t="str">
        <f>'Filtered Data'!E132</f>
        <v/>
      </c>
      <c r="F133" s="4">
        <f>'Filtered Data'!F132</f>
        <v>3</v>
      </c>
      <c r="G133" s="4" t="str">
        <f>'Filtered Data'!G132</f>
        <v>4E</v>
      </c>
      <c r="H133" s="4" t="str">
        <f>'Filtered Data'!H132</f>
        <v>0D</v>
      </c>
      <c r="I133" s="4" t="str">
        <f>'Filtered Data'!I132</f>
        <v>00</v>
      </c>
      <c r="J133" s="4" t="str">
        <f>'Filtered Data'!J132</f>
        <v/>
      </c>
      <c r="K133" s="4" t="str">
        <f>'Filtered Data'!K132</f>
        <v/>
      </c>
      <c r="L133" s="4" t="str">
        <f>'Filtered Data'!L132</f>
        <v/>
      </c>
      <c r="M133" s="4" t="str">
        <f>'Filtered Data'!M132</f>
        <v/>
      </c>
      <c r="N133" s="4" t="str">
        <f>'Filtered Data'!N132</f>
        <v/>
      </c>
      <c r="P133" s="6">
        <f t="shared" si="9"/>
        <v>5115136</v>
      </c>
      <c r="Q133" s="7">
        <f>IF('Filtered Data'!G132="","",HEX2DEC(G133))</f>
        <v>78</v>
      </c>
      <c r="R133" s="7">
        <f>IF('Filtered Data'!H132="","",HEX2DEC(H133))</f>
        <v>13</v>
      </c>
      <c r="S133" s="7">
        <f>IF('Filtered Data'!I132="","",HEX2DEC(I133))</f>
        <v>0</v>
      </c>
      <c r="T133" s="7" t="str">
        <f>IF('Filtered Data'!J132="","",HEX2DEC(J133))</f>
        <v/>
      </c>
      <c r="U133" s="7" t="str">
        <f>IF('Filtered Data'!K132="","",HEX2DEC(K133))</f>
        <v/>
      </c>
      <c r="V133" s="7" t="str">
        <f>IF('Filtered Data'!L132="","",HEX2DEC(L133))</f>
        <v/>
      </c>
      <c r="W133" s="7" t="str">
        <f>IF('Filtered Data'!M132="","",HEX2DEC(M133))</f>
        <v/>
      </c>
      <c r="X133" s="7" t="str">
        <f>IF('Filtered Data'!N132="","",HEX2DEC(N133))</f>
        <v/>
      </c>
      <c r="Y133" s="7"/>
      <c r="Z133" s="8" t="e">
        <f t="shared" si="10"/>
        <v>#NUM!</v>
      </c>
      <c r="AA133" s="7" t="str">
        <f>IF('Filtered Data'!G132="","",HEX2BIN(G133))</f>
        <v>1001110</v>
      </c>
      <c r="AB133" s="7" t="str">
        <f>IF('Filtered Data'!H132="","",HEX2BIN(H133))</f>
        <v>1101</v>
      </c>
      <c r="AC133" s="7" t="str">
        <f>IF('Filtered Data'!I132="","",HEX2BIN(I133))</f>
        <v>0</v>
      </c>
      <c r="AD133" s="7" t="str">
        <f>IF('Filtered Data'!J132="","",HEX2BIN(J133))</f>
        <v/>
      </c>
      <c r="AE133" s="7" t="str">
        <f>IF('Filtered Data'!K132="","",HEX2BIN(K133))</f>
        <v/>
      </c>
      <c r="AF133" s="7" t="str">
        <f>IF('Filtered Data'!L132="","",HEX2BIN(L133))</f>
        <v/>
      </c>
      <c r="AG133" s="7" t="str">
        <f>IF('Filtered Data'!M132="","",HEX2BIN(M133))</f>
        <v/>
      </c>
      <c r="AH133" s="7" t="str">
        <f>IF('Filtered Data'!N132="","",HEX2BIN(N133))</f>
        <v/>
      </c>
      <c r="AI133" s="7"/>
      <c r="AJ133" s="8" t="e">
        <f t="shared" si="11"/>
        <v>#NUM!</v>
      </c>
      <c r="AK133" s="7" t="str">
        <f>IF('Filtered Data'!G132="","",HEX2OCT(G133))</f>
        <v>116</v>
      </c>
      <c r="AL133" s="7" t="str">
        <f>IF('Filtered Data'!H132="","",HEX2OCT(H133))</f>
        <v>15</v>
      </c>
      <c r="AM133" s="7" t="str">
        <f>IF('Filtered Data'!I132="","",HEX2OCT(I133))</f>
        <v>0</v>
      </c>
      <c r="AN133" s="7" t="str">
        <f>IF('Filtered Data'!J132="","",HEX2OCT(J133))</f>
        <v/>
      </c>
      <c r="AO133" s="7" t="str">
        <f>IF('Filtered Data'!K132="","",HEX2OCT(K133))</f>
        <v/>
      </c>
      <c r="AP133" s="7" t="str">
        <f>IF('Filtered Data'!L132="","",HEX2OCT(L133))</f>
        <v/>
      </c>
      <c r="AQ133" s="7" t="str">
        <f>IF('Filtered Data'!M132="","",HEX2OCT(M133))</f>
        <v/>
      </c>
      <c r="AR133" s="7" t="str">
        <f>IF('Filtered Data'!N132="","",HEX2OCT(N133))</f>
        <v/>
      </c>
    </row>
    <row r="134">
      <c r="A134" s="4">
        <f>'Filtered Data'!A133</f>
        <v>2.7679849999999999</v>
      </c>
      <c r="B134" s="4" t="str">
        <f>'Filtered Data'!B133</f>
        <v/>
      </c>
      <c r="C134" s="4">
        <f>'Filtered Data'!C133</f>
        <v>300</v>
      </c>
      <c r="D134" s="4" t="str">
        <f>'Filtered Data'!D133</f>
        <v/>
      </c>
      <c r="E134" s="4" t="str">
        <f>'Filtered Data'!E133</f>
        <v/>
      </c>
      <c r="F134" s="4">
        <f>'Filtered Data'!F133</f>
        <v>8</v>
      </c>
      <c r="G134" s="4" t="str">
        <f>'Filtered Data'!G133</f>
        <v>03</v>
      </c>
      <c r="H134" s="4" t="str">
        <f>'Filtered Data'!H133</f>
        <v>A5</v>
      </c>
      <c r="I134" s="4" t="str">
        <f>'Filtered Data'!I133</f>
        <v>64</v>
      </c>
      <c r="J134" s="4" t="str">
        <f>'Filtered Data'!J133</f>
        <v>5A</v>
      </c>
      <c r="K134" s="4" t="str">
        <f>'Filtered Data'!K133</f>
        <v>64</v>
      </c>
      <c r="L134" s="4" t="str">
        <f>'Filtered Data'!L133</f>
        <v>00</v>
      </c>
      <c r="M134" s="4" t="str">
        <f>'Filtered Data'!M133</f>
        <v>64</v>
      </c>
      <c r="N134" s="4" t="str">
        <f>'Filtered Data'!N133</f>
        <v>FE</v>
      </c>
      <c r="P134" s="6" t="e">
        <f t="shared" si="9"/>
        <v>#NUM!</v>
      </c>
      <c r="Q134" s="7">
        <f>IF('Filtered Data'!G133="","",HEX2DEC(G134))</f>
        <v>3</v>
      </c>
      <c r="R134" s="7">
        <f>IF('Filtered Data'!H133="","",HEX2DEC(H134))</f>
        <v>165</v>
      </c>
      <c r="S134" s="7">
        <f>IF('Filtered Data'!I133="","",HEX2DEC(I134))</f>
        <v>100</v>
      </c>
      <c r="T134" s="7">
        <f>IF('Filtered Data'!J133="","",HEX2DEC(J134))</f>
        <v>90</v>
      </c>
      <c r="U134" s="7">
        <f>IF('Filtered Data'!K133="","",HEX2DEC(K134))</f>
        <v>100</v>
      </c>
      <c r="V134" s="7">
        <f>IF('Filtered Data'!L133="","",HEX2DEC(L134))</f>
        <v>0</v>
      </c>
      <c r="W134" s="7">
        <f>IF('Filtered Data'!M133="","",HEX2DEC(M134))</f>
        <v>100</v>
      </c>
      <c r="X134" s="7">
        <f>IF('Filtered Data'!N133="","",HEX2DEC(N134))</f>
        <v>254</v>
      </c>
      <c r="Y134" s="7"/>
      <c r="Z134" s="8" t="e">
        <f t="shared" si="10"/>
        <v>#NUM!</v>
      </c>
      <c r="AA134" s="7" t="str">
        <f>IF('Filtered Data'!G133="","",HEX2BIN(G134))</f>
        <v>11</v>
      </c>
      <c r="AB134" s="7" t="str">
        <f>IF('Filtered Data'!H133="","",HEX2BIN(H134))</f>
        <v>10100101</v>
      </c>
      <c r="AC134" s="7" t="str">
        <f>IF('Filtered Data'!I133="","",HEX2BIN(I134))</f>
        <v>1100100</v>
      </c>
      <c r="AD134" s="7" t="str">
        <f>IF('Filtered Data'!J133="","",HEX2BIN(J134))</f>
        <v>1011010</v>
      </c>
      <c r="AE134" s="7" t="str">
        <f>IF('Filtered Data'!K133="","",HEX2BIN(K134))</f>
        <v>1100100</v>
      </c>
      <c r="AF134" s="7" t="str">
        <f>IF('Filtered Data'!L133="","",HEX2BIN(L134))</f>
        <v>0</v>
      </c>
      <c r="AG134" s="7" t="str">
        <f>IF('Filtered Data'!M133="","",HEX2BIN(M134))</f>
        <v>1100100</v>
      </c>
      <c r="AH134" s="7" t="str">
        <f>IF('Filtered Data'!N133="","",HEX2BIN(N134))</f>
        <v>11111110</v>
      </c>
      <c r="AI134" s="7"/>
      <c r="AJ134" s="8" t="e">
        <f t="shared" si="11"/>
        <v>#NUM!</v>
      </c>
      <c r="AK134" s="7" t="str">
        <f>IF('Filtered Data'!G133="","",HEX2OCT(G134))</f>
        <v>3</v>
      </c>
      <c r="AL134" s="7" t="str">
        <f>IF('Filtered Data'!H133="","",HEX2OCT(H134))</f>
        <v>245</v>
      </c>
      <c r="AM134" s="7" t="str">
        <f>IF('Filtered Data'!I133="","",HEX2OCT(I134))</f>
        <v>144</v>
      </c>
      <c r="AN134" s="7" t="str">
        <f>IF('Filtered Data'!J133="","",HEX2OCT(J134))</f>
        <v>132</v>
      </c>
      <c r="AO134" s="7" t="str">
        <f>IF('Filtered Data'!K133="","",HEX2OCT(K134))</f>
        <v>144</v>
      </c>
      <c r="AP134" s="7" t="str">
        <f>IF('Filtered Data'!L133="","",HEX2OCT(L134))</f>
        <v>0</v>
      </c>
      <c r="AQ134" s="7" t="str">
        <f>IF('Filtered Data'!M133="","",HEX2OCT(M134))</f>
        <v>144</v>
      </c>
      <c r="AR134" s="7" t="str">
        <f>IF('Filtered Data'!N133="","",HEX2OCT(N134))</f>
        <v>376</v>
      </c>
    </row>
    <row r="135">
      <c r="A135" s="4">
        <f>'Filtered Data'!A134</f>
        <v>2.7684609999999998</v>
      </c>
      <c r="B135" s="4" t="str">
        <f>'Filtered Data'!B134</f>
        <v/>
      </c>
      <c r="C135" s="4">
        <f>'Filtered Data'!C134</f>
        <v>301</v>
      </c>
      <c r="D135" s="4" t="str">
        <f>'Filtered Data'!D134</f>
        <v/>
      </c>
      <c r="E135" s="4" t="str">
        <f>'Filtered Data'!E134</f>
        <v/>
      </c>
      <c r="F135" s="4">
        <f>'Filtered Data'!F134</f>
        <v>3</v>
      </c>
      <c r="G135" s="4" t="str">
        <f>'Filtered Data'!G134</f>
        <v>1D</v>
      </c>
      <c r="H135" s="4" t="str">
        <f>'Filtered Data'!H134</f>
        <v>0E</v>
      </c>
      <c r="I135" s="4" t="str">
        <f>'Filtered Data'!I134</f>
        <v>00</v>
      </c>
      <c r="J135" s="4" t="str">
        <f>'Filtered Data'!J134</f>
        <v/>
      </c>
      <c r="K135" s="4" t="str">
        <f>'Filtered Data'!K134</f>
        <v/>
      </c>
      <c r="L135" s="4" t="str">
        <f>'Filtered Data'!L134</f>
        <v/>
      </c>
      <c r="M135" s="4" t="str">
        <f>'Filtered Data'!M134</f>
        <v/>
      </c>
      <c r="N135" s="4" t="str">
        <f>'Filtered Data'!N134</f>
        <v/>
      </c>
      <c r="P135" s="6">
        <f t="shared" si="9"/>
        <v>1904128</v>
      </c>
      <c r="Q135" s="7">
        <f>IF('Filtered Data'!G134="","",HEX2DEC(G135))</f>
        <v>29</v>
      </c>
      <c r="R135" s="7">
        <f>IF('Filtered Data'!H134="","",HEX2DEC(H135))</f>
        <v>14</v>
      </c>
      <c r="S135" s="7">
        <f>IF('Filtered Data'!I134="","",HEX2DEC(I135))</f>
        <v>0</v>
      </c>
      <c r="T135" s="7" t="str">
        <f>IF('Filtered Data'!J134="","",HEX2DEC(J135))</f>
        <v/>
      </c>
      <c r="U135" s="7" t="str">
        <f>IF('Filtered Data'!K134="","",HEX2DEC(K135))</f>
        <v/>
      </c>
      <c r="V135" s="7" t="str">
        <f>IF('Filtered Data'!L134="","",HEX2DEC(L135))</f>
        <v/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e">
        <f t="shared" si="10"/>
        <v>#NUM!</v>
      </c>
      <c r="AA135" s="7" t="str">
        <f>IF('Filtered Data'!G134="","",HEX2BIN(G135))</f>
        <v>11101</v>
      </c>
      <c r="AB135" s="7" t="str">
        <f>IF('Filtered Data'!H134="","",HEX2BIN(H135))</f>
        <v>1110</v>
      </c>
      <c r="AC135" s="7" t="str">
        <f>IF('Filtered Data'!I134="","",HEX2BIN(I135))</f>
        <v>0</v>
      </c>
      <c r="AD135" s="7" t="str">
        <f>IF('Filtered Data'!J134="","",HEX2BIN(J135))</f>
        <v/>
      </c>
      <c r="AE135" s="7" t="str">
        <f>IF('Filtered Data'!K134="","",HEX2BIN(K135))</f>
        <v/>
      </c>
      <c r="AF135" s="7" t="str">
        <f>IF('Filtered Data'!L134="","",HEX2BIN(L135))</f>
        <v/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e">
        <f t="shared" si="11"/>
        <v>#NUM!</v>
      </c>
      <c r="AK135" s="7" t="str">
        <f>IF('Filtered Data'!G134="","",HEX2OCT(G135))</f>
        <v>35</v>
      </c>
      <c r="AL135" s="7" t="str">
        <f>IF('Filtered Data'!H134="","",HEX2OCT(H135))</f>
        <v>16</v>
      </c>
      <c r="AM135" s="7" t="str">
        <f>IF('Filtered Data'!I134="","",HEX2OCT(I135))</f>
        <v>0</v>
      </c>
      <c r="AN135" s="7" t="str">
        <f>IF('Filtered Data'!J134="","",HEX2OCT(J135))</f>
        <v/>
      </c>
      <c r="AO135" s="7" t="str">
        <f>IF('Filtered Data'!K134="","",HEX2OCT(K135))</f>
        <v/>
      </c>
      <c r="AP135" s="7" t="str">
        <f>IF('Filtered Data'!L134="","",HEX2OCT(L135))</f>
        <v/>
      </c>
      <c r="AQ135" s="7" t="str">
        <f>IF('Filtered Data'!M134="","",HEX2OCT(M135))</f>
        <v/>
      </c>
      <c r="AR135" s="7" t="str">
        <f>IF('Filtered Data'!N134="","",HEX2OCT(N135))</f>
        <v/>
      </c>
    </row>
    <row r="136">
      <c r="A136" s="4">
        <f>'Filtered Data'!A135</f>
        <v>2.8179889999999999</v>
      </c>
      <c r="B136" s="4" t="str">
        <f>'Filtered Data'!B135</f>
        <v/>
      </c>
      <c r="C136" s="4">
        <f>'Filtered Data'!C135</f>
        <v>300</v>
      </c>
      <c r="D136" s="4" t="str">
        <f>'Filtered Data'!D135</f>
        <v/>
      </c>
      <c r="E136" s="4" t="str">
        <f>'Filtered Data'!E135</f>
        <v/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A5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64</v>
      </c>
      <c r="L136" s="4" t="str">
        <f>'Filtered Data'!L135</f>
        <v>00</v>
      </c>
      <c r="M136" s="4" t="str">
        <f>'Filtered Data'!M135</f>
        <v>64</v>
      </c>
      <c r="N136" s="4" t="str">
        <f>'Filtered Data'!N135</f>
        <v>EF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165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100</v>
      </c>
      <c r="V136" s="7">
        <f>IF('Filtered Data'!L135="","",HEX2DEC(L136))</f>
        <v>0</v>
      </c>
      <c r="W136" s="7">
        <f>IF('Filtered Data'!M135="","",HEX2DEC(M136))</f>
        <v>100</v>
      </c>
      <c r="X136" s="7">
        <f>IF('Filtered Data'!N135="","",HEX2DEC(N136))</f>
        <v>239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10100101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1100100</v>
      </c>
      <c r="AF136" s="7" t="str">
        <f>IF('Filtered Data'!L135="","",HEX2BIN(L136))</f>
        <v>0</v>
      </c>
      <c r="AG136" s="7" t="str">
        <f>IF('Filtered Data'!M135="","",HEX2BIN(M136))</f>
        <v>1100100</v>
      </c>
      <c r="AH136" s="7" t="str">
        <f>IF('Filtered Data'!N135="","",HEX2BIN(N136))</f>
        <v>11101111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245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144</v>
      </c>
      <c r="AP136" s="7" t="str">
        <f>IF('Filtered Data'!L135="","",HEX2OCT(L136))</f>
        <v>0</v>
      </c>
      <c r="AQ136" s="7" t="str">
        <f>IF('Filtered Data'!M135="","",HEX2OCT(M136))</f>
        <v>144</v>
      </c>
      <c r="AR136" s="7" t="str">
        <f>IF('Filtered Data'!N135="","",HEX2OCT(N136))</f>
        <v>357</v>
      </c>
    </row>
    <row r="137">
      <c r="A137" s="4">
        <f>'Filtered Data'!A136</f>
        <v>2.818457</v>
      </c>
      <c r="B137" s="4" t="str">
        <f>'Filtered Data'!B136</f>
        <v/>
      </c>
      <c r="C137" s="4">
        <f>'Filtered Data'!C136</f>
        <v>301</v>
      </c>
      <c r="D137" s="4" t="str">
        <f>'Filtered Data'!D136</f>
        <v/>
      </c>
      <c r="E137" s="4" t="str">
        <f>'Filtered Data'!E136</f>
        <v/>
      </c>
      <c r="F137" s="4">
        <f>'Filtered Data'!F136</f>
        <v>3</v>
      </c>
      <c r="G137" s="4" t="str">
        <f>'Filtered Data'!G136</f>
        <v>E8</v>
      </c>
      <c r="H137" s="4" t="str">
        <f>'Filtered Data'!H136</f>
        <v>0F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15208192</v>
      </c>
      <c r="Q137" s="7">
        <f>IF('Filtered Data'!G136="","",HEX2DEC(G137))</f>
        <v>232</v>
      </c>
      <c r="R137" s="7">
        <f>IF('Filtered Data'!H136="","",HEX2DEC(H137))</f>
        <v>15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11101000</v>
      </c>
      <c r="AB137" s="7" t="str">
        <f>IF('Filtered Data'!H136="","",HEX2BIN(H137))</f>
        <v>1111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350</v>
      </c>
      <c r="AL137" s="7" t="str">
        <f>IF('Filtered Data'!H136="","",HEX2OCT(H137))</f>
        <v>17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>
      <c r="A138" s="4">
        <f>'Filtered Data'!A137</f>
        <v>2.8679929999999998</v>
      </c>
      <c r="B138" s="4" t="str">
        <f>'Filtered Data'!B137</f>
        <v/>
      </c>
      <c r="C138" s="4">
        <f>'Filtered Data'!C137</f>
        <v>300</v>
      </c>
      <c r="D138" s="4" t="str">
        <f>'Filtered Data'!D137</f>
        <v/>
      </c>
      <c r="E138" s="4" t="str">
        <f>'Filtered Data'!E137</f>
        <v/>
      </c>
      <c r="F138" s="4">
        <f>'Filtered Data'!F137</f>
        <v>8</v>
      </c>
      <c r="G138" s="4" t="str">
        <f>'Filtered Data'!G137</f>
        <v>03</v>
      </c>
      <c r="H138" s="4" t="str">
        <f>'Filtered Data'!H137</f>
        <v>A5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64</v>
      </c>
      <c r="L138" s="4" t="str">
        <f>'Filtered Data'!L137</f>
        <v>00</v>
      </c>
      <c r="M138" s="4" t="str">
        <f>'Filtered Data'!M137</f>
        <v>64</v>
      </c>
      <c r="N138" s="4" t="str">
        <f>'Filtered Data'!N137</f>
        <v>70</v>
      </c>
      <c r="P138" s="6" t="e">
        <f t="shared" si="9"/>
        <v>#NUM!</v>
      </c>
      <c r="Q138" s="7">
        <f>IF('Filtered Data'!G137="","",HEX2DEC(G138))</f>
        <v>3</v>
      </c>
      <c r="R138" s="7">
        <f>IF('Filtered Data'!H137="","",HEX2DEC(H138))</f>
        <v>165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100</v>
      </c>
      <c r="V138" s="7">
        <f>IF('Filtered Data'!L137="","",HEX2DEC(L138))</f>
        <v>0</v>
      </c>
      <c r="W138" s="7">
        <f>IF('Filtered Data'!M137="","",HEX2DEC(M138))</f>
        <v>100</v>
      </c>
      <c r="X138" s="7">
        <f>IF('Filtered Data'!N137="","",HEX2DEC(N138))</f>
        <v>112</v>
      </c>
      <c r="Y138" s="7"/>
      <c r="Z138" s="8" t="e">
        <f t="shared" si="10"/>
        <v>#NUM!</v>
      </c>
      <c r="AA138" s="7" t="str">
        <f>IF('Filtered Data'!G137="","",HEX2BIN(G138))</f>
        <v>11</v>
      </c>
      <c r="AB138" s="7" t="str">
        <f>IF('Filtered Data'!H137="","",HEX2BIN(H138))</f>
        <v>10100101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1100100</v>
      </c>
      <c r="AF138" s="7" t="str">
        <f>IF('Filtered Data'!L137="","",HEX2BIN(L138))</f>
        <v>0</v>
      </c>
      <c r="AG138" s="7" t="str">
        <f>IF('Filtered Data'!M137="","",HEX2BIN(M138))</f>
        <v>1100100</v>
      </c>
      <c r="AH138" s="7" t="str">
        <f>IF('Filtered Data'!N137="","",HEX2BIN(N138))</f>
        <v>1110000</v>
      </c>
      <c r="AI138" s="7"/>
      <c r="AJ138" s="8" t="e">
        <f t="shared" si="11"/>
        <v>#NUM!</v>
      </c>
      <c r="AK138" s="7" t="str">
        <f>IF('Filtered Data'!G137="","",HEX2OCT(G138))</f>
        <v>3</v>
      </c>
      <c r="AL138" s="7" t="str">
        <f>IF('Filtered Data'!H137="","",HEX2OCT(H138))</f>
        <v>245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144</v>
      </c>
      <c r="AP138" s="7" t="str">
        <f>IF('Filtered Data'!L137="","",HEX2OCT(L138))</f>
        <v>0</v>
      </c>
      <c r="AQ138" s="7" t="str">
        <f>IF('Filtered Data'!M137="","",HEX2OCT(M138))</f>
        <v>144</v>
      </c>
      <c r="AR138" s="7" t="str">
        <f>IF('Filtered Data'!N137="","",HEX2OCT(N138))</f>
        <v>160</v>
      </c>
    </row>
    <row r="139">
      <c r="A139" s="4">
        <f>'Filtered Data'!A138</f>
        <v>2.868465</v>
      </c>
      <c r="B139" s="4" t="str">
        <f>'Filtered Data'!B138</f>
        <v/>
      </c>
      <c r="C139" s="4">
        <f>'Filtered Data'!C138</f>
        <v>301</v>
      </c>
      <c r="D139" s="4" t="str">
        <f>'Filtered Data'!D138</f>
        <v/>
      </c>
      <c r="E139" s="4" t="str">
        <f>'Filtered Data'!E138</f>
        <v/>
      </c>
      <c r="F139" s="4">
        <f>'Filtered Data'!F138</f>
        <v>3</v>
      </c>
      <c r="G139" s="4" t="str">
        <f>'Filtered Data'!G138</f>
        <v>E2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14811136</v>
      </c>
      <c r="Q139" s="7">
        <f>IF('Filtered Data'!G138="","",HEX2DEC(G139))</f>
        <v>226</v>
      </c>
      <c r="R139" s="7">
        <f>IF('Filtered Data'!H138="","",HEX2DEC(H139))</f>
        <v>0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11100010</v>
      </c>
      <c r="AB139" s="7" t="str">
        <f>IF('Filtered Data'!H138="","",HEX2BIN(H139))</f>
        <v>0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342</v>
      </c>
      <c r="AL139" s="7" t="str">
        <f>IF('Filtered Data'!H138="","",HEX2OCT(H139))</f>
        <v>0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>
        <f>'Filtered Data'!A139</f>
        <v>2.9180000000000001</v>
      </c>
      <c r="B140" s="4" t="str">
        <f>'Filtered Data'!B139</f>
        <v/>
      </c>
      <c r="C140" s="4">
        <f>'Filtered Data'!C139</f>
        <v>300</v>
      </c>
      <c r="D140" s="4" t="str">
        <f>'Filtered Data'!D139</f>
        <v/>
      </c>
      <c r="E140" s="4" t="str">
        <f>'Filtered Data'!E139</f>
        <v/>
      </c>
      <c r="F140" s="4">
        <f>'Filtered Data'!F139</f>
        <v>8</v>
      </c>
      <c r="G140" s="4" t="str">
        <f>'Filtered Data'!G139</f>
        <v>03</v>
      </c>
      <c r="H140" s="4" t="str">
        <f>'Filtered Data'!H139</f>
        <v>A5</v>
      </c>
      <c r="I140" s="4" t="str">
        <f>'Filtered Data'!I139</f>
        <v>64</v>
      </c>
      <c r="J140" s="4" t="str">
        <f>'Filtered Data'!J139</f>
        <v>5A</v>
      </c>
      <c r="K140" s="4" t="str">
        <f>'Filtered Data'!K139</f>
        <v>64</v>
      </c>
      <c r="L140" s="4" t="str">
        <f>'Filtered Data'!L139</f>
        <v>00</v>
      </c>
      <c r="M140" s="4" t="str">
        <f>'Filtered Data'!M139</f>
        <v>64</v>
      </c>
      <c r="N140" s="4" t="str">
        <f>'Filtered Data'!N139</f>
        <v>61</v>
      </c>
      <c r="P140" s="6" t="e">
        <f t="shared" si="9"/>
        <v>#NUM!</v>
      </c>
      <c r="Q140" s="7">
        <f>IF('Filtered Data'!G139="","",HEX2DEC(G140))</f>
        <v>3</v>
      </c>
      <c r="R140" s="7">
        <f>IF('Filtered Data'!H139="","",HEX2DEC(H140))</f>
        <v>165</v>
      </c>
      <c r="S140" s="7">
        <f>IF('Filtered Data'!I139="","",HEX2DEC(I140))</f>
        <v>100</v>
      </c>
      <c r="T140" s="7">
        <f>IF('Filtered Data'!J139="","",HEX2DEC(J140))</f>
        <v>90</v>
      </c>
      <c r="U140" s="7">
        <f>IF('Filtered Data'!K139="","",HEX2DEC(K140))</f>
        <v>100</v>
      </c>
      <c r="V140" s="7">
        <f>IF('Filtered Data'!L139="","",HEX2DEC(L140))</f>
        <v>0</v>
      </c>
      <c r="W140" s="7">
        <f>IF('Filtered Data'!M139="","",HEX2DEC(M140))</f>
        <v>100</v>
      </c>
      <c r="X140" s="7">
        <f>IF('Filtered Data'!N139="","",HEX2DEC(N140))</f>
        <v>97</v>
      </c>
      <c r="Y140" s="7"/>
      <c r="Z140" s="8" t="e">
        <f t="shared" si="10"/>
        <v>#NUM!</v>
      </c>
      <c r="AA140" s="7" t="str">
        <f>IF('Filtered Data'!G139="","",HEX2BIN(G140))</f>
        <v>11</v>
      </c>
      <c r="AB140" s="7" t="str">
        <f>IF('Filtered Data'!H139="","",HEX2BIN(H140))</f>
        <v>10100101</v>
      </c>
      <c r="AC140" s="7" t="str">
        <f>IF('Filtered Data'!I139="","",HEX2BIN(I140))</f>
        <v>1100100</v>
      </c>
      <c r="AD140" s="7" t="str">
        <f>IF('Filtered Data'!J139="","",HEX2BIN(J140))</f>
        <v>1011010</v>
      </c>
      <c r="AE140" s="7" t="str">
        <f>IF('Filtered Data'!K139="","",HEX2BIN(K140))</f>
        <v>1100100</v>
      </c>
      <c r="AF140" s="7" t="str">
        <f>IF('Filtered Data'!L139="","",HEX2BIN(L140))</f>
        <v>0</v>
      </c>
      <c r="AG140" s="7" t="str">
        <f>IF('Filtered Data'!M139="","",HEX2BIN(M140))</f>
        <v>1100100</v>
      </c>
      <c r="AH140" s="7" t="str">
        <f>IF('Filtered Data'!N139="","",HEX2BIN(N140))</f>
        <v>1100001</v>
      </c>
      <c r="AI140" s="7"/>
      <c r="AJ140" s="8" t="e">
        <f t="shared" si="11"/>
        <v>#NUM!</v>
      </c>
      <c r="AK140" s="7" t="str">
        <f>IF('Filtered Data'!G139="","",HEX2OCT(G140))</f>
        <v>3</v>
      </c>
      <c r="AL140" s="7" t="str">
        <f>IF('Filtered Data'!H139="","",HEX2OCT(H140))</f>
        <v>245</v>
      </c>
      <c r="AM140" s="7" t="str">
        <f>IF('Filtered Data'!I139="","",HEX2OCT(I140))</f>
        <v>144</v>
      </c>
      <c r="AN140" s="7" t="str">
        <f>IF('Filtered Data'!J139="","",HEX2OCT(J140))</f>
        <v>132</v>
      </c>
      <c r="AO140" s="7" t="str">
        <f>IF('Filtered Data'!K139="","",HEX2OCT(K140))</f>
        <v>144</v>
      </c>
      <c r="AP140" s="7" t="str">
        <f>IF('Filtered Data'!L139="","",HEX2OCT(L140))</f>
        <v>0</v>
      </c>
      <c r="AQ140" s="7" t="str">
        <f>IF('Filtered Data'!M139="","",HEX2OCT(M140))</f>
        <v>144</v>
      </c>
      <c r="AR140" s="7" t="str">
        <f>IF('Filtered Data'!N139="","",HEX2OCT(N140))</f>
        <v>141</v>
      </c>
    </row>
    <row r="141">
      <c r="A141" s="4">
        <f>'Filtered Data'!A140</f>
        <v>2.9184640000000002</v>
      </c>
      <c r="B141" s="4" t="str">
        <f>'Filtered Data'!B140</f>
        <v/>
      </c>
      <c r="C141" s="4">
        <f>'Filtered Data'!C140</f>
        <v>301</v>
      </c>
      <c r="D141" s="4" t="str">
        <f>'Filtered Data'!D140</f>
        <v/>
      </c>
      <c r="E141" s="4" t="str">
        <f>'Filtered Data'!E140</f>
        <v/>
      </c>
      <c r="F141" s="4">
        <f>'Filtered Data'!F140</f>
        <v>3</v>
      </c>
      <c r="G141" s="4" t="str">
        <f>'Filtered Data'!G140</f>
        <v>B3</v>
      </c>
      <c r="H141" s="4" t="str">
        <f>'Filtered Data'!H140</f>
        <v>01</v>
      </c>
      <c r="I141" s="4" t="str">
        <f>'Filtered Data'!I140</f>
        <v>00</v>
      </c>
      <c r="J141" s="4" t="str">
        <f>'Filtered Data'!J140</f>
        <v/>
      </c>
      <c r="K141" s="4" t="str">
        <f>'Filtered Data'!K140</f>
        <v/>
      </c>
      <c r="L141" s="4" t="str">
        <f>'Filtered Data'!L140</f>
        <v/>
      </c>
      <c r="M141" s="4" t="str">
        <f>'Filtered Data'!M140</f>
        <v/>
      </c>
      <c r="N141" s="4" t="str">
        <f>'Filtered Data'!N140</f>
        <v/>
      </c>
      <c r="P141" s="6">
        <f t="shared" si="9"/>
        <v>11731200</v>
      </c>
      <c r="Q141" s="7">
        <f>IF('Filtered Data'!G140="","",HEX2DEC(G141))</f>
        <v>179</v>
      </c>
      <c r="R141" s="7">
        <f>IF('Filtered Data'!H140="","",HEX2DEC(H141))</f>
        <v>1</v>
      </c>
      <c r="S141" s="7">
        <f>IF('Filtered Data'!I140="","",HEX2DEC(I141))</f>
        <v>0</v>
      </c>
      <c r="T141" s="7" t="str">
        <f>IF('Filtered Data'!J140="","",HEX2DEC(J141))</f>
        <v/>
      </c>
      <c r="U141" s="7" t="str">
        <f>IF('Filtered Data'!K140="","",HEX2DEC(K141))</f>
        <v/>
      </c>
      <c r="V141" s="7" t="str">
        <f>IF('Filtered Data'!L140="","",HEX2DEC(L141))</f>
        <v/>
      </c>
      <c r="W141" s="7" t="str">
        <f>IF('Filtered Data'!M140="","",HEX2DEC(M141))</f>
        <v/>
      </c>
      <c r="X141" s="7" t="str">
        <f>IF('Filtered Data'!N140="","",HEX2DEC(N141))</f>
        <v/>
      </c>
      <c r="Y141" s="7"/>
      <c r="Z141" s="8" t="e">
        <f t="shared" si="10"/>
        <v>#NUM!</v>
      </c>
      <c r="AA141" s="7" t="str">
        <f>IF('Filtered Data'!G140="","",HEX2BIN(G141))</f>
        <v>10110011</v>
      </c>
      <c r="AB141" s="7" t="str">
        <f>IF('Filtered Data'!H140="","",HEX2BIN(H141))</f>
        <v>1</v>
      </c>
      <c r="AC141" s="7" t="str">
        <f>IF('Filtered Data'!I140="","",HEX2BIN(I141))</f>
        <v>0</v>
      </c>
      <c r="AD141" s="7" t="str">
        <f>IF('Filtered Data'!J140="","",HEX2BIN(J141))</f>
        <v/>
      </c>
      <c r="AE141" s="7" t="str">
        <f>IF('Filtered Data'!K140="","",HEX2BIN(K141))</f>
        <v/>
      </c>
      <c r="AF141" s="7" t="str">
        <f>IF('Filtered Data'!L140="","",HEX2BIN(L141))</f>
        <v/>
      </c>
      <c r="AG141" s="7" t="str">
        <f>IF('Filtered Data'!M140="","",HEX2BIN(M141))</f>
        <v/>
      </c>
      <c r="AH141" s="7" t="str">
        <f>IF('Filtered Data'!N140="","",HEX2BIN(N141))</f>
        <v/>
      </c>
      <c r="AI141" s="7"/>
      <c r="AJ141" s="8" t="e">
        <f t="shared" si="11"/>
        <v>#NUM!</v>
      </c>
      <c r="AK141" s="7" t="str">
        <f>IF('Filtered Data'!G140="","",HEX2OCT(G141))</f>
        <v>263</v>
      </c>
      <c r="AL141" s="7" t="str">
        <f>IF('Filtered Data'!H140="","",HEX2OCT(H141))</f>
        <v>1</v>
      </c>
      <c r="AM141" s="7" t="str">
        <f>IF('Filtered Data'!I140="","",HEX2OCT(I141))</f>
        <v>0</v>
      </c>
      <c r="AN141" s="7" t="str">
        <f>IF('Filtered Data'!J140="","",HEX2OCT(J141))</f>
        <v/>
      </c>
      <c r="AO141" s="7" t="str">
        <f>IF('Filtered Data'!K140="","",HEX2OCT(K141))</f>
        <v/>
      </c>
      <c r="AP141" s="7" t="str">
        <f>IF('Filtered Data'!L140="","",HEX2OCT(L141))</f>
        <v/>
      </c>
      <c r="AQ141" s="7" t="str">
        <f>IF('Filtered Data'!M140="","",HEX2OCT(M141))</f>
        <v/>
      </c>
      <c r="AR141" s="7" t="str">
        <f>IF('Filtered Data'!N140="","",HEX2OCT(N141))</f>
        <v/>
      </c>
    </row>
    <row r="142">
      <c r="A142" s="4">
        <f>'Filtered Data'!A141</f>
        <v>2.9680049999999998</v>
      </c>
      <c r="B142" s="4" t="str">
        <f>'Filtered Data'!B141</f>
        <v/>
      </c>
      <c r="C142" s="4">
        <f>'Filtered Data'!C141</f>
        <v>300</v>
      </c>
      <c r="D142" s="4" t="str">
        <f>'Filtered Data'!D141</f>
        <v/>
      </c>
      <c r="E142" s="4" t="str">
        <f>'Filtered Data'!E141</f>
        <v/>
      </c>
      <c r="F142" s="4">
        <f>'Filtered Data'!F141</f>
        <v>8</v>
      </c>
      <c r="G142" s="4" t="str">
        <f>'Filtered Data'!G141</f>
        <v>03</v>
      </c>
      <c r="H142" s="4" t="str">
        <f>'Filtered Data'!H141</f>
        <v>A5</v>
      </c>
      <c r="I142" s="4" t="str">
        <f>'Filtered Data'!I141</f>
        <v>64</v>
      </c>
      <c r="J142" s="4" t="str">
        <f>'Filtered Data'!J141</f>
        <v>5A</v>
      </c>
      <c r="K142" s="4" t="str">
        <f>'Filtered Data'!K141</f>
        <v>64</v>
      </c>
      <c r="L142" s="4" t="str">
        <f>'Filtered Data'!L141</f>
        <v>00</v>
      </c>
      <c r="M142" s="4" t="str">
        <f>'Filtered Data'!M141</f>
        <v>64</v>
      </c>
      <c r="N142" s="4" t="str">
        <f>'Filtered Data'!N141</f>
        <v>72</v>
      </c>
      <c r="P142" s="6" t="e">
        <f t="shared" si="9"/>
        <v>#NUM!</v>
      </c>
      <c r="Q142" s="7">
        <f>IF('Filtered Data'!G141="","",HEX2DEC(G142))</f>
        <v>3</v>
      </c>
      <c r="R142" s="7">
        <f>IF('Filtered Data'!H141="","",HEX2DEC(H142))</f>
        <v>165</v>
      </c>
      <c r="S142" s="7">
        <f>IF('Filtered Data'!I141="","",HEX2DEC(I142))</f>
        <v>100</v>
      </c>
      <c r="T142" s="7">
        <f>IF('Filtered Data'!J141="","",HEX2DEC(J142))</f>
        <v>90</v>
      </c>
      <c r="U142" s="7">
        <f>IF('Filtered Data'!K141="","",HEX2DEC(K142))</f>
        <v>100</v>
      </c>
      <c r="V142" s="7">
        <f>IF('Filtered Data'!L141="","",HEX2DEC(L142))</f>
        <v>0</v>
      </c>
      <c r="W142" s="7">
        <f>IF('Filtered Data'!M141="","",HEX2DEC(M142))</f>
        <v>100</v>
      </c>
      <c r="X142" s="7">
        <f>IF('Filtered Data'!N141="","",HEX2DEC(N142))</f>
        <v>114</v>
      </c>
      <c r="Y142" s="7"/>
      <c r="Z142" s="8" t="e">
        <f t="shared" si="10"/>
        <v>#NUM!</v>
      </c>
      <c r="AA142" s="7" t="str">
        <f>IF('Filtered Data'!G141="","",HEX2BIN(G142))</f>
        <v>11</v>
      </c>
      <c r="AB142" s="7" t="str">
        <f>IF('Filtered Data'!H141="","",HEX2BIN(H142))</f>
        <v>10100101</v>
      </c>
      <c r="AC142" s="7" t="str">
        <f>IF('Filtered Data'!I141="","",HEX2BIN(I142))</f>
        <v>1100100</v>
      </c>
      <c r="AD142" s="7" t="str">
        <f>IF('Filtered Data'!J141="","",HEX2BIN(J142))</f>
        <v>1011010</v>
      </c>
      <c r="AE142" s="7" t="str">
        <f>IF('Filtered Data'!K141="","",HEX2BIN(K142))</f>
        <v>1100100</v>
      </c>
      <c r="AF142" s="7" t="str">
        <f>IF('Filtered Data'!L141="","",HEX2BIN(L142))</f>
        <v>0</v>
      </c>
      <c r="AG142" s="7" t="str">
        <f>IF('Filtered Data'!M141="","",HEX2BIN(M142))</f>
        <v>1100100</v>
      </c>
      <c r="AH142" s="7" t="str">
        <f>IF('Filtered Data'!N141="","",HEX2BIN(N142))</f>
        <v>1110010</v>
      </c>
      <c r="AI142" s="7"/>
      <c r="AJ142" s="8" t="e">
        <f t="shared" si="11"/>
        <v>#NUM!</v>
      </c>
      <c r="AK142" s="7" t="str">
        <f>IF('Filtered Data'!G141="","",HEX2OCT(G142))</f>
        <v>3</v>
      </c>
      <c r="AL142" s="7" t="str">
        <f>IF('Filtered Data'!H141="","",HEX2OCT(H142))</f>
        <v>245</v>
      </c>
      <c r="AM142" s="7" t="str">
        <f>IF('Filtered Data'!I141="","",HEX2OCT(I142))</f>
        <v>144</v>
      </c>
      <c r="AN142" s="7" t="str">
        <f>IF('Filtered Data'!J141="","",HEX2OCT(J142))</f>
        <v>132</v>
      </c>
      <c r="AO142" s="7" t="str">
        <f>IF('Filtered Data'!K141="","",HEX2OCT(K142))</f>
        <v>144</v>
      </c>
      <c r="AP142" s="7" t="str">
        <f>IF('Filtered Data'!L141="","",HEX2OCT(L142))</f>
        <v>0</v>
      </c>
      <c r="AQ142" s="7" t="str">
        <f>IF('Filtered Data'!M141="","",HEX2OCT(M142))</f>
        <v>144</v>
      </c>
      <c r="AR142" s="7" t="str">
        <f>IF('Filtered Data'!N141="","",HEX2OCT(N142))</f>
        <v>162</v>
      </c>
    </row>
    <row r="143">
      <c r="A143" s="4">
        <f>'Filtered Data'!A142</f>
        <v>2.9684689999999998</v>
      </c>
      <c r="B143" s="4" t="str">
        <f>'Filtered Data'!B142</f>
        <v/>
      </c>
      <c r="C143" s="4">
        <f>'Filtered Data'!C142</f>
        <v>301</v>
      </c>
      <c r="D143" s="4" t="str">
        <f>'Filtered Data'!D142</f>
        <v/>
      </c>
      <c r="E143" s="4" t="str">
        <f>'Filtered Data'!E142</f>
        <v/>
      </c>
      <c r="F143" s="4">
        <f>'Filtered Data'!F142</f>
        <v>3</v>
      </c>
      <c r="G143" s="4" t="str">
        <f>'Filtered Data'!G142</f>
        <v>6B</v>
      </c>
      <c r="H143" s="4" t="str">
        <f>'Filtered Data'!H142</f>
        <v>02</v>
      </c>
      <c r="I143" s="4" t="str">
        <f>'Filtered Data'!I142</f>
        <v>00</v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7012864</v>
      </c>
      <c r="Q143" s="7">
        <f>IF('Filtered Data'!G142="","",HEX2DEC(G143))</f>
        <v>107</v>
      </c>
      <c r="R143" s="7">
        <f>IF('Filtered Data'!H142="","",HEX2DEC(H143))</f>
        <v>2</v>
      </c>
      <c r="S143" s="7">
        <f>IF('Filtered Data'!I142="","",HEX2DEC(I143))</f>
        <v>0</v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e">
        <f t="shared" si="10"/>
        <v>#NUM!</v>
      </c>
      <c r="AA143" s="7" t="str">
        <f>IF('Filtered Data'!G142="","",HEX2BIN(G143))</f>
        <v>1101011</v>
      </c>
      <c r="AB143" s="7" t="str">
        <f>IF('Filtered Data'!H142="","",HEX2BIN(H143))</f>
        <v>10</v>
      </c>
      <c r="AC143" s="7" t="str">
        <f>IF('Filtered Data'!I142="","",HEX2BIN(I143))</f>
        <v>0</v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e">
        <f t="shared" si="11"/>
        <v>#NUM!</v>
      </c>
      <c r="AK143" s="7" t="str">
        <f>IF('Filtered Data'!G142="","",HEX2OCT(G143))</f>
        <v>153</v>
      </c>
      <c r="AL143" s="7" t="str">
        <f>IF('Filtered Data'!H142="","",HEX2OCT(H143))</f>
        <v>2</v>
      </c>
      <c r="AM143" s="7" t="str">
        <f>IF('Filtered Data'!I142="","",HEX2OCT(I143))</f>
        <v>0</v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>
      <c r="A144" s="4">
        <f>'Filtered Data'!A143</f>
        <v>3.0187879999999998</v>
      </c>
      <c r="B144" s="4" t="str">
        <f>'Filtered Data'!B143</f>
        <v/>
      </c>
      <c r="C144" s="4">
        <f>'Filtered Data'!C143</f>
        <v>300</v>
      </c>
      <c r="D144" s="4" t="str">
        <f>'Filtered Data'!D143</f>
        <v/>
      </c>
      <c r="E144" s="4" t="str">
        <f>'Filtered Data'!E143</f>
        <v/>
      </c>
      <c r="F144" s="4">
        <f>'Filtered Data'!F143</f>
        <v>8</v>
      </c>
      <c r="G144" s="4" t="str">
        <f>'Filtered Data'!G143</f>
        <v>03</v>
      </c>
      <c r="H144" s="4" t="str">
        <f>'Filtered Data'!H143</f>
        <v>A5</v>
      </c>
      <c r="I144" s="4" t="str">
        <f>'Filtered Data'!I143</f>
        <v>64</v>
      </c>
      <c r="J144" s="4" t="str">
        <f>'Filtered Data'!J143</f>
        <v>5A</v>
      </c>
      <c r="K144" s="4" t="str">
        <f>'Filtered Data'!K143</f>
        <v>64</v>
      </c>
      <c r="L144" s="4" t="str">
        <f>'Filtered Data'!L143</f>
        <v>00</v>
      </c>
      <c r="M144" s="4" t="str">
        <f>'Filtered Data'!M143</f>
        <v>64</v>
      </c>
      <c r="N144" s="4" t="str">
        <f>'Filtered Data'!N143</f>
        <v>63</v>
      </c>
      <c r="P144" s="6" t="e">
        <f t="shared" si="9"/>
        <v>#NUM!</v>
      </c>
      <c r="Q144" s="7">
        <f>IF('Filtered Data'!G143="","",HEX2DEC(G144))</f>
        <v>3</v>
      </c>
      <c r="R144" s="7">
        <f>IF('Filtered Data'!H143="","",HEX2DEC(H144))</f>
        <v>165</v>
      </c>
      <c r="S144" s="7">
        <f>IF('Filtered Data'!I143="","",HEX2DEC(I144))</f>
        <v>100</v>
      </c>
      <c r="T144" s="7">
        <f>IF('Filtered Data'!J143="","",HEX2DEC(J144))</f>
        <v>90</v>
      </c>
      <c r="U144" s="7">
        <f>IF('Filtered Data'!K143="","",HEX2DEC(K144))</f>
        <v>100</v>
      </c>
      <c r="V144" s="7">
        <f>IF('Filtered Data'!L143="","",HEX2DEC(L144))</f>
        <v>0</v>
      </c>
      <c r="W144" s="7">
        <f>IF('Filtered Data'!M143="","",HEX2DEC(M144))</f>
        <v>100</v>
      </c>
      <c r="X144" s="7">
        <f>IF('Filtered Data'!N143="","",HEX2DEC(N144))</f>
        <v>99</v>
      </c>
      <c r="Y144" s="7"/>
      <c r="Z144" s="8" t="e">
        <f t="shared" si="10"/>
        <v>#NUM!</v>
      </c>
      <c r="AA144" s="7" t="str">
        <f>IF('Filtered Data'!G143="","",HEX2BIN(G144))</f>
        <v>11</v>
      </c>
      <c r="AB144" s="7" t="str">
        <f>IF('Filtered Data'!H143="","",HEX2BIN(H144))</f>
        <v>10100101</v>
      </c>
      <c r="AC144" s="7" t="str">
        <f>IF('Filtered Data'!I143="","",HEX2BIN(I144))</f>
        <v>1100100</v>
      </c>
      <c r="AD144" s="7" t="str">
        <f>IF('Filtered Data'!J143="","",HEX2BIN(J144))</f>
        <v>1011010</v>
      </c>
      <c r="AE144" s="7" t="str">
        <f>IF('Filtered Data'!K143="","",HEX2BIN(K144))</f>
        <v>1100100</v>
      </c>
      <c r="AF144" s="7" t="str">
        <f>IF('Filtered Data'!L143="","",HEX2BIN(L144))</f>
        <v>0</v>
      </c>
      <c r="AG144" s="7" t="str">
        <f>IF('Filtered Data'!M143="","",HEX2BIN(M144))</f>
        <v>1100100</v>
      </c>
      <c r="AH144" s="7" t="str">
        <f>IF('Filtered Data'!N143="","",HEX2BIN(N144))</f>
        <v>1100011</v>
      </c>
      <c r="AI144" s="7"/>
      <c r="AJ144" s="8" t="e">
        <f t="shared" si="11"/>
        <v>#NUM!</v>
      </c>
      <c r="AK144" s="7" t="str">
        <f>IF('Filtered Data'!G143="","",HEX2OCT(G144))</f>
        <v>3</v>
      </c>
      <c r="AL144" s="7" t="str">
        <f>IF('Filtered Data'!H143="","",HEX2OCT(H144))</f>
        <v>245</v>
      </c>
      <c r="AM144" s="7" t="str">
        <f>IF('Filtered Data'!I143="","",HEX2OCT(I144))</f>
        <v>144</v>
      </c>
      <c r="AN144" s="7" t="str">
        <f>IF('Filtered Data'!J143="","",HEX2OCT(J144))</f>
        <v>132</v>
      </c>
      <c r="AO144" s="7" t="str">
        <f>IF('Filtered Data'!K143="","",HEX2OCT(K144))</f>
        <v>144</v>
      </c>
      <c r="AP144" s="7" t="str">
        <f>IF('Filtered Data'!L143="","",HEX2OCT(L144))</f>
        <v>0</v>
      </c>
      <c r="AQ144" s="7" t="str">
        <f>IF('Filtered Data'!M143="","",HEX2OCT(M144))</f>
        <v>144</v>
      </c>
      <c r="AR144" s="7" t="str">
        <f>IF('Filtered Data'!N143="","",HEX2OCT(N144))</f>
        <v>143</v>
      </c>
    </row>
    <row r="145">
      <c r="A145" s="4">
        <f>'Filtered Data'!A144</f>
        <v>3.0192519999999998</v>
      </c>
      <c r="B145" s="4" t="str">
        <f>'Filtered Data'!B144</f>
        <v/>
      </c>
      <c r="C145" s="4">
        <f>'Filtered Data'!C144</f>
        <v>301</v>
      </c>
      <c r="D145" s="4" t="str">
        <f>'Filtered Data'!D144</f>
        <v/>
      </c>
      <c r="E145" s="4" t="str">
        <f>'Filtered Data'!E144</f>
        <v/>
      </c>
      <c r="F145" s="4">
        <f>'Filtered Data'!F144</f>
        <v>3</v>
      </c>
      <c r="G145" s="4" t="str">
        <f>'Filtered Data'!G144</f>
        <v>96</v>
      </c>
      <c r="H145" s="4" t="str">
        <f>'Filtered Data'!H144</f>
        <v>03</v>
      </c>
      <c r="I145" s="4" t="str">
        <f>'Filtered Data'!I144</f>
        <v>00</v>
      </c>
      <c r="J145" s="4" t="str">
        <f>'Filtered Data'!J144</f>
        <v/>
      </c>
      <c r="K145" s="4" t="str">
        <f>'Filtered Data'!K144</f>
        <v/>
      </c>
      <c r="L145" s="4" t="str">
        <f>'Filtered Data'!L144</f>
        <v/>
      </c>
      <c r="M145" s="4" t="str">
        <f>'Filtered Data'!M144</f>
        <v/>
      </c>
      <c r="N145" s="4" t="str">
        <f>'Filtered Data'!N144</f>
        <v/>
      </c>
      <c r="P145" s="6">
        <f t="shared" si="9"/>
        <v>9831168</v>
      </c>
      <c r="Q145" s="7">
        <f>IF('Filtered Data'!G144="","",HEX2DEC(G145))</f>
        <v>150</v>
      </c>
      <c r="R145" s="7">
        <f>IF('Filtered Data'!H144="","",HEX2DEC(H145))</f>
        <v>3</v>
      </c>
      <c r="S145" s="7">
        <f>IF('Filtered Data'!I144="","",HEX2DEC(I145))</f>
        <v>0</v>
      </c>
      <c r="T145" s="7" t="str">
        <f>IF('Filtered Data'!J144="","",HEX2DEC(J145))</f>
        <v/>
      </c>
      <c r="U145" s="7" t="str">
        <f>IF('Filtered Data'!K144="","",HEX2DEC(K145))</f>
        <v/>
      </c>
      <c r="V145" s="7" t="str">
        <f>IF('Filtered Data'!L144="","",HEX2DEC(L145))</f>
        <v/>
      </c>
      <c r="W145" s="7" t="str">
        <f>IF('Filtered Data'!M144="","",HEX2DEC(M145))</f>
        <v/>
      </c>
      <c r="X145" s="7" t="str">
        <f>IF('Filtered Data'!N144="","",HEX2DEC(N145))</f>
        <v/>
      </c>
      <c r="Y145" s="7"/>
      <c r="Z145" s="8" t="e">
        <f t="shared" si="10"/>
        <v>#NUM!</v>
      </c>
      <c r="AA145" s="7" t="str">
        <f>IF('Filtered Data'!G144="","",HEX2BIN(G145))</f>
        <v>10010110</v>
      </c>
      <c r="AB145" s="7" t="str">
        <f>IF('Filtered Data'!H144="","",HEX2BIN(H145))</f>
        <v>11</v>
      </c>
      <c r="AC145" s="7" t="str">
        <f>IF('Filtered Data'!I144="","",HEX2BIN(I145))</f>
        <v>0</v>
      </c>
      <c r="AD145" s="7" t="str">
        <f>IF('Filtered Data'!J144="","",HEX2BIN(J145))</f>
        <v/>
      </c>
      <c r="AE145" s="7" t="str">
        <f>IF('Filtered Data'!K144="","",HEX2BIN(K145))</f>
        <v/>
      </c>
      <c r="AF145" s="7" t="str">
        <f>IF('Filtered Data'!L144="","",HEX2BIN(L145))</f>
        <v/>
      </c>
      <c r="AG145" s="7" t="str">
        <f>IF('Filtered Data'!M144="","",HEX2BIN(M145))</f>
        <v/>
      </c>
      <c r="AH145" s="7" t="str">
        <f>IF('Filtered Data'!N144="","",HEX2BIN(N145))</f>
        <v/>
      </c>
      <c r="AI145" s="7"/>
      <c r="AJ145" s="8" t="e">
        <f t="shared" si="11"/>
        <v>#NUM!</v>
      </c>
      <c r="AK145" s="7" t="str">
        <f>IF('Filtered Data'!G144="","",HEX2OCT(G145))</f>
        <v>226</v>
      </c>
      <c r="AL145" s="7" t="str">
        <f>IF('Filtered Data'!H144="","",HEX2OCT(H145))</f>
        <v>3</v>
      </c>
      <c r="AM145" s="7" t="str">
        <f>IF('Filtered Data'!I144="","",HEX2OCT(I145))</f>
        <v>0</v>
      </c>
      <c r="AN145" s="7" t="str">
        <f>IF('Filtered Data'!J144="","",HEX2OCT(J145))</f>
        <v/>
      </c>
      <c r="AO145" s="7" t="str">
        <f>IF('Filtered Data'!K144="","",HEX2OCT(K145))</f>
        <v/>
      </c>
      <c r="AP145" s="7" t="str">
        <f>IF('Filtered Data'!L144="","",HEX2OCT(L145))</f>
        <v/>
      </c>
      <c r="AQ145" s="7" t="str">
        <f>IF('Filtered Data'!M144="","",HEX2OCT(M145))</f>
        <v/>
      </c>
      <c r="AR145" s="7" t="str">
        <f>IF('Filtered Data'!N144="","",HEX2OCT(N145))</f>
        <v/>
      </c>
    </row>
    <row r="146">
      <c r="A146" s="4">
        <f>'Filtered Data'!A145</f>
        <v>3.0680160000000001</v>
      </c>
      <c r="B146" s="4" t="str">
        <f>'Filtered Data'!B145</f>
        <v/>
      </c>
      <c r="C146" s="4">
        <f>'Filtered Data'!C145</f>
        <v>300</v>
      </c>
      <c r="D146" s="4" t="str">
        <f>'Filtered Data'!D145</f>
        <v/>
      </c>
      <c r="E146" s="4" t="str">
        <f>'Filtered Data'!E145</f>
        <v/>
      </c>
      <c r="F146" s="4">
        <f>'Filtered Data'!F145</f>
        <v>8</v>
      </c>
      <c r="G146" s="4" t="str">
        <f>'Filtered Data'!G145</f>
        <v>03</v>
      </c>
      <c r="H146" s="4" t="str">
        <f>'Filtered Data'!H145</f>
        <v>A5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64</v>
      </c>
      <c r="L146" s="4" t="str">
        <f>'Filtered Data'!L145</f>
        <v>00</v>
      </c>
      <c r="M146" s="4" t="str">
        <f>'Filtered Data'!M145</f>
        <v>64</v>
      </c>
      <c r="N146" s="4" t="str">
        <f>'Filtered Data'!N145</f>
        <v>74</v>
      </c>
      <c r="P146" s="6" t="e">
        <f t="shared" si="9"/>
        <v>#NUM!</v>
      </c>
      <c r="Q146" s="7">
        <f>IF('Filtered Data'!G145="","",HEX2DEC(G146))</f>
        <v>3</v>
      </c>
      <c r="R146" s="7">
        <f>IF('Filtered Data'!H145="","",HEX2DEC(H146))</f>
        <v>165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100</v>
      </c>
      <c r="V146" s="7">
        <f>IF('Filtered Data'!L145="","",HEX2DEC(L146))</f>
        <v>0</v>
      </c>
      <c r="W146" s="7">
        <f>IF('Filtered Data'!M145="","",HEX2DEC(M146))</f>
        <v>100</v>
      </c>
      <c r="X146" s="7">
        <f>IF('Filtered Data'!N145="","",HEX2DEC(N146))</f>
        <v>116</v>
      </c>
      <c r="Y146" s="7"/>
      <c r="Z146" s="8" t="e">
        <f t="shared" si="10"/>
        <v>#NUM!</v>
      </c>
      <c r="AA146" s="7" t="str">
        <f>IF('Filtered Data'!G145="","",HEX2BIN(G146))</f>
        <v>11</v>
      </c>
      <c r="AB146" s="7" t="str">
        <f>IF('Filtered Data'!H145="","",HEX2BIN(H146))</f>
        <v>10100101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1100100</v>
      </c>
      <c r="AF146" s="7" t="str">
        <f>IF('Filtered Data'!L145="","",HEX2BIN(L146))</f>
        <v>0</v>
      </c>
      <c r="AG146" s="7" t="str">
        <f>IF('Filtered Data'!M145="","",HEX2BIN(M146))</f>
        <v>1100100</v>
      </c>
      <c r="AH146" s="7" t="str">
        <f>IF('Filtered Data'!N145="","",HEX2BIN(N146))</f>
        <v>1110100</v>
      </c>
      <c r="AI146" s="7"/>
      <c r="AJ146" s="8" t="e">
        <f t="shared" si="11"/>
        <v>#NUM!</v>
      </c>
      <c r="AK146" s="7" t="str">
        <f>IF('Filtered Data'!G145="","",HEX2OCT(G146))</f>
        <v>3</v>
      </c>
      <c r="AL146" s="7" t="str">
        <f>IF('Filtered Data'!H145="","",HEX2OCT(H146))</f>
        <v>245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144</v>
      </c>
      <c r="AP146" s="7" t="str">
        <f>IF('Filtered Data'!L145="","",HEX2OCT(L146))</f>
        <v>0</v>
      </c>
      <c r="AQ146" s="7" t="str">
        <f>IF('Filtered Data'!M145="","",HEX2OCT(M146))</f>
        <v>144</v>
      </c>
      <c r="AR146" s="7" t="str">
        <f>IF('Filtered Data'!N145="","",HEX2OCT(N146))</f>
        <v>164</v>
      </c>
    </row>
    <row r="147">
      <c r="A147" s="4">
        <f>'Filtered Data'!A146</f>
        <v>3.0684800000000001</v>
      </c>
      <c r="B147" s="4" t="str">
        <f>'Filtered Data'!B146</f>
        <v/>
      </c>
      <c r="C147" s="4">
        <f>'Filtered Data'!C146</f>
        <v>301</v>
      </c>
      <c r="D147" s="4" t="str">
        <f>'Filtered Data'!D146</f>
        <v/>
      </c>
      <c r="E147" s="4" t="str">
        <f>'Filtered Data'!E146</f>
        <v/>
      </c>
      <c r="F147" s="4">
        <f>'Filtered Data'!F146</f>
        <v>3</v>
      </c>
      <c r="G147" s="4" t="str">
        <f>'Filtered Data'!G146</f>
        <v>03</v>
      </c>
      <c r="H147" s="4" t="str">
        <f>'Filtered Data'!H146</f>
        <v>04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197632</v>
      </c>
      <c r="Q147" s="7">
        <f>IF('Filtered Data'!G146="","",HEX2DEC(G147))</f>
        <v>3</v>
      </c>
      <c r="R147" s="7">
        <f>IF('Filtered Data'!H146="","",HEX2DEC(H147))</f>
        <v>4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11</v>
      </c>
      <c r="AB147" s="7" t="str">
        <f>IF('Filtered Data'!H146="","",HEX2BIN(H147))</f>
        <v>100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3</v>
      </c>
      <c r="AL147" s="7" t="str">
        <f>IF('Filtered Data'!H146="","",HEX2OCT(H147))</f>
        <v>4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>
        <f>'Filtered Data'!A147</f>
        <v>3.11802</v>
      </c>
      <c r="B148" s="4" t="str">
        <f>'Filtered Data'!B147</f>
        <v/>
      </c>
      <c r="C148" s="4">
        <f>'Filtered Data'!C147</f>
        <v>300</v>
      </c>
      <c r="D148" s="4" t="str">
        <f>'Filtered Data'!D147</f>
        <v/>
      </c>
      <c r="E148" s="4" t="str">
        <f>'Filtered Data'!E147</f>
        <v/>
      </c>
      <c r="F148" s="4">
        <f>'Filtered Data'!F147</f>
        <v>8</v>
      </c>
      <c r="G148" s="4" t="str">
        <f>'Filtered Data'!G147</f>
        <v>03</v>
      </c>
      <c r="H148" s="4" t="str">
        <f>'Filtered Data'!H147</f>
        <v>A5</v>
      </c>
      <c r="I148" s="4" t="str">
        <f>'Filtered Data'!I147</f>
        <v>64</v>
      </c>
      <c r="J148" s="4" t="str">
        <f>'Filtered Data'!J147</f>
        <v>5A</v>
      </c>
      <c r="K148" s="4" t="str">
        <f>'Filtered Data'!K147</f>
        <v>64</v>
      </c>
      <c r="L148" s="4" t="str">
        <f>'Filtered Data'!L147</f>
        <v>00</v>
      </c>
      <c r="M148" s="4" t="str">
        <f>'Filtered Data'!M147</f>
        <v>64</v>
      </c>
      <c r="N148" s="4" t="str">
        <f>'Filtered Data'!N147</f>
        <v>65</v>
      </c>
      <c r="P148" s="6" t="e">
        <f t="shared" si="9"/>
        <v>#NUM!</v>
      </c>
      <c r="Q148" s="7">
        <f>IF('Filtered Data'!G147="","",HEX2DEC(G148))</f>
        <v>3</v>
      </c>
      <c r="R148" s="7">
        <f>IF('Filtered Data'!H147="","",HEX2DEC(H148))</f>
        <v>165</v>
      </c>
      <c r="S148" s="7">
        <f>IF('Filtered Data'!I147="","",HEX2DEC(I148))</f>
        <v>100</v>
      </c>
      <c r="T148" s="7">
        <f>IF('Filtered Data'!J147="","",HEX2DEC(J148))</f>
        <v>90</v>
      </c>
      <c r="U148" s="7">
        <f>IF('Filtered Data'!K147="","",HEX2DEC(K148))</f>
        <v>100</v>
      </c>
      <c r="V148" s="7">
        <f>IF('Filtered Data'!L147="","",HEX2DEC(L148))</f>
        <v>0</v>
      </c>
      <c r="W148" s="7">
        <f>IF('Filtered Data'!M147="","",HEX2DEC(M148))</f>
        <v>100</v>
      </c>
      <c r="X148" s="7">
        <f>IF('Filtered Data'!N147="","",HEX2DEC(N148))</f>
        <v>101</v>
      </c>
      <c r="Y148" s="7"/>
      <c r="Z148" s="8" t="e">
        <f t="shared" si="10"/>
        <v>#NUM!</v>
      </c>
      <c r="AA148" s="7" t="str">
        <f>IF('Filtered Data'!G147="","",HEX2BIN(G148))</f>
        <v>11</v>
      </c>
      <c r="AB148" s="7" t="str">
        <f>IF('Filtered Data'!H147="","",HEX2BIN(H148))</f>
        <v>10100101</v>
      </c>
      <c r="AC148" s="7" t="str">
        <f>IF('Filtered Data'!I147="","",HEX2BIN(I148))</f>
        <v>1100100</v>
      </c>
      <c r="AD148" s="7" t="str">
        <f>IF('Filtered Data'!J147="","",HEX2BIN(J148))</f>
        <v>1011010</v>
      </c>
      <c r="AE148" s="7" t="str">
        <f>IF('Filtered Data'!K147="","",HEX2BIN(K148))</f>
        <v>1100100</v>
      </c>
      <c r="AF148" s="7" t="str">
        <f>IF('Filtered Data'!L147="","",HEX2BIN(L148))</f>
        <v>0</v>
      </c>
      <c r="AG148" s="7" t="str">
        <f>IF('Filtered Data'!M147="","",HEX2BIN(M148))</f>
        <v>1100100</v>
      </c>
      <c r="AH148" s="7" t="str">
        <f>IF('Filtered Data'!N147="","",HEX2BIN(N148))</f>
        <v>1100101</v>
      </c>
      <c r="AI148" s="7"/>
      <c r="AJ148" s="8" t="e">
        <f t="shared" si="11"/>
        <v>#NUM!</v>
      </c>
      <c r="AK148" s="7" t="str">
        <f>IF('Filtered Data'!G147="","",HEX2OCT(G148))</f>
        <v>3</v>
      </c>
      <c r="AL148" s="7" t="str">
        <f>IF('Filtered Data'!H147="","",HEX2OCT(H148))</f>
        <v>245</v>
      </c>
      <c r="AM148" s="7" t="str">
        <f>IF('Filtered Data'!I147="","",HEX2OCT(I148))</f>
        <v>144</v>
      </c>
      <c r="AN148" s="7" t="str">
        <f>IF('Filtered Data'!J147="","",HEX2OCT(J148))</f>
        <v>132</v>
      </c>
      <c r="AO148" s="7" t="str">
        <f>IF('Filtered Data'!K147="","",HEX2OCT(K148))</f>
        <v>144</v>
      </c>
      <c r="AP148" s="7" t="str">
        <f>IF('Filtered Data'!L147="","",HEX2OCT(L148))</f>
        <v>0</v>
      </c>
      <c r="AQ148" s="7" t="str">
        <f>IF('Filtered Data'!M147="","",HEX2OCT(M148))</f>
        <v>144</v>
      </c>
      <c r="AR148" s="7" t="str">
        <f>IF('Filtered Data'!N147="","",HEX2OCT(N148))</f>
        <v>145</v>
      </c>
    </row>
    <row r="149">
      <c r="A149" s="4">
        <f>'Filtered Data'!A148</f>
        <v>3.118484</v>
      </c>
      <c r="B149" s="4" t="str">
        <f>'Filtered Data'!B148</f>
        <v/>
      </c>
      <c r="C149" s="4">
        <f>'Filtered Data'!C148</f>
        <v>301</v>
      </c>
      <c r="D149" s="4" t="str">
        <f>'Filtered Data'!D148</f>
        <v/>
      </c>
      <c r="E149" s="4" t="str">
        <f>'Filtered Data'!E148</f>
        <v/>
      </c>
      <c r="F149" s="4">
        <f>'Filtered Data'!F148</f>
        <v>3</v>
      </c>
      <c r="G149" s="4" t="str">
        <f>'Filtered Data'!G148</f>
        <v>54</v>
      </c>
      <c r="H149" s="4" t="str">
        <f>'Filtered Data'!H148</f>
        <v>05</v>
      </c>
      <c r="I149" s="4" t="str">
        <f>'Filtered Data'!I148</f>
        <v>00</v>
      </c>
      <c r="J149" s="4" t="str">
        <f>'Filtered Data'!J148</f>
        <v/>
      </c>
      <c r="K149" s="4" t="str">
        <f>'Filtered Data'!K148</f>
        <v/>
      </c>
      <c r="L149" s="4" t="str">
        <f>'Filtered Data'!L148</f>
        <v/>
      </c>
      <c r="M149" s="4" t="str">
        <f>'Filtered Data'!M148</f>
        <v/>
      </c>
      <c r="N149" s="4" t="str">
        <f>'Filtered Data'!N148</f>
        <v/>
      </c>
      <c r="P149" s="6">
        <f t="shared" si="9"/>
        <v>5506304</v>
      </c>
      <c r="Q149" s="7">
        <f>IF('Filtered Data'!G148="","",HEX2DEC(G149))</f>
        <v>84</v>
      </c>
      <c r="R149" s="7">
        <f>IF('Filtered Data'!H148="","",HEX2DEC(H149))</f>
        <v>5</v>
      </c>
      <c r="S149" s="7">
        <f>IF('Filtered Data'!I148="","",HEX2DEC(I149))</f>
        <v>0</v>
      </c>
      <c r="T149" s="7" t="str">
        <f>IF('Filtered Data'!J148="","",HEX2DEC(J149))</f>
        <v/>
      </c>
      <c r="U149" s="7" t="str">
        <f>IF('Filtered Data'!K148="","",HEX2DEC(K149))</f>
        <v/>
      </c>
      <c r="V149" s="7" t="str">
        <f>IF('Filtered Data'!L148="","",HEX2DEC(L149))</f>
        <v/>
      </c>
      <c r="W149" s="7" t="str">
        <f>IF('Filtered Data'!M148="","",HEX2DEC(M149))</f>
        <v/>
      </c>
      <c r="X149" s="7" t="str">
        <f>IF('Filtered Data'!N148="","",HEX2DEC(N149))</f>
        <v/>
      </c>
      <c r="Y149" s="7"/>
      <c r="Z149" s="8" t="e">
        <f t="shared" si="10"/>
        <v>#NUM!</v>
      </c>
      <c r="AA149" s="7" t="str">
        <f>IF('Filtered Data'!G148="","",HEX2BIN(G149))</f>
        <v>1010100</v>
      </c>
      <c r="AB149" s="7" t="str">
        <f>IF('Filtered Data'!H148="","",HEX2BIN(H149))</f>
        <v>101</v>
      </c>
      <c r="AC149" s="7" t="str">
        <f>IF('Filtered Data'!I148="","",HEX2BIN(I149))</f>
        <v>0</v>
      </c>
      <c r="AD149" s="7" t="str">
        <f>IF('Filtered Data'!J148="","",HEX2BIN(J149))</f>
        <v/>
      </c>
      <c r="AE149" s="7" t="str">
        <f>IF('Filtered Data'!K148="","",HEX2BIN(K149))</f>
        <v/>
      </c>
      <c r="AF149" s="7" t="str">
        <f>IF('Filtered Data'!L148="","",HEX2BIN(L149))</f>
        <v/>
      </c>
      <c r="AG149" s="7" t="str">
        <f>IF('Filtered Data'!M148="","",HEX2BIN(M149))</f>
        <v/>
      </c>
      <c r="AH149" s="7" t="str">
        <f>IF('Filtered Data'!N148="","",HEX2BIN(N149))</f>
        <v/>
      </c>
      <c r="AI149" s="7"/>
      <c r="AJ149" s="8" t="e">
        <f t="shared" si="11"/>
        <v>#NUM!</v>
      </c>
      <c r="AK149" s="7" t="str">
        <f>IF('Filtered Data'!G148="","",HEX2OCT(G149))</f>
        <v>124</v>
      </c>
      <c r="AL149" s="7" t="str">
        <f>IF('Filtered Data'!H148="","",HEX2OCT(H149))</f>
        <v>5</v>
      </c>
      <c r="AM149" s="7" t="str">
        <f>IF('Filtered Data'!I148="","",HEX2OCT(I149))</f>
        <v>0</v>
      </c>
      <c r="AN149" s="7" t="str">
        <f>IF('Filtered Data'!J148="","",HEX2OCT(J149))</f>
        <v/>
      </c>
      <c r="AO149" s="7" t="str">
        <f>IF('Filtered Data'!K148="","",HEX2OCT(K149))</f>
        <v/>
      </c>
      <c r="AP149" s="7" t="str">
        <f>IF('Filtered Data'!L148="","",HEX2OCT(L149))</f>
        <v/>
      </c>
      <c r="AQ149" s="7" t="str">
        <f>IF('Filtered Data'!M148="","",HEX2OCT(M149))</f>
        <v/>
      </c>
      <c r="AR149" s="7" t="str">
        <f>IF('Filtered Data'!N148="","",HEX2OCT(N149))</f>
        <v/>
      </c>
    </row>
    <row r="150">
      <c r="A150" s="4">
        <f>'Filtered Data'!A149</f>
        <v>3.1680250000000001</v>
      </c>
      <c r="B150" s="4" t="str">
        <f>'Filtered Data'!B149</f>
        <v/>
      </c>
      <c r="C150" s="4">
        <f>'Filtered Data'!C149</f>
        <v>300</v>
      </c>
      <c r="D150" s="4" t="str">
        <f>'Filtered Data'!D149</f>
        <v/>
      </c>
      <c r="E150" s="4" t="str">
        <f>'Filtered Data'!E149</f>
        <v/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A5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64</v>
      </c>
      <c r="L150" s="4" t="str">
        <f>'Filtered Data'!L149</f>
        <v>00</v>
      </c>
      <c r="M150" s="4" t="str">
        <f>'Filtered Data'!M149</f>
        <v>64</v>
      </c>
      <c r="N150" s="4" t="str">
        <f>'Filtered Data'!N149</f>
        <v>76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165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100</v>
      </c>
      <c r="V150" s="7">
        <f>IF('Filtered Data'!L149="","",HEX2DEC(L150))</f>
        <v>0</v>
      </c>
      <c r="W150" s="7">
        <f>IF('Filtered Data'!M149="","",HEX2DEC(M150))</f>
        <v>100</v>
      </c>
      <c r="X150" s="7">
        <f>IF('Filtered Data'!N149="","",HEX2DEC(N150))</f>
        <v>118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10100101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1100100</v>
      </c>
      <c r="AF150" s="7" t="str">
        <f>IF('Filtered Data'!L149="","",HEX2BIN(L150))</f>
        <v>0</v>
      </c>
      <c r="AG150" s="7" t="str">
        <f>IF('Filtered Data'!M149="","",HEX2BIN(M150))</f>
        <v>1100100</v>
      </c>
      <c r="AH150" s="7" t="str">
        <f>IF('Filtered Data'!N149="","",HEX2BIN(N150))</f>
        <v>1110110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245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144</v>
      </c>
      <c r="AP150" s="7" t="str">
        <f>IF('Filtered Data'!L149="","",HEX2OCT(L150))</f>
        <v>0</v>
      </c>
      <c r="AQ150" s="7" t="str">
        <f>IF('Filtered Data'!M149="","",HEX2OCT(M150))</f>
        <v>144</v>
      </c>
      <c r="AR150" s="7" t="str">
        <f>IF('Filtered Data'!N149="","",HEX2OCT(N150))</f>
        <v>166</v>
      </c>
    </row>
    <row r="151">
      <c r="A151" s="4">
        <f>'Filtered Data'!A150</f>
        <v>3.1684969999999999</v>
      </c>
      <c r="B151" s="4" t="str">
        <f>'Filtered Data'!B150</f>
        <v/>
      </c>
      <c r="C151" s="4">
        <f>'Filtered Data'!C150</f>
        <v>301</v>
      </c>
      <c r="D151" s="4" t="str">
        <f>'Filtered Data'!D150</f>
        <v/>
      </c>
      <c r="E151" s="4" t="str">
        <f>'Filtered Data'!E150</f>
        <v/>
      </c>
      <c r="F151" s="4">
        <f>'Filtered Data'!F150</f>
        <v>3</v>
      </c>
      <c r="G151" s="4" t="str">
        <f>'Filtered Data'!G150</f>
        <v>F5</v>
      </c>
      <c r="H151" s="4" t="str">
        <f>'Filtered Data'!H150</f>
        <v>06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16057856</v>
      </c>
      <c r="Q151" s="7">
        <f>IF('Filtered Data'!G150="","",HEX2DEC(G151))</f>
        <v>245</v>
      </c>
      <c r="R151" s="7">
        <f>IF('Filtered Data'!H150="","",HEX2DEC(H151))</f>
        <v>6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11110101</v>
      </c>
      <c r="AB151" s="7" t="str">
        <f>IF('Filtered Data'!H150="","",HEX2BIN(H151))</f>
        <v>110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365</v>
      </c>
      <c r="AL151" s="7" t="str">
        <f>IF('Filtered Data'!H150="","",HEX2OCT(H151))</f>
        <v>6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>
      <c r="A152" s="4">
        <f>'Filtered Data'!A151</f>
        <v>3.218029</v>
      </c>
      <c r="B152" s="4" t="str">
        <f>'Filtered Data'!B151</f>
        <v/>
      </c>
      <c r="C152" s="4">
        <f>'Filtered Data'!C151</f>
        <v>300</v>
      </c>
      <c r="D152" s="4" t="str">
        <f>'Filtered Data'!D151</f>
        <v/>
      </c>
      <c r="E152" s="4" t="str">
        <f>'Filtered Data'!E151</f>
        <v/>
      </c>
      <c r="F152" s="4">
        <f>'Filtered Data'!F151</f>
        <v>8</v>
      </c>
      <c r="G152" s="4" t="str">
        <f>'Filtered Data'!G151</f>
        <v>03</v>
      </c>
      <c r="H152" s="4" t="str">
        <f>'Filtered Data'!H151</f>
        <v>A5</v>
      </c>
      <c r="I152" s="4" t="str">
        <f>'Filtered Data'!I151</f>
        <v>64</v>
      </c>
      <c r="J152" s="4" t="str">
        <f>'Filtered Data'!J151</f>
        <v>5A</v>
      </c>
      <c r="K152" s="4" t="str">
        <f>'Filtered Data'!K151</f>
        <v>64</v>
      </c>
      <c r="L152" s="4" t="str">
        <f>'Filtered Data'!L151</f>
        <v>00</v>
      </c>
      <c r="M152" s="4" t="str">
        <f>'Filtered Data'!M151</f>
        <v>64</v>
      </c>
      <c r="N152" s="4" t="str">
        <f>'Filtered Data'!N151</f>
        <v>67</v>
      </c>
      <c r="P152" s="6" t="e">
        <f t="shared" si="9"/>
        <v>#NUM!</v>
      </c>
      <c r="Q152" s="7">
        <f>IF('Filtered Data'!G151="","",HEX2DEC(G152))</f>
        <v>3</v>
      </c>
      <c r="R152" s="7">
        <f>IF('Filtered Data'!H151="","",HEX2DEC(H152))</f>
        <v>165</v>
      </c>
      <c r="S152" s="7">
        <f>IF('Filtered Data'!I151="","",HEX2DEC(I152))</f>
        <v>100</v>
      </c>
      <c r="T152" s="7">
        <f>IF('Filtered Data'!J151="","",HEX2DEC(J152))</f>
        <v>90</v>
      </c>
      <c r="U152" s="7">
        <f>IF('Filtered Data'!K151="","",HEX2DEC(K152))</f>
        <v>100</v>
      </c>
      <c r="V152" s="7">
        <f>IF('Filtered Data'!L151="","",HEX2DEC(L152))</f>
        <v>0</v>
      </c>
      <c r="W152" s="7">
        <f>IF('Filtered Data'!M151="","",HEX2DEC(M152))</f>
        <v>100</v>
      </c>
      <c r="X152" s="7">
        <f>IF('Filtered Data'!N151="","",HEX2DEC(N152))</f>
        <v>103</v>
      </c>
      <c r="Y152" s="7"/>
      <c r="Z152" s="8" t="e">
        <f t="shared" si="10"/>
        <v>#NUM!</v>
      </c>
      <c r="AA152" s="7" t="str">
        <f>IF('Filtered Data'!G151="","",HEX2BIN(G152))</f>
        <v>11</v>
      </c>
      <c r="AB152" s="7" t="str">
        <f>IF('Filtered Data'!H151="","",HEX2BIN(H152))</f>
        <v>10100101</v>
      </c>
      <c r="AC152" s="7" t="str">
        <f>IF('Filtered Data'!I151="","",HEX2BIN(I152))</f>
        <v>1100100</v>
      </c>
      <c r="AD152" s="7" t="str">
        <f>IF('Filtered Data'!J151="","",HEX2BIN(J152))</f>
        <v>1011010</v>
      </c>
      <c r="AE152" s="7" t="str">
        <f>IF('Filtered Data'!K151="","",HEX2BIN(K152))</f>
        <v>1100100</v>
      </c>
      <c r="AF152" s="7" t="str">
        <f>IF('Filtered Data'!L151="","",HEX2BIN(L152))</f>
        <v>0</v>
      </c>
      <c r="AG152" s="7" t="str">
        <f>IF('Filtered Data'!M151="","",HEX2BIN(M152))</f>
        <v>1100100</v>
      </c>
      <c r="AH152" s="7" t="str">
        <f>IF('Filtered Data'!N151="","",HEX2BIN(N152))</f>
        <v>1100111</v>
      </c>
      <c r="AI152" s="7"/>
      <c r="AJ152" s="8" t="e">
        <f t="shared" si="11"/>
        <v>#NUM!</v>
      </c>
      <c r="AK152" s="7" t="str">
        <f>IF('Filtered Data'!G151="","",HEX2OCT(G152))</f>
        <v>3</v>
      </c>
      <c r="AL152" s="7" t="str">
        <f>IF('Filtered Data'!H151="","",HEX2OCT(H152))</f>
        <v>245</v>
      </c>
      <c r="AM152" s="7" t="str">
        <f>IF('Filtered Data'!I151="","",HEX2OCT(I152))</f>
        <v>144</v>
      </c>
      <c r="AN152" s="7" t="str">
        <f>IF('Filtered Data'!J151="","",HEX2OCT(J152))</f>
        <v>132</v>
      </c>
      <c r="AO152" s="7" t="str">
        <f>IF('Filtered Data'!K151="","",HEX2OCT(K152))</f>
        <v>144</v>
      </c>
      <c r="AP152" s="7" t="str">
        <f>IF('Filtered Data'!L151="","",HEX2OCT(L152))</f>
        <v>0</v>
      </c>
      <c r="AQ152" s="7" t="str">
        <f>IF('Filtered Data'!M151="","",HEX2OCT(M152))</f>
        <v>144</v>
      </c>
      <c r="AR152" s="7" t="str">
        <f>IF('Filtered Data'!N151="","",HEX2OCT(N152))</f>
        <v>147</v>
      </c>
    </row>
    <row r="153">
      <c r="A153" s="4">
        <f>'Filtered Data'!A152</f>
        <v>3.2184970000000002</v>
      </c>
      <c r="B153" s="4" t="str">
        <f>'Filtered Data'!B152</f>
        <v/>
      </c>
      <c r="C153" s="4">
        <f>'Filtered Data'!C152</f>
        <v>301</v>
      </c>
      <c r="D153" s="4" t="str">
        <f>'Filtered Data'!D152</f>
        <v/>
      </c>
      <c r="E153" s="4" t="str">
        <f>'Filtered Data'!E152</f>
        <v/>
      </c>
      <c r="F153" s="4">
        <f>'Filtered Data'!F152</f>
        <v>3</v>
      </c>
      <c r="G153" s="4" t="str">
        <f>'Filtered Data'!G152</f>
        <v>B8</v>
      </c>
      <c r="H153" s="4" t="str">
        <f>'Filtered Data'!H152</f>
        <v>07</v>
      </c>
      <c r="I153" s="4" t="str">
        <f>'Filtered Data'!I152</f>
        <v>00</v>
      </c>
      <c r="J153" s="4" t="str">
        <f>'Filtered Data'!J152</f>
        <v/>
      </c>
      <c r="K153" s="4" t="str">
        <f>'Filtered Data'!K152</f>
        <v/>
      </c>
      <c r="L153" s="4" t="str">
        <f>'Filtered Data'!L152</f>
        <v/>
      </c>
      <c r="M153" s="4" t="str">
        <f>'Filtered Data'!M152</f>
        <v/>
      </c>
      <c r="N153" s="4" t="str">
        <f>'Filtered Data'!N152</f>
        <v/>
      </c>
      <c r="P153" s="6">
        <f t="shared" si="9"/>
        <v>12060416</v>
      </c>
      <c r="Q153" s="7">
        <f>IF('Filtered Data'!G152="","",HEX2DEC(G153))</f>
        <v>184</v>
      </c>
      <c r="R153" s="7">
        <f>IF('Filtered Data'!H152="","",HEX2DEC(H153))</f>
        <v>7</v>
      </c>
      <c r="S153" s="7">
        <f>IF('Filtered Data'!I152="","",HEX2DEC(I153))</f>
        <v>0</v>
      </c>
      <c r="T153" s="7" t="str">
        <f>IF('Filtered Data'!J152="","",HEX2DEC(J153))</f>
        <v/>
      </c>
      <c r="U153" s="7" t="str">
        <f>IF('Filtered Data'!K152="","",HEX2DEC(K153))</f>
        <v/>
      </c>
      <c r="V153" s="7" t="str">
        <f>IF('Filtered Data'!L152="","",HEX2DEC(L153))</f>
        <v/>
      </c>
      <c r="W153" s="7" t="str">
        <f>IF('Filtered Data'!M152="","",HEX2DEC(M153))</f>
        <v/>
      </c>
      <c r="X153" s="7" t="str">
        <f>IF('Filtered Data'!N152="","",HEX2DEC(N153))</f>
        <v/>
      </c>
      <c r="Y153" s="7"/>
      <c r="Z153" s="8" t="e">
        <f t="shared" si="10"/>
        <v>#NUM!</v>
      </c>
      <c r="AA153" s="7" t="str">
        <f>IF('Filtered Data'!G152="","",HEX2BIN(G153))</f>
        <v>10111000</v>
      </c>
      <c r="AB153" s="7" t="str">
        <f>IF('Filtered Data'!H152="","",HEX2BIN(H153))</f>
        <v>111</v>
      </c>
      <c r="AC153" s="7" t="str">
        <f>IF('Filtered Data'!I152="","",HEX2BIN(I153))</f>
        <v>0</v>
      </c>
      <c r="AD153" s="7" t="str">
        <f>IF('Filtered Data'!J152="","",HEX2BIN(J153))</f>
        <v/>
      </c>
      <c r="AE153" s="7" t="str">
        <f>IF('Filtered Data'!K152="","",HEX2BIN(K153))</f>
        <v/>
      </c>
      <c r="AF153" s="7" t="str">
        <f>IF('Filtered Data'!L152="","",HEX2BIN(L153))</f>
        <v/>
      </c>
      <c r="AG153" s="7" t="str">
        <f>IF('Filtered Data'!M152="","",HEX2BIN(M153))</f>
        <v/>
      </c>
      <c r="AH153" s="7" t="str">
        <f>IF('Filtered Data'!N152="","",HEX2BIN(N153))</f>
        <v/>
      </c>
      <c r="AI153" s="7"/>
      <c r="AJ153" s="8" t="e">
        <f t="shared" si="11"/>
        <v>#NUM!</v>
      </c>
      <c r="AK153" s="7" t="str">
        <f>IF('Filtered Data'!G152="","",HEX2OCT(G153))</f>
        <v>270</v>
      </c>
      <c r="AL153" s="7" t="str">
        <f>IF('Filtered Data'!H152="","",HEX2OCT(H153))</f>
        <v>7</v>
      </c>
      <c r="AM153" s="7" t="str">
        <f>IF('Filtered Data'!I152="","",HEX2OCT(I153))</f>
        <v>0</v>
      </c>
      <c r="AN153" s="7" t="str">
        <f>IF('Filtered Data'!J152="","",HEX2OCT(J153))</f>
        <v/>
      </c>
      <c r="AO153" s="7" t="str">
        <f>IF('Filtered Data'!K152="","",HEX2OCT(K153))</f>
        <v/>
      </c>
      <c r="AP153" s="7" t="str">
        <f>IF('Filtered Data'!L152="","",HEX2OCT(L153))</f>
        <v/>
      </c>
      <c r="AQ153" s="7" t="str">
        <f>IF('Filtered Data'!M152="","",HEX2OCT(M153))</f>
        <v/>
      </c>
      <c r="AR153" s="7" t="str">
        <f>IF('Filtered Data'!N152="","",HEX2OCT(N153))</f>
        <v/>
      </c>
    </row>
    <row r="154">
      <c r="A154" s="4">
        <f>'Filtered Data'!A153</f>
        <v>3.2680349999999998</v>
      </c>
      <c r="B154" s="4" t="str">
        <f>'Filtered Data'!B153</f>
        <v/>
      </c>
      <c r="C154" s="4">
        <f>'Filtered Data'!C153</f>
        <v>300</v>
      </c>
      <c r="D154" s="4" t="str">
        <f>'Filtered Data'!D153</f>
        <v/>
      </c>
      <c r="E154" s="4" t="str">
        <f>'Filtered Data'!E153</f>
        <v/>
      </c>
      <c r="F154" s="4">
        <f>'Filtered Data'!F153</f>
        <v>8</v>
      </c>
      <c r="G154" s="4" t="str">
        <f>'Filtered Data'!G153</f>
        <v>03</v>
      </c>
      <c r="H154" s="4" t="str">
        <f>'Filtered Data'!H153</f>
        <v>A5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64</v>
      </c>
      <c r="L154" s="4" t="str">
        <f>'Filtered Data'!L153</f>
        <v>00</v>
      </c>
      <c r="M154" s="4" t="str">
        <f>'Filtered Data'!M153</f>
        <v>64</v>
      </c>
      <c r="N154" s="4" t="str">
        <f>'Filtered Data'!N153</f>
        <v>F8</v>
      </c>
      <c r="P154" s="6" t="e">
        <f t="shared" si="9"/>
        <v>#NUM!</v>
      </c>
      <c r="Q154" s="7">
        <f>IF('Filtered Data'!G153="","",HEX2DEC(G154))</f>
        <v>3</v>
      </c>
      <c r="R154" s="7">
        <f>IF('Filtered Data'!H153="","",HEX2DEC(H154))</f>
        <v>165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100</v>
      </c>
      <c r="V154" s="7">
        <f>IF('Filtered Data'!L153="","",HEX2DEC(L154))</f>
        <v>0</v>
      </c>
      <c r="W154" s="7">
        <f>IF('Filtered Data'!M153="","",HEX2DEC(M154))</f>
        <v>100</v>
      </c>
      <c r="X154" s="7">
        <f>IF('Filtered Data'!N153="","",HEX2DEC(N154))</f>
        <v>248</v>
      </c>
      <c r="Y154" s="7"/>
      <c r="Z154" s="8" t="e">
        <f t="shared" si="10"/>
        <v>#NUM!</v>
      </c>
      <c r="AA154" s="7" t="str">
        <f>IF('Filtered Data'!G153="","",HEX2BIN(G154))</f>
        <v>11</v>
      </c>
      <c r="AB154" s="7" t="str">
        <f>IF('Filtered Data'!H153="","",HEX2BIN(H154))</f>
        <v>10100101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1100100</v>
      </c>
      <c r="AF154" s="7" t="str">
        <f>IF('Filtered Data'!L153="","",HEX2BIN(L154))</f>
        <v>0</v>
      </c>
      <c r="AG154" s="7" t="str">
        <f>IF('Filtered Data'!M153="","",HEX2BIN(M154))</f>
        <v>1100100</v>
      </c>
      <c r="AH154" s="7" t="str">
        <f>IF('Filtered Data'!N153="","",HEX2BIN(N154))</f>
        <v>11111000</v>
      </c>
      <c r="AI154" s="7"/>
      <c r="AJ154" s="8" t="e">
        <f t="shared" si="11"/>
        <v>#NUM!</v>
      </c>
      <c r="AK154" s="7" t="str">
        <f>IF('Filtered Data'!G153="","",HEX2OCT(G154))</f>
        <v>3</v>
      </c>
      <c r="AL154" s="7" t="str">
        <f>IF('Filtered Data'!H153="","",HEX2OCT(H154))</f>
        <v>245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144</v>
      </c>
      <c r="AP154" s="7" t="str">
        <f>IF('Filtered Data'!L153="","",HEX2OCT(L154))</f>
        <v>0</v>
      </c>
      <c r="AQ154" s="7" t="str">
        <f>IF('Filtered Data'!M153="","",HEX2OCT(M154))</f>
        <v>144</v>
      </c>
      <c r="AR154" s="7" t="str">
        <f>IF('Filtered Data'!N153="","",HEX2OCT(N154))</f>
        <v>370</v>
      </c>
    </row>
    <row r="155">
      <c r="A155" s="4">
        <f>'Filtered Data'!A154</f>
        <v>3.2685029999999999</v>
      </c>
      <c r="B155" s="4" t="str">
        <f>'Filtered Data'!B154</f>
        <v/>
      </c>
      <c r="C155" s="4">
        <f>'Filtered Data'!C154</f>
        <v>301</v>
      </c>
      <c r="D155" s="4" t="str">
        <f>'Filtered Data'!D154</f>
        <v/>
      </c>
      <c r="E155" s="4" t="str">
        <f>'Filtered Data'!E154</f>
        <v/>
      </c>
      <c r="F155" s="4">
        <f>'Filtered Data'!F154</f>
        <v>3</v>
      </c>
      <c r="G155" s="4" t="str">
        <f>'Filtered Data'!G154</f>
        <v>80</v>
      </c>
      <c r="H155" s="4" t="str">
        <f>'Filtered Data'!H154</f>
        <v>08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8390656</v>
      </c>
      <c r="Q155" s="7">
        <f>IF('Filtered Data'!G154="","",HEX2DEC(G155))</f>
        <v>128</v>
      </c>
      <c r="R155" s="7">
        <f>IF('Filtered Data'!H154="","",HEX2DEC(H155))</f>
        <v>8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10000000</v>
      </c>
      <c r="AB155" s="7" t="str">
        <f>IF('Filtered Data'!H154="","",HEX2BIN(H155))</f>
        <v>1000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200</v>
      </c>
      <c r="AL155" s="7" t="str">
        <f>IF('Filtered Data'!H154="","",HEX2OCT(H155))</f>
        <v>10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3.3180420000000002</v>
      </c>
      <c r="B156" s="4" t="str">
        <f>'Filtered Data'!B155</f>
        <v/>
      </c>
      <c r="C156" s="4">
        <f>'Filtered Data'!C155</f>
        <v>300</v>
      </c>
      <c r="D156" s="4" t="str">
        <f>'Filtered Data'!D155</f>
        <v/>
      </c>
      <c r="E156" s="4" t="str">
        <f>'Filtered Data'!E155</f>
        <v/>
      </c>
      <c r="F156" s="4">
        <f>'Filtered Data'!F155</f>
        <v>8</v>
      </c>
      <c r="G156" s="4" t="str">
        <f>'Filtered Data'!G155</f>
        <v>03</v>
      </c>
      <c r="H156" s="4" t="str">
        <f>'Filtered Data'!H155</f>
        <v>A5</v>
      </c>
      <c r="I156" s="4" t="str">
        <f>'Filtered Data'!I155</f>
        <v>64</v>
      </c>
      <c r="J156" s="4" t="str">
        <f>'Filtered Data'!J155</f>
        <v>5A</v>
      </c>
      <c r="K156" s="4" t="str">
        <f>'Filtered Data'!K155</f>
        <v>64</v>
      </c>
      <c r="L156" s="4" t="str">
        <f>'Filtered Data'!L155</f>
        <v>00</v>
      </c>
      <c r="M156" s="4" t="str">
        <f>'Filtered Data'!M155</f>
        <v>64</v>
      </c>
      <c r="N156" s="4" t="str">
        <f>'Filtered Data'!N155</f>
        <v>E9</v>
      </c>
      <c r="P156" s="6" t="e">
        <f t="shared" si="9"/>
        <v>#NUM!</v>
      </c>
      <c r="Q156" s="7">
        <f>IF('Filtered Data'!G155="","",HEX2DEC(G156))</f>
        <v>3</v>
      </c>
      <c r="R156" s="7">
        <f>IF('Filtered Data'!H155="","",HEX2DEC(H156))</f>
        <v>165</v>
      </c>
      <c r="S156" s="7">
        <f>IF('Filtered Data'!I155="","",HEX2DEC(I156))</f>
        <v>100</v>
      </c>
      <c r="T156" s="7">
        <f>IF('Filtered Data'!J155="","",HEX2DEC(J156))</f>
        <v>90</v>
      </c>
      <c r="U156" s="7">
        <f>IF('Filtered Data'!K155="","",HEX2DEC(K156))</f>
        <v>100</v>
      </c>
      <c r="V156" s="7">
        <f>IF('Filtered Data'!L155="","",HEX2DEC(L156))</f>
        <v>0</v>
      </c>
      <c r="W156" s="7">
        <f>IF('Filtered Data'!M155="","",HEX2DEC(M156))</f>
        <v>100</v>
      </c>
      <c r="X156" s="7">
        <f>IF('Filtered Data'!N155="","",HEX2DEC(N156))</f>
        <v>233</v>
      </c>
      <c r="Y156" s="7"/>
      <c r="Z156" s="8" t="e">
        <f t="shared" si="10"/>
        <v>#NUM!</v>
      </c>
      <c r="AA156" s="7" t="str">
        <f>IF('Filtered Data'!G155="","",HEX2BIN(G156))</f>
        <v>11</v>
      </c>
      <c r="AB156" s="7" t="str">
        <f>IF('Filtered Data'!H155="","",HEX2BIN(H156))</f>
        <v>10100101</v>
      </c>
      <c r="AC156" s="7" t="str">
        <f>IF('Filtered Data'!I155="","",HEX2BIN(I156))</f>
        <v>1100100</v>
      </c>
      <c r="AD156" s="7" t="str">
        <f>IF('Filtered Data'!J155="","",HEX2BIN(J156))</f>
        <v>1011010</v>
      </c>
      <c r="AE156" s="7" t="str">
        <f>IF('Filtered Data'!K155="","",HEX2BIN(K156))</f>
        <v>1100100</v>
      </c>
      <c r="AF156" s="7" t="str">
        <f>IF('Filtered Data'!L155="","",HEX2BIN(L156))</f>
        <v>0</v>
      </c>
      <c r="AG156" s="7" t="str">
        <f>IF('Filtered Data'!M155="","",HEX2BIN(M156))</f>
        <v>1100100</v>
      </c>
      <c r="AH156" s="7" t="str">
        <f>IF('Filtered Data'!N155="","",HEX2BIN(N156))</f>
        <v>11101001</v>
      </c>
      <c r="AI156" s="7"/>
      <c r="AJ156" s="8" t="e">
        <f t="shared" si="11"/>
        <v>#NUM!</v>
      </c>
      <c r="AK156" s="7" t="str">
        <f>IF('Filtered Data'!G155="","",HEX2OCT(G156))</f>
        <v>3</v>
      </c>
      <c r="AL156" s="7" t="str">
        <f>IF('Filtered Data'!H155="","",HEX2OCT(H156))</f>
        <v>245</v>
      </c>
      <c r="AM156" s="7" t="str">
        <f>IF('Filtered Data'!I155="","",HEX2OCT(I156))</f>
        <v>144</v>
      </c>
      <c r="AN156" s="7" t="str">
        <f>IF('Filtered Data'!J155="","",HEX2OCT(J156))</f>
        <v>132</v>
      </c>
      <c r="AO156" s="7" t="str">
        <f>IF('Filtered Data'!K155="","",HEX2OCT(K156))</f>
        <v>144</v>
      </c>
      <c r="AP156" s="7" t="str">
        <f>IF('Filtered Data'!L155="","",HEX2OCT(L156))</f>
        <v>0</v>
      </c>
      <c r="AQ156" s="7" t="str">
        <f>IF('Filtered Data'!M155="","",HEX2OCT(M156))</f>
        <v>144</v>
      </c>
      <c r="AR156" s="7" t="str">
        <f>IF('Filtered Data'!N155="","",HEX2OCT(N156))</f>
        <v>351</v>
      </c>
    </row>
    <row r="157">
      <c r="A157" s="4">
        <f>'Filtered Data'!A156</f>
        <v>3.3185099999999998</v>
      </c>
      <c r="B157" s="4" t="str">
        <f>'Filtered Data'!B156</f>
        <v/>
      </c>
      <c r="C157" s="4">
        <f>'Filtered Data'!C156</f>
        <v>301</v>
      </c>
      <c r="D157" s="4" t="str">
        <f>'Filtered Data'!D156</f>
        <v/>
      </c>
      <c r="E157" s="4" t="str">
        <f>'Filtered Data'!E156</f>
        <v/>
      </c>
      <c r="F157" s="4">
        <f>'Filtered Data'!F156</f>
        <v>3</v>
      </c>
      <c r="G157" s="4" t="str">
        <f>'Filtered Data'!G156</f>
        <v>88</v>
      </c>
      <c r="H157" s="4" t="str">
        <f>'Filtered Data'!H156</f>
        <v>09</v>
      </c>
      <c r="I157" s="4" t="str">
        <f>'Filtered Data'!I156</f>
        <v>00</v>
      </c>
      <c r="J157" s="4" t="str">
        <f>'Filtered Data'!J156</f>
        <v/>
      </c>
      <c r="K157" s="4" t="str">
        <f>'Filtered Data'!K156</f>
        <v/>
      </c>
      <c r="L157" s="4" t="str">
        <f>'Filtered Data'!L156</f>
        <v/>
      </c>
      <c r="M157" s="4" t="str">
        <f>'Filtered Data'!M156</f>
        <v/>
      </c>
      <c r="N157" s="4" t="str">
        <f>'Filtered Data'!N156</f>
        <v/>
      </c>
      <c r="P157" s="6">
        <f t="shared" si="9"/>
        <v>8915200</v>
      </c>
      <c r="Q157" s="7">
        <f>IF('Filtered Data'!G156="","",HEX2DEC(G157))</f>
        <v>136</v>
      </c>
      <c r="R157" s="7">
        <f>IF('Filtered Data'!H156="","",HEX2DEC(H157))</f>
        <v>9</v>
      </c>
      <c r="S157" s="7">
        <f>IF('Filtered Data'!I156="","",HEX2DEC(I157))</f>
        <v>0</v>
      </c>
      <c r="T157" s="7" t="str">
        <f>IF('Filtered Data'!J156="","",HEX2DEC(J157))</f>
        <v/>
      </c>
      <c r="U157" s="7" t="str">
        <f>IF('Filtered Data'!K156="","",HEX2DEC(K157))</f>
        <v/>
      </c>
      <c r="V157" s="7" t="str">
        <f>IF('Filtered Data'!L156="","",HEX2DEC(L157))</f>
        <v/>
      </c>
      <c r="W157" s="7" t="str">
        <f>IF('Filtered Data'!M156="","",HEX2DEC(M157))</f>
        <v/>
      </c>
      <c r="X157" s="7" t="str">
        <f>IF('Filtered Data'!N156="","",HEX2DEC(N157))</f>
        <v/>
      </c>
      <c r="Y157" s="7"/>
      <c r="Z157" s="8" t="e">
        <f t="shared" si="10"/>
        <v>#NUM!</v>
      </c>
      <c r="AA157" s="7" t="str">
        <f>IF('Filtered Data'!G156="","",HEX2BIN(G157))</f>
        <v>10001000</v>
      </c>
      <c r="AB157" s="7" t="str">
        <f>IF('Filtered Data'!H156="","",HEX2BIN(H157))</f>
        <v>1001</v>
      </c>
      <c r="AC157" s="7" t="str">
        <f>IF('Filtered Data'!I156="","",HEX2BIN(I157))</f>
        <v>0</v>
      </c>
      <c r="AD157" s="7" t="str">
        <f>IF('Filtered Data'!J156="","",HEX2BIN(J157))</f>
        <v/>
      </c>
      <c r="AE157" s="7" t="str">
        <f>IF('Filtered Data'!K156="","",HEX2BIN(K157))</f>
        <v/>
      </c>
      <c r="AF157" s="7" t="str">
        <f>IF('Filtered Data'!L156="","",HEX2BIN(L157))</f>
        <v/>
      </c>
      <c r="AG157" s="7" t="str">
        <f>IF('Filtered Data'!M156="","",HEX2BIN(M157))</f>
        <v/>
      </c>
      <c r="AH157" s="7" t="str">
        <f>IF('Filtered Data'!N156="","",HEX2BIN(N157))</f>
        <v/>
      </c>
      <c r="AI157" s="7"/>
      <c r="AJ157" s="8" t="e">
        <f t="shared" si="11"/>
        <v>#NUM!</v>
      </c>
      <c r="AK157" s="7" t="str">
        <f>IF('Filtered Data'!G156="","",HEX2OCT(G157))</f>
        <v>210</v>
      </c>
      <c r="AL157" s="7" t="str">
        <f>IF('Filtered Data'!H156="","",HEX2OCT(H157))</f>
        <v>11</v>
      </c>
      <c r="AM157" s="7" t="str">
        <f>IF('Filtered Data'!I156="","",HEX2OCT(I157))</f>
        <v>0</v>
      </c>
      <c r="AN157" s="7" t="str">
        <f>IF('Filtered Data'!J156="","",HEX2OCT(J157))</f>
        <v/>
      </c>
      <c r="AO157" s="7" t="str">
        <f>IF('Filtered Data'!K156="","",HEX2OCT(K157))</f>
        <v/>
      </c>
      <c r="AP157" s="7" t="str">
        <f>IF('Filtered Data'!L156="","",HEX2OCT(L157))</f>
        <v/>
      </c>
      <c r="AQ157" s="7" t="str">
        <f>IF('Filtered Data'!M156="","",HEX2OCT(M157))</f>
        <v/>
      </c>
      <c r="AR157" s="7" t="str">
        <f>IF('Filtered Data'!N156="","",HEX2OCT(N157))</f>
        <v/>
      </c>
    </row>
    <row r="158">
      <c r="A158" s="4">
        <f>'Filtered Data'!A157</f>
        <v>3.3680469999999998</v>
      </c>
      <c r="B158" s="4" t="str">
        <f>'Filtered Data'!B157</f>
        <v/>
      </c>
      <c r="C158" s="4">
        <f>'Filtered Data'!C157</f>
        <v>300</v>
      </c>
      <c r="D158" s="4" t="str">
        <f>'Filtered Data'!D157</f>
        <v/>
      </c>
      <c r="E158" s="4" t="str">
        <f>'Filtered Data'!E157</f>
        <v/>
      </c>
      <c r="F158" s="4">
        <f>'Filtered Data'!F157</f>
        <v>8</v>
      </c>
      <c r="G158" s="4" t="str">
        <f>'Filtered Data'!G157</f>
        <v>03</v>
      </c>
      <c r="H158" s="4" t="str">
        <f>'Filtered Data'!H157</f>
        <v>A5</v>
      </c>
      <c r="I158" s="4" t="str">
        <f>'Filtered Data'!I157</f>
        <v>64</v>
      </c>
      <c r="J158" s="4" t="str">
        <f>'Filtered Data'!J157</f>
        <v>5A</v>
      </c>
      <c r="K158" s="4" t="str">
        <f>'Filtered Data'!K157</f>
        <v>64</v>
      </c>
      <c r="L158" s="4" t="str">
        <f>'Filtered Data'!L157</f>
        <v>00</v>
      </c>
      <c r="M158" s="4" t="str">
        <f>'Filtered Data'!M157</f>
        <v>64</v>
      </c>
      <c r="N158" s="4" t="str">
        <f>'Filtered Data'!N157</f>
        <v>FA</v>
      </c>
      <c r="P158" s="6" t="e">
        <f t="shared" si="9"/>
        <v>#NUM!</v>
      </c>
      <c r="Q158" s="7">
        <f>IF('Filtered Data'!G157="","",HEX2DEC(G158))</f>
        <v>3</v>
      </c>
      <c r="R158" s="7">
        <f>IF('Filtered Data'!H157="","",HEX2DEC(H158))</f>
        <v>165</v>
      </c>
      <c r="S158" s="7">
        <f>IF('Filtered Data'!I157="","",HEX2DEC(I158))</f>
        <v>100</v>
      </c>
      <c r="T158" s="7">
        <f>IF('Filtered Data'!J157="","",HEX2DEC(J158))</f>
        <v>90</v>
      </c>
      <c r="U158" s="7">
        <f>IF('Filtered Data'!K157="","",HEX2DEC(K158))</f>
        <v>100</v>
      </c>
      <c r="V158" s="7">
        <f>IF('Filtered Data'!L157="","",HEX2DEC(L158))</f>
        <v>0</v>
      </c>
      <c r="W158" s="7">
        <f>IF('Filtered Data'!M157="","",HEX2DEC(M158))</f>
        <v>100</v>
      </c>
      <c r="X158" s="7">
        <f>IF('Filtered Data'!N157="","",HEX2DEC(N158))</f>
        <v>250</v>
      </c>
      <c r="Y158" s="7"/>
      <c r="Z158" s="8" t="e">
        <f t="shared" si="10"/>
        <v>#NUM!</v>
      </c>
      <c r="AA158" s="7" t="str">
        <f>IF('Filtered Data'!G157="","",HEX2BIN(G158))</f>
        <v>11</v>
      </c>
      <c r="AB158" s="7" t="str">
        <f>IF('Filtered Data'!H157="","",HEX2BIN(H158))</f>
        <v>10100101</v>
      </c>
      <c r="AC158" s="7" t="str">
        <f>IF('Filtered Data'!I157="","",HEX2BIN(I158))</f>
        <v>1100100</v>
      </c>
      <c r="AD158" s="7" t="str">
        <f>IF('Filtered Data'!J157="","",HEX2BIN(J158))</f>
        <v>1011010</v>
      </c>
      <c r="AE158" s="7" t="str">
        <f>IF('Filtered Data'!K157="","",HEX2BIN(K158))</f>
        <v>1100100</v>
      </c>
      <c r="AF158" s="7" t="str">
        <f>IF('Filtered Data'!L157="","",HEX2BIN(L158))</f>
        <v>0</v>
      </c>
      <c r="AG158" s="7" t="str">
        <f>IF('Filtered Data'!M157="","",HEX2BIN(M158))</f>
        <v>1100100</v>
      </c>
      <c r="AH158" s="7" t="str">
        <f>IF('Filtered Data'!N157="","",HEX2BIN(N158))</f>
        <v>11111010</v>
      </c>
      <c r="AI158" s="7"/>
      <c r="AJ158" s="8" t="e">
        <f t="shared" si="11"/>
        <v>#NUM!</v>
      </c>
      <c r="AK158" s="7" t="str">
        <f>IF('Filtered Data'!G157="","",HEX2OCT(G158))</f>
        <v>3</v>
      </c>
      <c r="AL158" s="7" t="str">
        <f>IF('Filtered Data'!H157="","",HEX2OCT(H158))</f>
        <v>245</v>
      </c>
      <c r="AM158" s="7" t="str">
        <f>IF('Filtered Data'!I157="","",HEX2OCT(I158))</f>
        <v>144</v>
      </c>
      <c r="AN158" s="7" t="str">
        <f>IF('Filtered Data'!J157="","",HEX2OCT(J158))</f>
        <v>132</v>
      </c>
      <c r="AO158" s="7" t="str">
        <f>IF('Filtered Data'!K157="","",HEX2OCT(K158))</f>
        <v>144</v>
      </c>
      <c r="AP158" s="7" t="str">
        <f>IF('Filtered Data'!L157="","",HEX2OCT(L158))</f>
        <v>0</v>
      </c>
      <c r="AQ158" s="7" t="str">
        <f>IF('Filtered Data'!M157="","",HEX2OCT(M158))</f>
        <v>144</v>
      </c>
      <c r="AR158" s="7" t="str">
        <f>IF('Filtered Data'!N157="","",HEX2OCT(N158))</f>
        <v>372</v>
      </c>
    </row>
    <row r="159">
      <c r="A159" s="4">
        <f>'Filtered Data'!A158</f>
        <v>3.3685160000000001</v>
      </c>
      <c r="B159" s="4" t="str">
        <f>'Filtered Data'!B158</f>
        <v/>
      </c>
      <c r="C159" s="4">
        <f>'Filtered Data'!C158</f>
        <v>301</v>
      </c>
      <c r="D159" s="4" t="str">
        <f>'Filtered Data'!D158</f>
        <v/>
      </c>
      <c r="E159" s="4" t="str">
        <f>'Filtered Data'!E158</f>
        <v/>
      </c>
      <c r="F159" s="4">
        <f>'Filtered Data'!F158</f>
        <v>3</v>
      </c>
      <c r="G159" s="4" t="str">
        <f>'Filtered Data'!G158</f>
        <v>C6</v>
      </c>
      <c r="H159" s="4" t="str">
        <f>'Filtered Data'!H158</f>
        <v>0A</v>
      </c>
      <c r="I159" s="4" t="str">
        <f>'Filtered Data'!I158</f>
        <v>00</v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12978688</v>
      </c>
      <c r="Q159" s="7">
        <f>IF('Filtered Data'!G158="","",HEX2DEC(G159))</f>
        <v>198</v>
      </c>
      <c r="R159" s="7">
        <f>IF('Filtered Data'!H158="","",HEX2DEC(H159))</f>
        <v>10</v>
      </c>
      <c r="S159" s="7">
        <f>IF('Filtered Data'!I158="","",HEX2DEC(I159))</f>
        <v>0</v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e">
        <f t="shared" si="10"/>
        <v>#NUM!</v>
      </c>
      <c r="AA159" s="7" t="str">
        <f>IF('Filtered Data'!G158="","",HEX2BIN(G159))</f>
        <v>11000110</v>
      </c>
      <c r="AB159" s="7" t="str">
        <f>IF('Filtered Data'!H158="","",HEX2BIN(H159))</f>
        <v>1010</v>
      </c>
      <c r="AC159" s="7" t="str">
        <f>IF('Filtered Data'!I158="","",HEX2BIN(I159))</f>
        <v>0</v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e">
        <f t="shared" si="11"/>
        <v>#NUM!</v>
      </c>
      <c r="AK159" s="7" t="str">
        <f>IF('Filtered Data'!G158="","",HEX2OCT(G159))</f>
        <v>306</v>
      </c>
      <c r="AL159" s="7" t="str">
        <f>IF('Filtered Data'!H158="","",HEX2OCT(H159))</f>
        <v>12</v>
      </c>
      <c r="AM159" s="7" t="str">
        <f>IF('Filtered Data'!I158="","",HEX2OCT(I159))</f>
        <v>0</v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>
      <c r="A160" s="4">
        <f>'Filtered Data'!A159</f>
        <v>3.4180510000000002</v>
      </c>
      <c r="B160" s="4" t="str">
        <f>'Filtered Data'!B159</f>
        <v/>
      </c>
      <c r="C160" s="4">
        <f>'Filtered Data'!C159</f>
        <v>300</v>
      </c>
      <c r="D160" s="4" t="str">
        <f>'Filtered Data'!D159</f>
        <v/>
      </c>
      <c r="E160" s="4" t="str">
        <f>'Filtered Data'!E159</f>
        <v/>
      </c>
      <c r="F160" s="4">
        <f>'Filtered Data'!F159</f>
        <v>8</v>
      </c>
      <c r="G160" s="4" t="str">
        <f>'Filtered Data'!G159</f>
        <v>03</v>
      </c>
      <c r="H160" s="4" t="str">
        <f>'Filtered Data'!H159</f>
        <v>A5</v>
      </c>
      <c r="I160" s="4" t="str">
        <f>'Filtered Data'!I159</f>
        <v>64</v>
      </c>
      <c r="J160" s="4" t="str">
        <f>'Filtered Data'!J159</f>
        <v>5A</v>
      </c>
      <c r="K160" s="4" t="str">
        <f>'Filtered Data'!K159</f>
        <v>64</v>
      </c>
      <c r="L160" s="4" t="str">
        <f>'Filtered Data'!L159</f>
        <v>00</v>
      </c>
      <c r="M160" s="4" t="str">
        <f>'Filtered Data'!M159</f>
        <v>64</v>
      </c>
      <c r="N160" s="4" t="str">
        <f>'Filtered Data'!N159</f>
        <v>EB</v>
      </c>
      <c r="P160" s="6" t="e">
        <f t="shared" si="9"/>
        <v>#NUM!</v>
      </c>
      <c r="Q160" s="7">
        <f>IF('Filtered Data'!G159="","",HEX2DEC(G160))</f>
        <v>3</v>
      </c>
      <c r="R160" s="7">
        <f>IF('Filtered Data'!H159="","",HEX2DEC(H160))</f>
        <v>165</v>
      </c>
      <c r="S160" s="7">
        <f>IF('Filtered Data'!I159="","",HEX2DEC(I160))</f>
        <v>100</v>
      </c>
      <c r="T160" s="7">
        <f>IF('Filtered Data'!J159="","",HEX2DEC(J160))</f>
        <v>90</v>
      </c>
      <c r="U160" s="7">
        <f>IF('Filtered Data'!K159="","",HEX2DEC(K160))</f>
        <v>100</v>
      </c>
      <c r="V160" s="7">
        <f>IF('Filtered Data'!L159="","",HEX2DEC(L160))</f>
        <v>0</v>
      </c>
      <c r="W160" s="7">
        <f>IF('Filtered Data'!M159="","",HEX2DEC(M160))</f>
        <v>100</v>
      </c>
      <c r="X160" s="7">
        <f>IF('Filtered Data'!N159="","",HEX2DEC(N160))</f>
        <v>235</v>
      </c>
      <c r="Y160" s="7"/>
      <c r="Z160" s="8" t="e">
        <f t="shared" si="10"/>
        <v>#NUM!</v>
      </c>
      <c r="AA160" s="7" t="str">
        <f>IF('Filtered Data'!G159="","",HEX2BIN(G160))</f>
        <v>11</v>
      </c>
      <c r="AB160" s="7" t="str">
        <f>IF('Filtered Data'!H159="","",HEX2BIN(H160))</f>
        <v>10100101</v>
      </c>
      <c r="AC160" s="7" t="str">
        <f>IF('Filtered Data'!I159="","",HEX2BIN(I160))</f>
        <v>1100100</v>
      </c>
      <c r="AD160" s="7" t="str">
        <f>IF('Filtered Data'!J159="","",HEX2BIN(J160))</f>
        <v>1011010</v>
      </c>
      <c r="AE160" s="7" t="str">
        <f>IF('Filtered Data'!K159="","",HEX2BIN(K160))</f>
        <v>1100100</v>
      </c>
      <c r="AF160" s="7" t="str">
        <f>IF('Filtered Data'!L159="","",HEX2BIN(L160))</f>
        <v>0</v>
      </c>
      <c r="AG160" s="7" t="str">
        <f>IF('Filtered Data'!M159="","",HEX2BIN(M160))</f>
        <v>1100100</v>
      </c>
      <c r="AH160" s="7" t="str">
        <f>IF('Filtered Data'!N159="","",HEX2BIN(N160))</f>
        <v>11101011</v>
      </c>
      <c r="AI160" s="7"/>
      <c r="AJ160" s="8" t="e">
        <f t="shared" si="11"/>
        <v>#NUM!</v>
      </c>
      <c r="AK160" s="7" t="str">
        <f>IF('Filtered Data'!G159="","",HEX2OCT(G160))</f>
        <v>3</v>
      </c>
      <c r="AL160" s="7" t="str">
        <f>IF('Filtered Data'!H159="","",HEX2OCT(H160))</f>
        <v>245</v>
      </c>
      <c r="AM160" s="7" t="str">
        <f>IF('Filtered Data'!I159="","",HEX2OCT(I160))</f>
        <v>144</v>
      </c>
      <c r="AN160" s="7" t="str">
        <f>IF('Filtered Data'!J159="","",HEX2OCT(J160))</f>
        <v>132</v>
      </c>
      <c r="AO160" s="7" t="str">
        <f>IF('Filtered Data'!K159="","",HEX2OCT(K160))</f>
        <v>144</v>
      </c>
      <c r="AP160" s="7" t="str">
        <f>IF('Filtered Data'!L159="","",HEX2OCT(L160))</f>
        <v>0</v>
      </c>
      <c r="AQ160" s="7" t="str">
        <f>IF('Filtered Data'!M159="","",HEX2OCT(M160))</f>
        <v>144</v>
      </c>
      <c r="AR160" s="7" t="str">
        <f>IF('Filtered Data'!N159="","",HEX2OCT(N160))</f>
        <v>353</v>
      </c>
    </row>
    <row r="161">
      <c r="A161" s="4">
        <f>'Filtered Data'!A160</f>
        <v>3.4185150000000002</v>
      </c>
      <c r="B161" s="4" t="str">
        <f>'Filtered Data'!B160</f>
        <v/>
      </c>
      <c r="C161" s="4">
        <f>'Filtered Data'!C160</f>
        <v>301</v>
      </c>
      <c r="D161" s="4" t="str">
        <f>'Filtered Data'!D160</f>
        <v/>
      </c>
      <c r="E161" s="4" t="str">
        <f>'Filtered Data'!E160</f>
        <v/>
      </c>
      <c r="F161" s="4">
        <f>'Filtered Data'!F160</f>
        <v>3</v>
      </c>
      <c r="G161" s="4" t="str">
        <f>'Filtered Data'!G160</f>
        <v>43</v>
      </c>
      <c r="H161" s="4" t="str">
        <f>'Filtered Data'!H160</f>
        <v>0B</v>
      </c>
      <c r="I161" s="4" t="str">
        <f>'Filtered Data'!I160</f>
        <v>00</v>
      </c>
      <c r="J161" s="4" t="str">
        <f>'Filtered Data'!J160</f>
        <v/>
      </c>
      <c r="K161" s="4" t="str">
        <f>'Filtered Data'!K160</f>
        <v/>
      </c>
      <c r="L161" s="4" t="str">
        <f>'Filtered Data'!L160</f>
        <v/>
      </c>
      <c r="M161" s="4" t="str">
        <f>'Filtered Data'!M160</f>
        <v/>
      </c>
      <c r="N161" s="4" t="str">
        <f>'Filtered Data'!N160</f>
        <v/>
      </c>
      <c r="P161" s="6">
        <f t="shared" si="9"/>
        <v>4393728</v>
      </c>
      <c r="Q161" s="7">
        <f>IF('Filtered Data'!G160="","",HEX2DEC(G161))</f>
        <v>67</v>
      </c>
      <c r="R161" s="7">
        <f>IF('Filtered Data'!H160="","",HEX2DEC(H161))</f>
        <v>11</v>
      </c>
      <c r="S161" s="7">
        <f>IF('Filtered Data'!I160="","",HEX2DEC(I161))</f>
        <v>0</v>
      </c>
      <c r="T161" s="7" t="str">
        <f>IF('Filtered Data'!J160="","",HEX2DEC(J161))</f>
        <v/>
      </c>
      <c r="U161" s="7" t="str">
        <f>IF('Filtered Data'!K160="","",HEX2DEC(K161))</f>
        <v/>
      </c>
      <c r="V161" s="7" t="str">
        <f>IF('Filtered Data'!L160="","",HEX2DEC(L161))</f>
        <v/>
      </c>
      <c r="W161" s="7" t="str">
        <f>IF('Filtered Data'!M160="","",HEX2DEC(M161))</f>
        <v/>
      </c>
      <c r="X161" s="7" t="str">
        <f>IF('Filtered Data'!N160="","",HEX2DEC(N161))</f>
        <v/>
      </c>
      <c r="Y161" s="7"/>
      <c r="Z161" s="8" t="e">
        <f t="shared" si="10"/>
        <v>#NUM!</v>
      </c>
      <c r="AA161" s="7" t="str">
        <f>IF('Filtered Data'!G160="","",HEX2BIN(G161))</f>
        <v>1000011</v>
      </c>
      <c r="AB161" s="7" t="str">
        <f>IF('Filtered Data'!H160="","",HEX2BIN(H161))</f>
        <v>1011</v>
      </c>
      <c r="AC161" s="7" t="str">
        <f>IF('Filtered Data'!I160="","",HEX2BIN(I161))</f>
        <v>0</v>
      </c>
      <c r="AD161" s="7" t="str">
        <f>IF('Filtered Data'!J160="","",HEX2BIN(J161))</f>
        <v/>
      </c>
      <c r="AE161" s="7" t="str">
        <f>IF('Filtered Data'!K160="","",HEX2BIN(K161))</f>
        <v/>
      </c>
      <c r="AF161" s="7" t="str">
        <f>IF('Filtered Data'!L160="","",HEX2BIN(L161))</f>
        <v/>
      </c>
      <c r="AG161" s="7" t="str">
        <f>IF('Filtered Data'!M160="","",HEX2BIN(M161))</f>
        <v/>
      </c>
      <c r="AH161" s="7" t="str">
        <f>IF('Filtered Data'!N160="","",HEX2BIN(N161))</f>
        <v/>
      </c>
      <c r="AI161" s="7"/>
      <c r="AJ161" s="8" t="e">
        <f t="shared" si="11"/>
        <v>#NUM!</v>
      </c>
      <c r="AK161" s="7" t="str">
        <f>IF('Filtered Data'!G160="","",HEX2OCT(G161))</f>
        <v>103</v>
      </c>
      <c r="AL161" s="7" t="str">
        <f>IF('Filtered Data'!H160="","",HEX2OCT(H161))</f>
        <v>13</v>
      </c>
      <c r="AM161" s="7" t="str">
        <f>IF('Filtered Data'!I160="","",HEX2OCT(I161))</f>
        <v>0</v>
      </c>
      <c r="AN161" s="7" t="str">
        <f>IF('Filtered Data'!J160="","",HEX2OCT(J161))</f>
        <v/>
      </c>
      <c r="AO161" s="7" t="str">
        <f>IF('Filtered Data'!K160="","",HEX2OCT(K161))</f>
        <v/>
      </c>
      <c r="AP161" s="7" t="str">
        <f>IF('Filtered Data'!L160="","",HEX2OCT(L161))</f>
        <v/>
      </c>
      <c r="AQ161" s="7" t="str">
        <f>IF('Filtered Data'!M160="","",HEX2OCT(M161))</f>
        <v/>
      </c>
      <c r="AR161" s="7" t="str">
        <f>IF('Filtered Data'!N160="","",HEX2OCT(N161))</f>
        <v/>
      </c>
    </row>
    <row r="162">
      <c r="A162" s="4">
        <f>'Filtered Data'!A161</f>
        <v>3.4680559999999998</v>
      </c>
      <c r="B162" s="4" t="str">
        <f>'Filtered Data'!B161</f>
        <v/>
      </c>
      <c r="C162" s="4">
        <f>'Filtered Data'!C161</f>
        <v>300</v>
      </c>
      <c r="D162" s="4" t="str">
        <f>'Filtered Data'!D161</f>
        <v/>
      </c>
      <c r="E162" s="4" t="str">
        <f>'Filtered Data'!E161</f>
        <v/>
      </c>
      <c r="F162" s="4">
        <f>'Filtered Data'!F161</f>
        <v>8</v>
      </c>
      <c r="G162" s="4" t="str">
        <f>'Filtered Data'!G161</f>
        <v>03</v>
      </c>
      <c r="H162" s="4" t="str">
        <f>'Filtered Data'!H161</f>
        <v>A5</v>
      </c>
      <c r="I162" s="4" t="str">
        <f>'Filtered Data'!I161</f>
        <v>64</v>
      </c>
      <c r="J162" s="4" t="str">
        <f>'Filtered Data'!J161</f>
        <v>5A</v>
      </c>
      <c r="K162" s="4" t="str">
        <f>'Filtered Data'!K161</f>
        <v>64</v>
      </c>
      <c r="L162" s="4" t="str">
        <f>'Filtered Data'!L161</f>
        <v>00</v>
      </c>
      <c r="M162" s="4" t="str">
        <f>'Filtered Data'!M161</f>
        <v>64</v>
      </c>
      <c r="N162" s="4" t="str">
        <f>'Filtered Data'!N161</f>
        <v>FC</v>
      </c>
      <c r="P162" s="6" t="e">
        <f t="shared" si="9"/>
        <v>#NUM!</v>
      </c>
      <c r="Q162" s="7">
        <f>IF('Filtered Data'!G161="","",HEX2DEC(G162))</f>
        <v>3</v>
      </c>
      <c r="R162" s="7">
        <f>IF('Filtered Data'!H161="","",HEX2DEC(H162))</f>
        <v>165</v>
      </c>
      <c r="S162" s="7">
        <f>IF('Filtered Data'!I161="","",HEX2DEC(I162))</f>
        <v>100</v>
      </c>
      <c r="T162" s="7">
        <f>IF('Filtered Data'!J161="","",HEX2DEC(J162))</f>
        <v>90</v>
      </c>
      <c r="U162" s="7">
        <f>IF('Filtered Data'!K161="","",HEX2DEC(K162))</f>
        <v>100</v>
      </c>
      <c r="V162" s="7">
        <f>IF('Filtered Data'!L161="","",HEX2DEC(L162))</f>
        <v>0</v>
      </c>
      <c r="W162" s="7">
        <f>IF('Filtered Data'!M161="","",HEX2DEC(M162))</f>
        <v>100</v>
      </c>
      <c r="X162" s="7">
        <f>IF('Filtered Data'!N161="","",HEX2DEC(N162))</f>
        <v>252</v>
      </c>
      <c r="Y162" s="7"/>
      <c r="Z162" s="8" t="e">
        <f t="shared" si="10"/>
        <v>#NUM!</v>
      </c>
      <c r="AA162" s="7" t="str">
        <f>IF('Filtered Data'!G161="","",HEX2BIN(G162))</f>
        <v>11</v>
      </c>
      <c r="AB162" s="7" t="str">
        <f>IF('Filtered Data'!H161="","",HEX2BIN(H162))</f>
        <v>10100101</v>
      </c>
      <c r="AC162" s="7" t="str">
        <f>IF('Filtered Data'!I161="","",HEX2BIN(I162))</f>
        <v>1100100</v>
      </c>
      <c r="AD162" s="7" t="str">
        <f>IF('Filtered Data'!J161="","",HEX2BIN(J162))</f>
        <v>1011010</v>
      </c>
      <c r="AE162" s="7" t="str">
        <f>IF('Filtered Data'!K161="","",HEX2BIN(K162))</f>
        <v>1100100</v>
      </c>
      <c r="AF162" s="7" t="str">
        <f>IF('Filtered Data'!L161="","",HEX2BIN(L162))</f>
        <v>0</v>
      </c>
      <c r="AG162" s="7" t="str">
        <f>IF('Filtered Data'!M161="","",HEX2BIN(M162))</f>
        <v>1100100</v>
      </c>
      <c r="AH162" s="7" t="str">
        <f>IF('Filtered Data'!N161="","",HEX2BIN(N162))</f>
        <v>11111100</v>
      </c>
      <c r="AI162" s="7"/>
      <c r="AJ162" s="8" t="e">
        <f t="shared" si="11"/>
        <v>#NUM!</v>
      </c>
      <c r="AK162" s="7" t="str">
        <f>IF('Filtered Data'!G161="","",HEX2OCT(G162))</f>
        <v>3</v>
      </c>
      <c r="AL162" s="7" t="str">
        <f>IF('Filtered Data'!H161="","",HEX2OCT(H162))</f>
        <v>245</v>
      </c>
      <c r="AM162" s="7" t="str">
        <f>IF('Filtered Data'!I161="","",HEX2OCT(I162))</f>
        <v>144</v>
      </c>
      <c r="AN162" s="7" t="str">
        <f>IF('Filtered Data'!J161="","",HEX2OCT(J162))</f>
        <v>132</v>
      </c>
      <c r="AO162" s="7" t="str">
        <f>IF('Filtered Data'!K161="","",HEX2OCT(K162))</f>
        <v>144</v>
      </c>
      <c r="AP162" s="7" t="str">
        <f>IF('Filtered Data'!L161="","",HEX2OCT(L162))</f>
        <v>0</v>
      </c>
      <c r="AQ162" s="7" t="str">
        <f>IF('Filtered Data'!M161="","",HEX2OCT(M162))</f>
        <v>144</v>
      </c>
      <c r="AR162" s="7" t="str">
        <f>IF('Filtered Data'!N161="","",HEX2OCT(N162))</f>
        <v>374</v>
      </c>
    </row>
    <row r="163">
      <c r="A163" s="4">
        <f>'Filtered Data'!A162</f>
        <v>3.4685280000000001</v>
      </c>
      <c r="B163" s="4" t="str">
        <f>'Filtered Data'!B162</f>
        <v/>
      </c>
      <c r="C163" s="4">
        <f>'Filtered Data'!C162</f>
        <v>301</v>
      </c>
      <c r="D163" s="4" t="str">
        <f>'Filtered Data'!D162</f>
        <v/>
      </c>
      <c r="E163" s="4" t="str">
        <f>'Filtered Data'!E162</f>
        <v/>
      </c>
      <c r="F163" s="4">
        <f>'Filtered Data'!F162</f>
        <v>3</v>
      </c>
      <c r="G163" s="4" t="str">
        <f>'Filtered Data'!G162</f>
        <v>B5</v>
      </c>
      <c r="H163" s="4" t="str">
        <f>'Filtered Data'!H162</f>
        <v>0C</v>
      </c>
      <c r="I163" s="4" t="str">
        <f>'Filtered Data'!I162</f>
        <v>00</v>
      </c>
      <c r="J163" s="4" t="str">
        <f>'Filtered Data'!J162</f>
        <v/>
      </c>
      <c r="K163" s="4" t="str">
        <f>'Filtered Data'!K162</f>
        <v/>
      </c>
      <c r="L163" s="4" t="str">
        <f>'Filtered Data'!L162</f>
        <v/>
      </c>
      <c r="M163" s="4" t="str">
        <f>'Filtered Data'!M162</f>
        <v/>
      </c>
      <c r="N163" s="4" t="str">
        <f>'Filtered Data'!N162</f>
        <v/>
      </c>
      <c r="P163" s="6">
        <f t="shared" si="9"/>
        <v>11865088</v>
      </c>
      <c r="Q163" s="7">
        <f>IF('Filtered Data'!G162="","",HEX2DEC(G163))</f>
        <v>181</v>
      </c>
      <c r="R163" s="7">
        <f>IF('Filtered Data'!H162="","",HEX2DEC(H163))</f>
        <v>12</v>
      </c>
      <c r="S163" s="7">
        <f>IF('Filtered Data'!I162="","",HEX2DEC(I163))</f>
        <v>0</v>
      </c>
      <c r="T163" s="7" t="str">
        <f>IF('Filtered Data'!J162="","",HEX2DEC(J163))</f>
        <v/>
      </c>
      <c r="U163" s="7" t="str">
        <f>IF('Filtered Data'!K162="","",HEX2DEC(K163))</f>
        <v/>
      </c>
      <c r="V163" s="7" t="str">
        <f>IF('Filtered Data'!L162="","",HEX2DEC(L163))</f>
        <v/>
      </c>
      <c r="W163" s="7" t="str">
        <f>IF('Filtered Data'!M162="","",HEX2DEC(M163))</f>
        <v/>
      </c>
      <c r="X163" s="7" t="str">
        <f>IF('Filtered Data'!N162="","",HEX2DEC(N163))</f>
        <v/>
      </c>
      <c r="Y163" s="7"/>
      <c r="Z163" s="8" t="e">
        <f t="shared" si="10"/>
        <v>#NUM!</v>
      </c>
      <c r="AA163" s="7" t="str">
        <f>IF('Filtered Data'!G162="","",HEX2BIN(G163))</f>
        <v>10110101</v>
      </c>
      <c r="AB163" s="7" t="str">
        <f>IF('Filtered Data'!H162="","",HEX2BIN(H163))</f>
        <v>1100</v>
      </c>
      <c r="AC163" s="7" t="str">
        <f>IF('Filtered Data'!I162="","",HEX2BIN(I163))</f>
        <v>0</v>
      </c>
      <c r="AD163" s="7" t="str">
        <f>IF('Filtered Data'!J162="","",HEX2BIN(J163))</f>
        <v/>
      </c>
      <c r="AE163" s="7" t="str">
        <f>IF('Filtered Data'!K162="","",HEX2BIN(K163))</f>
        <v/>
      </c>
      <c r="AF163" s="7" t="str">
        <f>IF('Filtered Data'!L162="","",HEX2BIN(L163))</f>
        <v/>
      </c>
      <c r="AG163" s="7" t="str">
        <f>IF('Filtered Data'!M162="","",HEX2BIN(M163))</f>
        <v/>
      </c>
      <c r="AH163" s="7" t="str">
        <f>IF('Filtered Data'!N162="","",HEX2BIN(N163))</f>
        <v/>
      </c>
      <c r="AI163" s="7"/>
      <c r="AJ163" s="8" t="e">
        <f t="shared" si="11"/>
        <v>#NUM!</v>
      </c>
      <c r="AK163" s="7" t="str">
        <f>IF('Filtered Data'!G162="","",HEX2OCT(G163))</f>
        <v>265</v>
      </c>
      <c r="AL163" s="7" t="str">
        <f>IF('Filtered Data'!H162="","",HEX2OCT(H163))</f>
        <v>14</v>
      </c>
      <c r="AM163" s="7" t="str">
        <f>IF('Filtered Data'!I162="","",HEX2OCT(I163))</f>
        <v>0</v>
      </c>
      <c r="AN163" s="7" t="str">
        <f>IF('Filtered Data'!J162="","",HEX2OCT(J163))</f>
        <v/>
      </c>
      <c r="AO163" s="7" t="str">
        <f>IF('Filtered Data'!K162="","",HEX2OCT(K163))</f>
        <v/>
      </c>
      <c r="AP163" s="7" t="str">
        <f>IF('Filtered Data'!L162="","",HEX2OCT(L163))</f>
        <v/>
      </c>
      <c r="AQ163" s="7" t="str">
        <f>IF('Filtered Data'!M162="","",HEX2OCT(M163))</f>
        <v/>
      </c>
      <c r="AR163" s="7" t="str">
        <f>IF('Filtered Data'!N162="","",HEX2OCT(N163))</f>
        <v/>
      </c>
    </row>
    <row r="164">
      <c r="A164" s="4">
        <f>'Filtered Data'!A163</f>
        <v>3.5180600000000002</v>
      </c>
      <c r="B164" s="4" t="str">
        <f>'Filtered Data'!B163</f>
        <v/>
      </c>
      <c r="C164" s="4">
        <f>'Filtered Data'!C163</f>
        <v>300</v>
      </c>
      <c r="D164" s="4" t="str">
        <f>'Filtered Data'!D163</f>
        <v/>
      </c>
      <c r="E164" s="4" t="str">
        <f>'Filtered Data'!E163</f>
        <v/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A5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ED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165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237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10100101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11101101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245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355</v>
      </c>
    </row>
    <row r="165">
      <c r="A165" s="4">
        <f>'Filtered Data'!A164</f>
        <v>3.5185240000000002</v>
      </c>
      <c r="B165" s="4" t="str">
        <f>'Filtered Data'!B164</f>
        <v/>
      </c>
      <c r="C165" s="4">
        <f>'Filtered Data'!C164</f>
        <v>301</v>
      </c>
      <c r="D165" s="4" t="str">
        <f>'Filtered Data'!D164</f>
        <v/>
      </c>
      <c r="E165" s="4" t="str">
        <f>'Filtered Data'!E164</f>
        <v/>
      </c>
      <c r="F165" s="4">
        <f>'Filtered Data'!F164</f>
        <v>3</v>
      </c>
      <c r="G165" s="4" t="str">
        <f>'Filtered Data'!G164</f>
        <v>4E</v>
      </c>
      <c r="H165" s="4" t="str">
        <f>'Filtered Data'!H164</f>
        <v>0D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5115136</v>
      </c>
      <c r="Q165" s="7">
        <f>IF('Filtered Data'!G164="","",HEX2DEC(G165))</f>
        <v>78</v>
      </c>
      <c r="R165" s="7">
        <f>IF('Filtered Data'!H164="","",HEX2DEC(H165))</f>
        <v>13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1001110</v>
      </c>
      <c r="AB165" s="7" t="str">
        <f>IF('Filtered Data'!H164="","",HEX2BIN(H165))</f>
        <v>1101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116</v>
      </c>
      <c r="AL165" s="7" t="str">
        <f>IF('Filtered Data'!H164="","",HEX2OCT(H165))</f>
        <v>15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>
        <f>'Filtered Data'!A165</f>
        <v>3.5680679999999998</v>
      </c>
      <c r="B166" s="4" t="str">
        <f>'Filtered Data'!B165</f>
        <v/>
      </c>
      <c r="C166" s="4">
        <f>'Filtered Data'!C165</f>
        <v>300</v>
      </c>
      <c r="D166" s="4" t="str">
        <f>'Filtered Data'!D165</f>
        <v/>
      </c>
      <c r="E166" s="4" t="str">
        <f>'Filtered Data'!E165</f>
        <v/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A5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64</v>
      </c>
      <c r="L166" s="4" t="str">
        <f>'Filtered Data'!L165</f>
        <v>00</v>
      </c>
      <c r="M166" s="4" t="str">
        <f>'Filtered Data'!M165</f>
        <v>64</v>
      </c>
      <c r="N166" s="4" t="str">
        <f>'Filtered Data'!N165</f>
        <v>FE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165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100</v>
      </c>
      <c r="V166" s="7">
        <f>IF('Filtered Data'!L165="","",HEX2DEC(L166))</f>
        <v>0</v>
      </c>
      <c r="W166" s="7">
        <f>IF('Filtered Data'!M165="","",HEX2DEC(M166))</f>
        <v>100</v>
      </c>
      <c r="X166" s="7">
        <f>IF('Filtered Data'!N165="","",HEX2DEC(N166))</f>
        <v>254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10100101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1100100</v>
      </c>
      <c r="AF166" s="7" t="str">
        <f>IF('Filtered Data'!L165="","",HEX2BIN(L166))</f>
        <v>0</v>
      </c>
      <c r="AG166" s="7" t="str">
        <f>IF('Filtered Data'!M165="","",HEX2BIN(M166))</f>
        <v>1100100</v>
      </c>
      <c r="AH166" s="7" t="str">
        <f>IF('Filtered Data'!N165="","",HEX2BIN(N166))</f>
        <v>11111110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245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144</v>
      </c>
      <c r="AP166" s="7" t="str">
        <f>IF('Filtered Data'!L165="","",HEX2OCT(L166))</f>
        <v>0</v>
      </c>
      <c r="AQ166" s="7" t="str">
        <f>IF('Filtered Data'!M165="","",HEX2OCT(M166))</f>
        <v>144</v>
      </c>
      <c r="AR166" s="7" t="str">
        <f>IF('Filtered Data'!N165="","",HEX2OCT(N166))</f>
        <v>376</v>
      </c>
    </row>
    <row r="167">
      <c r="A167" s="4">
        <f>'Filtered Data'!A166</f>
        <v>3.5685440000000002</v>
      </c>
      <c r="B167" s="4" t="str">
        <f>'Filtered Data'!B166</f>
        <v/>
      </c>
      <c r="C167" s="4">
        <f>'Filtered Data'!C166</f>
        <v>301</v>
      </c>
      <c r="D167" s="4" t="str">
        <f>'Filtered Data'!D166</f>
        <v/>
      </c>
      <c r="E167" s="4" t="str">
        <f>'Filtered Data'!E166</f>
        <v/>
      </c>
      <c r="F167" s="4">
        <f>'Filtered Data'!F166</f>
        <v>3</v>
      </c>
      <c r="G167" s="4" t="str">
        <f>'Filtered Data'!G166</f>
        <v>1D</v>
      </c>
      <c r="H167" s="4" t="str">
        <f>'Filtered Data'!H166</f>
        <v>0E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1904128</v>
      </c>
      <c r="Q167" s="7">
        <f>IF('Filtered Data'!G166="","",HEX2DEC(G167))</f>
        <v>29</v>
      </c>
      <c r="R167" s="7">
        <f>IF('Filtered Data'!H166="","",HEX2DEC(H167))</f>
        <v>14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11101</v>
      </c>
      <c r="AB167" s="7" t="str">
        <f>IF('Filtered Data'!H166="","",HEX2BIN(H167))</f>
        <v>1110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35</v>
      </c>
      <c r="AL167" s="7" t="str">
        <f>IF('Filtered Data'!H166="","",HEX2OCT(H167))</f>
        <v>16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>
      <c r="A168" s="4">
        <f>'Filtered Data'!A167</f>
        <v>3.6180720000000002</v>
      </c>
      <c r="B168" s="4" t="str">
        <f>'Filtered Data'!B167</f>
        <v/>
      </c>
      <c r="C168" s="4">
        <f>'Filtered Data'!C167</f>
        <v>300</v>
      </c>
      <c r="D168" s="4" t="str">
        <f>'Filtered Data'!D167</f>
        <v/>
      </c>
      <c r="E168" s="4" t="str">
        <f>'Filtered Data'!E167</f>
        <v/>
      </c>
      <c r="F168" s="4">
        <f>'Filtered Data'!F167</f>
        <v>8</v>
      </c>
      <c r="G168" s="4" t="str">
        <f>'Filtered Data'!G167</f>
        <v>03</v>
      </c>
      <c r="H168" s="4" t="str">
        <f>'Filtered Data'!H167</f>
        <v>A5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64</v>
      </c>
      <c r="L168" s="4" t="str">
        <f>'Filtered Data'!L167</f>
        <v>00</v>
      </c>
      <c r="M168" s="4" t="str">
        <f>'Filtered Data'!M167</f>
        <v>64</v>
      </c>
      <c r="N168" s="4" t="str">
        <f>'Filtered Data'!N167</f>
        <v>EF</v>
      </c>
      <c r="P168" s="6" t="e">
        <f t="shared" si="12"/>
        <v>#NUM!</v>
      </c>
      <c r="Q168" s="7">
        <f>IF('Filtered Data'!G167="","",HEX2DEC(G168))</f>
        <v>3</v>
      </c>
      <c r="R168" s="7">
        <f>IF('Filtered Data'!H167="","",HEX2DEC(H168))</f>
        <v>165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100</v>
      </c>
      <c r="V168" s="7">
        <f>IF('Filtered Data'!L167="","",HEX2DEC(L168))</f>
        <v>0</v>
      </c>
      <c r="W168" s="7">
        <f>IF('Filtered Data'!M167="","",HEX2DEC(M168))</f>
        <v>100</v>
      </c>
      <c r="X168" s="7">
        <f>IF('Filtered Data'!N167="","",HEX2DEC(N168))</f>
        <v>239</v>
      </c>
      <c r="Y168" s="7"/>
      <c r="Z168" s="8" t="e">
        <f t="shared" si="13"/>
        <v>#NUM!</v>
      </c>
      <c r="AA168" s="7" t="str">
        <f>IF('Filtered Data'!G167="","",HEX2BIN(G168))</f>
        <v>11</v>
      </c>
      <c r="AB168" s="7" t="str">
        <f>IF('Filtered Data'!H167="","",HEX2BIN(H168))</f>
        <v>10100101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1100100</v>
      </c>
      <c r="AF168" s="7" t="str">
        <f>IF('Filtered Data'!L167="","",HEX2BIN(L168))</f>
        <v>0</v>
      </c>
      <c r="AG168" s="7" t="str">
        <f>IF('Filtered Data'!M167="","",HEX2BIN(M168))</f>
        <v>1100100</v>
      </c>
      <c r="AH168" s="7" t="str">
        <f>IF('Filtered Data'!N167="","",HEX2BIN(N168))</f>
        <v>11101111</v>
      </c>
      <c r="AI168" s="7"/>
      <c r="AJ168" s="8" t="e">
        <f t="shared" si="14"/>
        <v>#NUM!</v>
      </c>
      <c r="AK168" s="7" t="str">
        <f>IF('Filtered Data'!G167="","",HEX2OCT(G168))</f>
        <v>3</v>
      </c>
      <c r="AL168" s="7" t="str">
        <f>IF('Filtered Data'!H167="","",HEX2OCT(H168))</f>
        <v>245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144</v>
      </c>
      <c r="AP168" s="7" t="str">
        <f>IF('Filtered Data'!L167="","",HEX2OCT(L168))</f>
        <v>0</v>
      </c>
      <c r="AQ168" s="7" t="str">
        <f>IF('Filtered Data'!M167="","",HEX2OCT(M168))</f>
        <v>144</v>
      </c>
      <c r="AR168" s="7" t="str">
        <f>IF('Filtered Data'!N167="","",HEX2OCT(N168))</f>
        <v>357</v>
      </c>
    </row>
    <row r="169">
      <c r="A169" s="4">
        <f>'Filtered Data'!A168</f>
        <v>3.6185399999999999</v>
      </c>
      <c r="B169" s="4" t="str">
        <f>'Filtered Data'!B168</f>
        <v/>
      </c>
      <c r="C169" s="4">
        <f>'Filtered Data'!C168</f>
        <v>301</v>
      </c>
      <c r="D169" s="4" t="str">
        <f>'Filtered Data'!D168</f>
        <v/>
      </c>
      <c r="E169" s="4" t="str">
        <f>'Filtered Data'!E168</f>
        <v/>
      </c>
      <c r="F169" s="4">
        <f>'Filtered Data'!F168</f>
        <v>3</v>
      </c>
      <c r="G169" s="4" t="str">
        <f>'Filtered Data'!G168</f>
        <v>E8</v>
      </c>
      <c r="H169" s="4" t="str">
        <f>'Filtered Data'!H168</f>
        <v>0F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15208192</v>
      </c>
      <c r="Q169" s="7">
        <f>IF('Filtered Data'!G168="","",HEX2DEC(G169))</f>
        <v>232</v>
      </c>
      <c r="R169" s="7">
        <f>IF('Filtered Data'!H168="","",HEX2DEC(H169))</f>
        <v>15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11101000</v>
      </c>
      <c r="AB169" s="7" t="str">
        <f>IF('Filtered Data'!H168="","",HEX2BIN(H169))</f>
        <v>1111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350</v>
      </c>
      <c r="AL169" s="7" t="str">
        <f>IF('Filtered Data'!H168="","",HEX2OCT(H169))</f>
        <v>17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>
      <c r="A170" s="4">
        <f>'Filtered Data'!A169</f>
        <v>3.6680779999999999</v>
      </c>
      <c r="B170" s="4" t="str">
        <f>'Filtered Data'!B169</f>
        <v/>
      </c>
      <c r="C170" s="4">
        <f>'Filtered Data'!C169</f>
        <v>300</v>
      </c>
      <c r="D170" s="4" t="str">
        <f>'Filtered Data'!D169</f>
        <v/>
      </c>
      <c r="E170" s="4" t="str">
        <f>'Filtered Data'!E169</f>
        <v/>
      </c>
      <c r="F170" s="4">
        <f>'Filtered Data'!F169</f>
        <v>8</v>
      </c>
      <c r="G170" s="4" t="str">
        <f>'Filtered Data'!G169</f>
        <v>03</v>
      </c>
      <c r="H170" s="4" t="str">
        <f>'Filtered Data'!H169</f>
        <v>A5</v>
      </c>
      <c r="I170" s="4" t="str">
        <f>'Filtered Data'!I169</f>
        <v>64</v>
      </c>
      <c r="J170" s="4" t="str">
        <f>'Filtered Data'!J169</f>
        <v>5A</v>
      </c>
      <c r="K170" s="4" t="str">
        <f>'Filtered Data'!K169</f>
        <v>64</v>
      </c>
      <c r="L170" s="4" t="str">
        <f>'Filtered Data'!L169</f>
        <v>00</v>
      </c>
      <c r="M170" s="4" t="str">
        <f>'Filtered Data'!M169</f>
        <v>64</v>
      </c>
      <c r="N170" s="4" t="str">
        <f>'Filtered Data'!N169</f>
        <v>70</v>
      </c>
      <c r="P170" s="6" t="e">
        <f t="shared" si="12"/>
        <v>#NUM!</v>
      </c>
      <c r="Q170" s="7">
        <f>IF('Filtered Data'!G169="","",HEX2DEC(G170))</f>
        <v>3</v>
      </c>
      <c r="R170" s="7">
        <f>IF('Filtered Data'!H169="","",HEX2DEC(H170))</f>
        <v>165</v>
      </c>
      <c r="S170" s="7">
        <f>IF('Filtered Data'!I169="","",HEX2DEC(I170))</f>
        <v>100</v>
      </c>
      <c r="T170" s="7">
        <f>IF('Filtered Data'!J169="","",HEX2DEC(J170))</f>
        <v>90</v>
      </c>
      <c r="U170" s="7">
        <f>IF('Filtered Data'!K169="","",HEX2DEC(K170))</f>
        <v>100</v>
      </c>
      <c r="V170" s="7">
        <f>IF('Filtered Data'!L169="","",HEX2DEC(L170))</f>
        <v>0</v>
      </c>
      <c r="W170" s="7">
        <f>IF('Filtered Data'!M169="","",HEX2DEC(M170))</f>
        <v>100</v>
      </c>
      <c r="X170" s="7">
        <f>IF('Filtered Data'!N169="","",HEX2DEC(N170))</f>
        <v>112</v>
      </c>
      <c r="Y170" s="7"/>
      <c r="Z170" s="8" t="e">
        <f t="shared" si="13"/>
        <v>#NUM!</v>
      </c>
      <c r="AA170" s="7" t="str">
        <f>IF('Filtered Data'!G169="","",HEX2BIN(G170))</f>
        <v>11</v>
      </c>
      <c r="AB170" s="7" t="str">
        <f>IF('Filtered Data'!H169="","",HEX2BIN(H170))</f>
        <v>10100101</v>
      </c>
      <c r="AC170" s="7" t="str">
        <f>IF('Filtered Data'!I169="","",HEX2BIN(I170))</f>
        <v>1100100</v>
      </c>
      <c r="AD170" s="7" t="str">
        <f>IF('Filtered Data'!J169="","",HEX2BIN(J170))</f>
        <v>1011010</v>
      </c>
      <c r="AE170" s="7" t="str">
        <f>IF('Filtered Data'!K169="","",HEX2BIN(K170))</f>
        <v>1100100</v>
      </c>
      <c r="AF170" s="7" t="str">
        <f>IF('Filtered Data'!L169="","",HEX2BIN(L170))</f>
        <v>0</v>
      </c>
      <c r="AG170" s="7" t="str">
        <f>IF('Filtered Data'!M169="","",HEX2BIN(M170))</f>
        <v>1100100</v>
      </c>
      <c r="AH170" s="7" t="str">
        <f>IF('Filtered Data'!N169="","",HEX2BIN(N170))</f>
        <v>1110000</v>
      </c>
      <c r="AI170" s="7"/>
      <c r="AJ170" s="8" t="e">
        <f t="shared" si="14"/>
        <v>#NUM!</v>
      </c>
      <c r="AK170" s="7" t="str">
        <f>IF('Filtered Data'!G169="","",HEX2OCT(G170))</f>
        <v>3</v>
      </c>
      <c r="AL170" s="7" t="str">
        <f>IF('Filtered Data'!H169="","",HEX2OCT(H170))</f>
        <v>245</v>
      </c>
      <c r="AM170" s="7" t="str">
        <f>IF('Filtered Data'!I169="","",HEX2OCT(I170))</f>
        <v>144</v>
      </c>
      <c r="AN170" s="7" t="str">
        <f>IF('Filtered Data'!J169="","",HEX2OCT(J170))</f>
        <v>132</v>
      </c>
      <c r="AO170" s="7" t="str">
        <f>IF('Filtered Data'!K169="","",HEX2OCT(K170))</f>
        <v>144</v>
      </c>
      <c r="AP170" s="7" t="str">
        <f>IF('Filtered Data'!L169="","",HEX2OCT(L170))</f>
        <v>0</v>
      </c>
      <c r="AQ170" s="7" t="str">
        <f>IF('Filtered Data'!M169="","",HEX2OCT(M170))</f>
        <v>144</v>
      </c>
      <c r="AR170" s="7" t="str">
        <f>IF('Filtered Data'!N169="","",HEX2OCT(N170))</f>
        <v>160</v>
      </c>
    </row>
    <row r="171">
      <c r="A171" s="4">
        <f>'Filtered Data'!A170</f>
        <v>3.6685500000000002</v>
      </c>
      <c r="B171" s="4" t="str">
        <f>'Filtered Data'!B170</f>
        <v/>
      </c>
      <c r="C171" s="4">
        <f>'Filtered Data'!C170</f>
        <v>301</v>
      </c>
      <c r="D171" s="4" t="str">
        <f>'Filtered Data'!D170</f>
        <v/>
      </c>
      <c r="E171" s="4" t="str">
        <f>'Filtered Data'!E170</f>
        <v/>
      </c>
      <c r="F171" s="4">
        <f>'Filtered Data'!F170</f>
        <v>3</v>
      </c>
      <c r="G171" s="4" t="str">
        <f>'Filtered Data'!G170</f>
        <v>E2</v>
      </c>
      <c r="H171" s="4" t="str">
        <f>'Filtered Data'!H170</f>
        <v>00</v>
      </c>
      <c r="I171" s="4" t="str">
        <f>'Filtered Data'!I170</f>
        <v>00</v>
      </c>
      <c r="J171" s="4" t="str">
        <f>'Filtered Data'!J170</f>
        <v/>
      </c>
      <c r="K171" s="4" t="str">
        <f>'Filtered Data'!K170</f>
        <v/>
      </c>
      <c r="L171" s="4" t="str">
        <f>'Filtered Data'!L170</f>
        <v/>
      </c>
      <c r="M171" s="4" t="str">
        <f>'Filtered Data'!M170</f>
        <v/>
      </c>
      <c r="N171" s="4" t="str">
        <f>'Filtered Data'!N170</f>
        <v/>
      </c>
      <c r="P171" s="6">
        <f t="shared" si="12"/>
        <v>14811136</v>
      </c>
      <c r="Q171" s="7">
        <f>IF('Filtered Data'!G170="","",HEX2DEC(G171))</f>
        <v>226</v>
      </c>
      <c r="R171" s="7">
        <f>IF('Filtered Data'!H170="","",HEX2DEC(H171))</f>
        <v>0</v>
      </c>
      <c r="S171" s="7">
        <f>IF('Filtered Data'!I170="","",HEX2DEC(I171))</f>
        <v>0</v>
      </c>
      <c r="T171" s="7" t="str">
        <f>IF('Filtered Data'!J170="","",HEX2DEC(J171))</f>
        <v/>
      </c>
      <c r="U171" s="7" t="str">
        <f>IF('Filtered Data'!K170="","",HEX2DEC(K171))</f>
        <v/>
      </c>
      <c r="V171" s="7" t="str">
        <f>IF('Filtered Data'!L170="","",HEX2DEC(L171))</f>
        <v/>
      </c>
      <c r="W171" s="7" t="str">
        <f>IF('Filtered Data'!M170="","",HEX2DEC(M171))</f>
        <v/>
      </c>
      <c r="X171" s="7" t="str">
        <f>IF('Filtered Data'!N170="","",HEX2DEC(N171))</f>
        <v/>
      </c>
      <c r="Y171" s="7"/>
      <c r="Z171" s="8" t="e">
        <f t="shared" si="13"/>
        <v>#NUM!</v>
      </c>
      <c r="AA171" s="7" t="str">
        <f>IF('Filtered Data'!G170="","",HEX2BIN(G171))</f>
        <v>11100010</v>
      </c>
      <c r="AB171" s="7" t="str">
        <f>IF('Filtered Data'!H170="","",HEX2BIN(H171))</f>
        <v>0</v>
      </c>
      <c r="AC171" s="7" t="str">
        <f>IF('Filtered Data'!I170="","",HEX2BIN(I171))</f>
        <v>0</v>
      </c>
      <c r="AD171" s="7" t="str">
        <f>IF('Filtered Data'!J170="","",HEX2BIN(J171))</f>
        <v/>
      </c>
      <c r="AE171" s="7" t="str">
        <f>IF('Filtered Data'!K170="","",HEX2BIN(K171))</f>
        <v/>
      </c>
      <c r="AF171" s="7" t="str">
        <f>IF('Filtered Data'!L170="","",HEX2BIN(L171))</f>
        <v/>
      </c>
      <c r="AG171" s="7" t="str">
        <f>IF('Filtered Data'!M170="","",HEX2BIN(M171))</f>
        <v/>
      </c>
      <c r="AH171" s="7" t="str">
        <f>IF('Filtered Data'!N170="","",HEX2BIN(N171))</f>
        <v/>
      </c>
      <c r="AI171" s="7"/>
      <c r="AJ171" s="8" t="e">
        <f t="shared" si="14"/>
        <v>#NUM!</v>
      </c>
      <c r="AK171" s="7" t="str">
        <f>IF('Filtered Data'!G170="","",HEX2OCT(G171))</f>
        <v>342</v>
      </c>
      <c r="AL171" s="7" t="str">
        <f>IF('Filtered Data'!H170="","",HEX2OCT(H171))</f>
        <v>0</v>
      </c>
      <c r="AM171" s="7" t="str">
        <f>IF('Filtered Data'!I170="","",HEX2OCT(I171))</f>
        <v>0</v>
      </c>
      <c r="AN171" s="7" t="str">
        <f>IF('Filtered Data'!J170="","",HEX2OCT(J171))</f>
        <v/>
      </c>
      <c r="AO171" s="7" t="str">
        <f>IF('Filtered Data'!K170="","",HEX2OCT(K171))</f>
        <v/>
      </c>
      <c r="AP171" s="7" t="str">
        <f>IF('Filtered Data'!L170="","",HEX2OCT(L171))</f>
        <v/>
      </c>
      <c r="AQ171" s="7" t="str">
        <f>IF('Filtered Data'!M170="","",HEX2OCT(M171))</f>
        <v/>
      </c>
      <c r="AR171" s="7" t="str">
        <f>IF('Filtered Data'!N170="","",HEX2OCT(N171))</f>
        <v/>
      </c>
    </row>
    <row r="172">
      <c r="A172" s="4">
        <f>'Filtered Data'!A171</f>
        <v>3.7180819999999999</v>
      </c>
      <c r="B172" s="4" t="str">
        <f>'Filtered Data'!B171</f>
        <v/>
      </c>
      <c r="C172" s="4">
        <f>'Filtered Data'!C171</f>
        <v>300</v>
      </c>
      <c r="D172" s="4" t="str">
        <f>'Filtered Data'!D171</f>
        <v/>
      </c>
      <c r="E172" s="4" t="str">
        <f>'Filtered Data'!E171</f>
        <v/>
      </c>
      <c r="F172" s="4">
        <f>'Filtered Data'!F171</f>
        <v>8</v>
      </c>
      <c r="G172" s="4" t="str">
        <f>'Filtered Data'!G171</f>
        <v>03</v>
      </c>
      <c r="H172" s="4" t="str">
        <f>'Filtered Data'!H171</f>
        <v>A5</v>
      </c>
      <c r="I172" s="4" t="str">
        <f>'Filtered Data'!I171</f>
        <v>64</v>
      </c>
      <c r="J172" s="4" t="str">
        <f>'Filtered Data'!J171</f>
        <v>5A</v>
      </c>
      <c r="K172" s="4" t="str">
        <f>'Filtered Data'!K171</f>
        <v>64</v>
      </c>
      <c r="L172" s="4" t="str">
        <f>'Filtered Data'!L171</f>
        <v>00</v>
      </c>
      <c r="M172" s="4" t="str">
        <f>'Filtered Data'!M171</f>
        <v>64</v>
      </c>
      <c r="N172" s="4" t="str">
        <f>'Filtered Data'!N171</f>
        <v>61</v>
      </c>
      <c r="P172" s="6" t="e">
        <f t="shared" si="12"/>
        <v>#NUM!</v>
      </c>
      <c r="Q172" s="7">
        <f>IF('Filtered Data'!G171="","",HEX2DEC(G172))</f>
        <v>3</v>
      </c>
      <c r="R172" s="7">
        <f>IF('Filtered Data'!H171="","",HEX2DEC(H172))</f>
        <v>165</v>
      </c>
      <c r="S172" s="7">
        <f>IF('Filtered Data'!I171="","",HEX2DEC(I172))</f>
        <v>100</v>
      </c>
      <c r="T172" s="7">
        <f>IF('Filtered Data'!J171="","",HEX2DEC(J172))</f>
        <v>90</v>
      </c>
      <c r="U172" s="7">
        <f>IF('Filtered Data'!K171="","",HEX2DEC(K172))</f>
        <v>100</v>
      </c>
      <c r="V172" s="7">
        <f>IF('Filtered Data'!L171="","",HEX2DEC(L172))</f>
        <v>0</v>
      </c>
      <c r="W172" s="7">
        <f>IF('Filtered Data'!M171="","",HEX2DEC(M172))</f>
        <v>100</v>
      </c>
      <c r="X172" s="7">
        <f>IF('Filtered Data'!N171="","",HEX2DEC(N172))</f>
        <v>97</v>
      </c>
      <c r="Y172" s="7"/>
      <c r="Z172" s="8" t="e">
        <f t="shared" si="13"/>
        <v>#NUM!</v>
      </c>
      <c r="AA172" s="7" t="str">
        <f>IF('Filtered Data'!G171="","",HEX2BIN(G172))</f>
        <v>11</v>
      </c>
      <c r="AB172" s="7" t="str">
        <f>IF('Filtered Data'!H171="","",HEX2BIN(H172))</f>
        <v>10100101</v>
      </c>
      <c r="AC172" s="7" t="str">
        <f>IF('Filtered Data'!I171="","",HEX2BIN(I172))</f>
        <v>1100100</v>
      </c>
      <c r="AD172" s="7" t="str">
        <f>IF('Filtered Data'!J171="","",HEX2BIN(J172))</f>
        <v>1011010</v>
      </c>
      <c r="AE172" s="7" t="str">
        <f>IF('Filtered Data'!K171="","",HEX2BIN(K172))</f>
        <v>1100100</v>
      </c>
      <c r="AF172" s="7" t="str">
        <f>IF('Filtered Data'!L171="","",HEX2BIN(L172))</f>
        <v>0</v>
      </c>
      <c r="AG172" s="7" t="str">
        <f>IF('Filtered Data'!M171="","",HEX2BIN(M172))</f>
        <v>1100100</v>
      </c>
      <c r="AH172" s="7" t="str">
        <f>IF('Filtered Data'!N171="","",HEX2BIN(N172))</f>
        <v>1100001</v>
      </c>
      <c r="AI172" s="7"/>
      <c r="AJ172" s="8" t="e">
        <f t="shared" si="14"/>
        <v>#NUM!</v>
      </c>
      <c r="AK172" s="7" t="str">
        <f>IF('Filtered Data'!G171="","",HEX2OCT(G172))</f>
        <v>3</v>
      </c>
      <c r="AL172" s="7" t="str">
        <f>IF('Filtered Data'!H171="","",HEX2OCT(H172))</f>
        <v>245</v>
      </c>
      <c r="AM172" s="7" t="str">
        <f>IF('Filtered Data'!I171="","",HEX2OCT(I172))</f>
        <v>144</v>
      </c>
      <c r="AN172" s="7" t="str">
        <f>IF('Filtered Data'!J171="","",HEX2OCT(J172))</f>
        <v>132</v>
      </c>
      <c r="AO172" s="7" t="str">
        <f>IF('Filtered Data'!K171="","",HEX2OCT(K172))</f>
        <v>144</v>
      </c>
      <c r="AP172" s="7" t="str">
        <f>IF('Filtered Data'!L171="","",HEX2OCT(L172))</f>
        <v>0</v>
      </c>
      <c r="AQ172" s="7" t="str">
        <f>IF('Filtered Data'!M171="","",HEX2OCT(M172))</f>
        <v>144</v>
      </c>
      <c r="AR172" s="7" t="str">
        <f>IF('Filtered Data'!N171="","",HEX2OCT(N172))</f>
        <v>141</v>
      </c>
    </row>
    <row r="173">
      <c r="A173" s="4">
        <f>'Filtered Data'!A172</f>
        <v>3.7185459999999999</v>
      </c>
      <c r="B173" s="4" t="str">
        <f>'Filtered Data'!B172</f>
        <v/>
      </c>
      <c r="C173" s="4">
        <f>'Filtered Data'!C172</f>
        <v>301</v>
      </c>
      <c r="D173" s="4" t="str">
        <f>'Filtered Data'!D172</f>
        <v/>
      </c>
      <c r="E173" s="4" t="str">
        <f>'Filtered Data'!E172</f>
        <v/>
      </c>
      <c r="F173" s="4">
        <f>'Filtered Data'!F172</f>
        <v>3</v>
      </c>
      <c r="G173" s="4" t="str">
        <f>'Filtered Data'!G172</f>
        <v>B3</v>
      </c>
      <c r="H173" s="4" t="str">
        <f>'Filtered Data'!H172</f>
        <v>01</v>
      </c>
      <c r="I173" s="4" t="str">
        <f>'Filtered Data'!I172</f>
        <v>00</v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11731200</v>
      </c>
      <c r="Q173" s="7">
        <f>IF('Filtered Data'!G172="","",HEX2DEC(G173))</f>
        <v>179</v>
      </c>
      <c r="R173" s="7">
        <f>IF('Filtered Data'!H172="","",HEX2DEC(H173))</f>
        <v>1</v>
      </c>
      <c r="S173" s="7">
        <f>IF('Filtered Data'!I172="","",HEX2DEC(I173))</f>
        <v>0</v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e">
        <f t="shared" si="13"/>
        <v>#NUM!</v>
      </c>
      <c r="AA173" s="7" t="str">
        <f>IF('Filtered Data'!G172="","",HEX2BIN(G173))</f>
        <v>10110011</v>
      </c>
      <c r="AB173" s="7" t="str">
        <f>IF('Filtered Data'!H172="","",HEX2BIN(H173))</f>
        <v>1</v>
      </c>
      <c r="AC173" s="7" t="str">
        <f>IF('Filtered Data'!I172="","",HEX2BIN(I173))</f>
        <v>0</v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e">
        <f t="shared" si="14"/>
        <v>#NUM!</v>
      </c>
      <c r="AK173" s="7" t="str">
        <f>IF('Filtered Data'!G172="","",HEX2OCT(G173))</f>
        <v>263</v>
      </c>
      <c r="AL173" s="7" t="str">
        <f>IF('Filtered Data'!H172="","",HEX2OCT(H173))</f>
        <v>1</v>
      </c>
      <c r="AM173" s="7" t="str">
        <f>IF('Filtered Data'!I172="","",HEX2OCT(I173))</f>
        <v>0</v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>
        <f>'Filtered Data'!A173</f>
        <v>3.768087</v>
      </c>
      <c r="B174" s="4" t="str">
        <f>'Filtered Data'!B173</f>
        <v/>
      </c>
      <c r="C174" s="4">
        <f>'Filtered Data'!C173</f>
        <v>300</v>
      </c>
      <c r="D174" s="4" t="str">
        <f>'Filtered Data'!D173</f>
        <v/>
      </c>
      <c r="E174" s="4" t="str">
        <f>'Filtered Data'!E173</f>
        <v/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A5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64</v>
      </c>
      <c r="L174" s="4" t="str">
        <f>'Filtered Data'!L173</f>
        <v>00</v>
      </c>
      <c r="M174" s="4" t="str">
        <f>'Filtered Data'!M173</f>
        <v>64</v>
      </c>
      <c r="N174" s="4" t="str">
        <f>'Filtered Data'!N173</f>
        <v>72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165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100</v>
      </c>
      <c r="V174" s="7">
        <f>IF('Filtered Data'!L173="","",HEX2DEC(L174))</f>
        <v>0</v>
      </c>
      <c r="W174" s="7">
        <f>IF('Filtered Data'!M173="","",HEX2DEC(M174))</f>
        <v>100</v>
      </c>
      <c r="X174" s="7">
        <f>IF('Filtered Data'!N173="","",HEX2DEC(N174))</f>
        <v>114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10100101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1100100</v>
      </c>
      <c r="AF174" s="7" t="str">
        <f>IF('Filtered Data'!L173="","",HEX2BIN(L174))</f>
        <v>0</v>
      </c>
      <c r="AG174" s="7" t="str">
        <f>IF('Filtered Data'!M173="","",HEX2BIN(M174))</f>
        <v>1100100</v>
      </c>
      <c r="AH174" s="7" t="str">
        <f>IF('Filtered Data'!N173="","",HEX2BIN(N174))</f>
        <v>1110010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245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144</v>
      </c>
      <c r="AP174" s="7" t="str">
        <f>IF('Filtered Data'!L173="","",HEX2OCT(L174))</f>
        <v>0</v>
      </c>
      <c r="AQ174" s="7" t="str">
        <f>IF('Filtered Data'!M173="","",HEX2OCT(M174))</f>
        <v>144</v>
      </c>
      <c r="AR174" s="7" t="str">
        <f>IF('Filtered Data'!N173="","",HEX2OCT(N174))</f>
        <v>162</v>
      </c>
    </row>
    <row r="175">
      <c r="A175" s="4">
        <f>'Filtered Data'!A174</f>
        <v>3.768551</v>
      </c>
      <c r="B175" s="4" t="str">
        <f>'Filtered Data'!B174</f>
        <v/>
      </c>
      <c r="C175" s="4">
        <f>'Filtered Data'!C174</f>
        <v>301</v>
      </c>
      <c r="D175" s="4" t="str">
        <f>'Filtered Data'!D174</f>
        <v/>
      </c>
      <c r="E175" s="4" t="str">
        <f>'Filtered Data'!E174</f>
        <v/>
      </c>
      <c r="F175" s="4">
        <f>'Filtered Data'!F174</f>
        <v>3</v>
      </c>
      <c r="G175" s="4" t="str">
        <f>'Filtered Data'!G174</f>
        <v>6B</v>
      </c>
      <c r="H175" s="4" t="str">
        <f>'Filtered Data'!H174</f>
        <v>02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7012864</v>
      </c>
      <c r="Q175" s="7">
        <f>IF('Filtered Data'!G174="","",HEX2DEC(G175))</f>
        <v>107</v>
      </c>
      <c r="R175" s="7">
        <f>IF('Filtered Data'!H174="","",HEX2DEC(H175))</f>
        <v>2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1101011</v>
      </c>
      <c r="AB175" s="7" t="str">
        <f>IF('Filtered Data'!H174="","",HEX2BIN(H175))</f>
        <v>10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153</v>
      </c>
      <c r="AL175" s="7" t="str">
        <f>IF('Filtered Data'!H174="","",HEX2OCT(H175))</f>
        <v>2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>
      <c r="A176" s="4">
        <f>'Filtered Data'!A175</f>
        <v>3.8180930000000002</v>
      </c>
      <c r="B176" s="4" t="str">
        <f>'Filtered Data'!B175</f>
        <v/>
      </c>
      <c r="C176" s="4">
        <f>'Filtered Data'!C175</f>
        <v>300</v>
      </c>
      <c r="D176" s="4" t="str">
        <f>'Filtered Data'!D175</f>
        <v/>
      </c>
      <c r="E176" s="4" t="str">
        <f>'Filtered Data'!E175</f>
        <v/>
      </c>
      <c r="F176" s="4">
        <f>'Filtered Data'!F175</f>
        <v>8</v>
      </c>
      <c r="G176" s="4" t="str">
        <f>'Filtered Data'!G175</f>
        <v>03</v>
      </c>
      <c r="H176" s="4" t="str">
        <f>'Filtered Data'!H175</f>
        <v>A5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64</v>
      </c>
      <c r="L176" s="4" t="str">
        <f>'Filtered Data'!L175</f>
        <v>00</v>
      </c>
      <c r="M176" s="4" t="str">
        <f>'Filtered Data'!M175</f>
        <v>64</v>
      </c>
      <c r="N176" s="4" t="str">
        <f>'Filtered Data'!N175</f>
        <v>63</v>
      </c>
      <c r="P176" s="6" t="e">
        <f t="shared" si="12"/>
        <v>#NUM!</v>
      </c>
      <c r="Q176" s="7">
        <f>IF('Filtered Data'!G175="","",HEX2DEC(G176))</f>
        <v>3</v>
      </c>
      <c r="R176" s="7">
        <f>IF('Filtered Data'!H175="","",HEX2DEC(H176))</f>
        <v>165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100</v>
      </c>
      <c r="V176" s="7">
        <f>IF('Filtered Data'!L175="","",HEX2DEC(L176))</f>
        <v>0</v>
      </c>
      <c r="W176" s="7">
        <f>IF('Filtered Data'!M175="","",HEX2DEC(M176))</f>
        <v>100</v>
      </c>
      <c r="X176" s="7">
        <f>IF('Filtered Data'!N175="","",HEX2DEC(N176))</f>
        <v>99</v>
      </c>
      <c r="Y176" s="7"/>
      <c r="Z176" s="8" t="e">
        <f t="shared" si="13"/>
        <v>#NUM!</v>
      </c>
      <c r="AA176" s="7" t="str">
        <f>IF('Filtered Data'!G175="","",HEX2BIN(G176))</f>
        <v>11</v>
      </c>
      <c r="AB176" s="7" t="str">
        <f>IF('Filtered Data'!H175="","",HEX2BIN(H176))</f>
        <v>10100101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1100100</v>
      </c>
      <c r="AF176" s="7" t="str">
        <f>IF('Filtered Data'!L175="","",HEX2BIN(L176))</f>
        <v>0</v>
      </c>
      <c r="AG176" s="7" t="str">
        <f>IF('Filtered Data'!M175="","",HEX2BIN(M176))</f>
        <v>1100100</v>
      </c>
      <c r="AH176" s="7" t="str">
        <f>IF('Filtered Data'!N175="","",HEX2BIN(N176))</f>
        <v>1100011</v>
      </c>
      <c r="AI176" s="7"/>
      <c r="AJ176" s="8" t="e">
        <f t="shared" si="14"/>
        <v>#NUM!</v>
      </c>
      <c r="AK176" s="7" t="str">
        <f>IF('Filtered Data'!G175="","",HEX2OCT(G176))</f>
        <v>3</v>
      </c>
      <c r="AL176" s="7" t="str">
        <f>IF('Filtered Data'!H175="","",HEX2OCT(H176))</f>
        <v>245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144</v>
      </c>
      <c r="AP176" s="7" t="str">
        <f>IF('Filtered Data'!L175="","",HEX2OCT(L176))</f>
        <v>0</v>
      </c>
      <c r="AQ176" s="7" t="str">
        <f>IF('Filtered Data'!M175="","",HEX2OCT(M176))</f>
        <v>144</v>
      </c>
      <c r="AR176" s="7" t="str">
        <f>IF('Filtered Data'!N175="","",HEX2OCT(N176))</f>
        <v>143</v>
      </c>
    </row>
    <row r="177">
      <c r="A177" s="4">
        <f>'Filtered Data'!A176</f>
        <v>3.8185570000000002</v>
      </c>
      <c r="B177" s="4" t="str">
        <f>'Filtered Data'!B176</f>
        <v/>
      </c>
      <c r="C177" s="4">
        <f>'Filtered Data'!C176</f>
        <v>301</v>
      </c>
      <c r="D177" s="4" t="str">
        <f>'Filtered Data'!D176</f>
        <v/>
      </c>
      <c r="E177" s="4" t="str">
        <f>'Filtered Data'!E176</f>
        <v/>
      </c>
      <c r="F177" s="4">
        <f>'Filtered Data'!F176</f>
        <v>3</v>
      </c>
      <c r="G177" s="4" t="str">
        <f>'Filtered Data'!G176</f>
        <v>96</v>
      </c>
      <c r="H177" s="4" t="str">
        <f>'Filtered Data'!H176</f>
        <v>03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9831168</v>
      </c>
      <c r="Q177" s="7">
        <f>IF('Filtered Data'!G176="","",HEX2DEC(G177))</f>
        <v>150</v>
      </c>
      <c r="R177" s="7">
        <f>IF('Filtered Data'!H176="","",HEX2DEC(H177))</f>
        <v>3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10010110</v>
      </c>
      <c r="AB177" s="7" t="str">
        <f>IF('Filtered Data'!H176="","",HEX2BIN(H177))</f>
        <v>11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226</v>
      </c>
      <c r="AL177" s="7" t="str">
        <f>IF('Filtered Data'!H176="","",HEX2OCT(H177))</f>
        <v>3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>
      <c r="A178" s="4">
        <f>'Filtered Data'!A177</f>
        <v>3.8680970000000001</v>
      </c>
      <c r="B178" s="4" t="str">
        <f>'Filtered Data'!B177</f>
        <v/>
      </c>
      <c r="C178" s="4">
        <f>'Filtered Data'!C177</f>
        <v>300</v>
      </c>
      <c r="D178" s="4" t="str">
        <f>'Filtered Data'!D177</f>
        <v/>
      </c>
      <c r="E178" s="4" t="str">
        <f>'Filtered Data'!E177</f>
        <v/>
      </c>
      <c r="F178" s="4">
        <f>'Filtered Data'!F177</f>
        <v>8</v>
      </c>
      <c r="G178" s="4" t="str">
        <f>'Filtered Data'!G177</f>
        <v>03</v>
      </c>
      <c r="H178" s="4" t="str">
        <f>'Filtered Data'!H177</f>
        <v>A5</v>
      </c>
      <c r="I178" s="4" t="str">
        <f>'Filtered Data'!I177</f>
        <v>64</v>
      </c>
      <c r="J178" s="4" t="str">
        <f>'Filtered Data'!J177</f>
        <v>5A</v>
      </c>
      <c r="K178" s="4" t="str">
        <f>'Filtered Data'!K177</f>
        <v>64</v>
      </c>
      <c r="L178" s="4" t="str">
        <f>'Filtered Data'!L177</f>
        <v>00</v>
      </c>
      <c r="M178" s="4" t="str">
        <f>'Filtered Data'!M177</f>
        <v>64</v>
      </c>
      <c r="N178" s="4" t="str">
        <f>'Filtered Data'!N177</f>
        <v>74</v>
      </c>
      <c r="P178" s="6" t="e">
        <f t="shared" si="12"/>
        <v>#NUM!</v>
      </c>
      <c r="Q178" s="7">
        <f>IF('Filtered Data'!G177="","",HEX2DEC(G178))</f>
        <v>3</v>
      </c>
      <c r="R178" s="7">
        <f>IF('Filtered Data'!H177="","",HEX2DEC(H178))</f>
        <v>165</v>
      </c>
      <c r="S178" s="7">
        <f>IF('Filtered Data'!I177="","",HEX2DEC(I178))</f>
        <v>100</v>
      </c>
      <c r="T178" s="7">
        <f>IF('Filtered Data'!J177="","",HEX2DEC(J178))</f>
        <v>90</v>
      </c>
      <c r="U178" s="7">
        <f>IF('Filtered Data'!K177="","",HEX2DEC(K178))</f>
        <v>100</v>
      </c>
      <c r="V178" s="7">
        <f>IF('Filtered Data'!L177="","",HEX2DEC(L178))</f>
        <v>0</v>
      </c>
      <c r="W178" s="7">
        <f>IF('Filtered Data'!M177="","",HEX2DEC(M178))</f>
        <v>100</v>
      </c>
      <c r="X178" s="7">
        <f>IF('Filtered Data'!N177="","",HEX2DEC(N178))</f>
        <v>116</v>
      </c>
      <c r="Y178" s="7"/>
      <c r="Z178" s="8" t="e">
        <f t="shared" si="13"/>
        <v>#NUM!</v>
      </c>
      <c r="AA178" s="7" t="str">
        <f>IF('Filtered Data'!G177="","",HEX2BIN(G178))</f>
        <v>11</v>
      </c>
      <c r="AB178" s="7" t="str">
        <f>IF('Filtered Data'!H177="","",HEX2BIN(H178))</f>
        <v>10100101</v>
      </c>
      <c r="AC178" s="7" t="str">
        <f>IF('Filtered Data'!I177="","",HEX2BIN(I178))</f>
        <v>1100100</v>
      </c>
      <c r="AD178" s="7" t="str">
        <f>IF('Filtered Data'!J177="","",HEX2BIN(J178))</f>
        <v>1011010</v>
      </c>
      <c r="AE178" s="7" t="str">
        <f>IF('Filtered Data'!K177="","",HEX2BIN(K178))</f>
        <v>1100100</v>
      </c>
      <c r="AF178" s="7" t="str">
        <f>IF('Filtered Data'!L177="","",HEX2BIN(L178))</f>
        <v>0</v>
      </c>
      <c r="AG178" s="7" t="str">
        <f>IF('Filtered Data'!M177="","",HEX2BIN(M178))</f>
        <v>1100100</v>
      </c>
      <c r="AH178" s="7" t="str">
        <f>IF('Filtered Data'!N177="","",HEX2BIN(N178))</f>
        <v>1110100</v>
      </c>
      <c r="AI178" s="7"/>
      <c r="AJ178" s="8" t="e">
        <f t="shared" si="14"/>
        <v>#NUM!</v>
      </c>
      <c r="AK178" s="7" t="str">
        <f>IF('Filtered Data'!G177="","",HEX2OCT(G178))</f>
        <v>3</v>
      </c>
      <c r="AL178" s="7" t="str">
        <f>IF('Filtered Data'!H177="","",HEX2OCT(H178))</f>
        <v>245</v>
      </c>
      <c r="AM178" s="7" t="str">
        <f>IF('Filtered Data'!I177="","",HEX2OCT(I178))</f>
        <v>144</v>
      </c>
      <c r="AN178" s="7" t="str">
        <f>IF('Filtered Data'!J177="","",HEX2OCT(J178))</f>
        <v>132</v>
      </c>
      <c r="AO178" s="7" t="str">
        <f>IF('Filtered Data'!K177="","",HEX2OCT(K178))</f>
        <v>144</v>
      </c>
      <c r="AP178" s="7" t="str">
        <f>IF('Filtered Data'!L177="","",HEX2OCT(L178))</f>
        <v>0</v>
      </c>
      <c r="AQ178" s="7" t="str">
        <f>IF('Filtered Data'!M177="","",HEX2OCT(M178))</f>
        <v>144</v>
      </c>
      <c r="AR178" s="7" t="str">
        <f>IF('Filtered Data'!N177="","",HEX2OCT(N178))</f>
        <v>164</v>
      </c>
    </row>
    <row r="179">
      <c r="A179" s="4">
        <f>'Filtered Data'!A178</f>
        <v>3.8685610000000001</v>
      </c>
      <c r="B179" s="4" t="str">
        <f>'Filtered Data'!B178</f>
        <v/>
      </c>
      <c r="C179" s="4">
        <f>'Filtered Data'!C178</f>
        <v>301</v>
      </c>
      <c r="D179" s="4" t="str">
        <f>'Filtered Data'!D178</f>
        <v/>
      </c>
      <c r="E179" s="4" t="str">
        <f>'Filtered Data'!E178</f>
        <v/>
      </c>
      <c r="F179" s="4">
        <f>'Filtered Data'!F178</f>
        <v>3</v>
      </c>
      <c r="G179" s="4" t="str">
        <f>'Filtered Data'!G178</f>
        <v>03</v>
      </c>
      <c r="H179" s="4" t="str">
        <f>'Filtered Data'!H178</f>
        <v>04</v>
      </c>
      <c r="I179" s="4" t="str">
        <f>'Filtered Data'!I178</f>
        <v>00</v>
      </c>
      <c r="J179" s="4" t="str">
        <f>'Filtered Data'!J178</f>
        <v/>
      </c>
      <c r="K179" s="4" t="str">
        <f>'Filtered Data'!K178</f>
        <v/>
      </c>
      <c r="L179" s="4" t="str">
        <f>'Filtered Data'!L178</f>
        <v/>
      </c>
      <c r="M179" s="4" t="str">
        <f>'Filtered Data'!M178</f>
        <v/>
      </c>
      <c r="N179" s="4" t="str">
        <f>'Filtered Data'!N178</f>
        <v/>
      </c>
      <c r="P179" s="6">
        <f t="shared" si="12"/>
        <v>197632</v>
      </c>
      <c r="Q179" s="7">
        <f>IF('Filtered Data'!G178="","",HEX2DEC(G179))</f>
        <v>3</v>
      </c>
      <c r="R179" s="7">
        <f>IF('Filtered Data'!H178="","",HEX2DEC(H179))</f>
        <v>4</v>
      </c>
      <c r="S179" s="7">
        <f>IF('Filtered Data'!I178="","",HEX2DEC(I179))</f>
        <v>0</v>
      </c>
      <c r="T179" s="7" t="str">
        <f>IF('Filtered Data'!J178="","",HEX2DEC(J179))</f>
        <v/>
      </c>
      <c r="U179" s="7" t="str">
        <f>IF('Filtered Data'!K178="","",HEX2DEC(K179))</f>
        <v/>
      </c>
      <c r="V179" s="7" t="str">
        <f>IF('Filtered Data'!L178="","",HEX2DEC(L179))</f>
        <v/>
      </c>
      <c r="W179" s="7" t="str">
        <f>IF('Filtered Data'!M178="","",HEX2DEC(M179))</f>
        <v/>
      </c>
      <c r="X179" s="7" t="str">
        <f>IF('Filtered Data'!N178="","",HEX2DEC(N179))</f>
        <v/>
      </c>
      <c r="Y179" s="7"/>
      <c r="Z179" s="8" t="e">
        <f t="shared" si="13"/>
        <v>#NUM!</v>
      </c>
      <c r="AA179" s="7" t="str">
        <f>IF('Filtered Data'!G178="","",HEX2BIN(G179))</f>
        <v>11</v>
      </c>
      <c r="AB179" s="7" t="str">
        <f>IF('Filtered Data'!H178="","",HEX2BIN(H179))</f>
        <v>100</v>
      </c>
      <c r="AC179" s="7" t="str">
        <f>IF('Filtered Data'!I178="","",HEX2BIN(I179))</f>
        <v>0</v>
      </c>
      <c r="AD179" s="7" t="str">
        <f>IF('Filtered Data'!J178="","",HEX2BIN(J179))</f>
        <v/>
      </c>
      <c r="AE179" s="7" t="str">
        <f>IF('Filtered Data'!K178="","",HEX2BIN(K179))</f>
        <v/>
      </c>
      <c r="AF179" s="7" t="str">
        <f>IF('Filtered Data'!L178="","",HEX2BIN(L179))</f>
        <v/>
      </c>
      <c r="AG179" s="7" t="str">
        <f>IF('Filtered Data'!M178="","",HEX2BIN(M179))</f>
        <v/>
      </c>
      <c r="AH179" s="7" t="str">
        <f>IF('Filtered Data'!N178="","",HEX2BIN(N179))</f>
        <v/>
      </c>
      <c r="AI179" s="7"/>
      <c r="AJ179" s="8" t="e">
        <f t="shared" si="14"/>
        <v>#NUM!</v>
      </c>
      <c r="AK179" s="7" t="str">
        <f>IF('Filtered Data'!G178="","",HEX2OCT(G179))</f>
        <v>3</v>
      </c>
      <c r="AL179" s="7" t="str">
        <f>IF('Filtered Data'!H178="","",HEX2OCT(H179))</f>
        <v>4</v>
      </c>
      <c r="AM179" s="7" t="str">
        <f>IF('Filtered Data'!I178="","",HEX2OCT(I179))</f>
        <v>0</v>
      </c>
      <c r="AN179" s="7" t="str">
        <f>IF('Filtered Data'!J178="","",HEX2OCT(J179))</f>
        <v/>
      </c>
      <c r="AO179" s="7" t="str">
        <f>IF('Filtered Data'!K178="","",HEX2OCT(K179))</f>
        <v/>
      </c>
      <c r="AP179" s="7" t="str">
        <f>IF('Filtered Data'!L178="","",HEX2OCT(L179))</f>
        <v/>
      </c>
      <c r="AQ179" s="7" t="str">
        <f>IF('Filtered Data'!M178="","",HEX2OCT(M179))</f>
        <v/>
      </c>
      <c r="AR179" s="7" t="str">
        <f>IF('Filtered Data'!N178="","",HEX2OCT(N179))</f>
        <v/>
      </c>
    </row>
    <row r="180">
      <c r="A180" s="4">
        <f>'Filtered Data'!A179</f>
        <v>3.9191039999999999</v>
      </c>
      <c r="B180" s="4" t="str">
        <f>'Filtered Data'!B179</f>
        <v/>
      </c>
      <c r="C180" s="4">
        <f>'Filtered Data'!C179</f>
        <v>300</v>
      </c>
      <c r="D180" s="4" t="str">
        <f>'Filtered Data'!D179</f>
        <v/>
      </c>
      <c r="E180" s="4" t="str">
        <f>'Filtered Data'!E179</f>
        <v/>
      </c>
      <c r="F180" s="4">
        <f>'Filtered Data'!F179</f>
        <v>8</v>
      </c>
      <c r="G180" s="4" t="str">
        <f>'Filtered Data'!G179</f>
        <v>03</v>
      </c>
      <c r="H180" s="4" t="str">
        <f>'Filtered Data'!H179</f>
        <v>A5</v>
      </c>
      <c r="I180" s="4" t="str">
        <f>'Filtered Data'!I179</f>
        <v>64</v>
      </c>
      <c r="J180" s="4" t="str">
        <f>'Filtered Data'!J179</f>
        <v>5A</v>
      </c>
      <c r="K180" s="4" t="str">
        <f>'Filtered Data'!K179</f>
        <v>64</v>
      </c>
      <c r="L180" s="4" t="str">
        <f>'Filtered Data'!L179</f>
        <v>00</v>
      </c>
      <c r="M180" s="4" t="str">
        <f>'Filtered Data'!M179</f>
        <v>64</v>
      </c>
      <c r="N180" s="4" t="str">
        <f>'Filtered Data'!N179</f>
        <v>65</v>
      </c>
      <c r="P180" s="6" t="e">
        <f t="shared" si="12"/>
        <v>#NUM!</v>
      </c>
      <c r="Q180" s="7">
        <f>IF('Filtered Data'!G179="","",HEX2DEC(G180))</f>
        <v>3</v>
      </c>
      <c r="R180" s="7">
        <f>IF('Filtered Data'!H179="","",HEX2DEC(H180))</f>
        <v>165</v>
      </c>
      <c r="S180" s="7">
        <f>IF('Filtered Data'!I179="","",HEX2DEC(I180))</f>
        <v>100</v>
      </c>
      <c r="T180" s="7">
        <f>IF('Filtered Data'!J179="","",HEX2DEC(J180))</f>
        <v>90</v>
      </c>
      <c r="U180" s="7">
        <f>IF('Filtered Data'!K179="","",HEX2DEC(K180))</f>
        <v>100</v>
      </c>
      <c r="V180" s="7">
        <f>IF('Filtered Data'!L179="","",HEX2DEC(L180))</f>
        <v>0</v>
      </c>
      <c r="W180" s="7">
        <f>IF('Filtered Data'!M179="","",HEX2DEC(M180))</f>
        <v>100</v>
      </c>
      <c r="X180" s="7">
        <f>IF('Filtered Data'!N179="","",HEX2DEC(N180))</f>
        <v>101</v>
      </c>
      <c r="Y180" s="7"/>
      <c r="Z180" s="8" t="e">
        <f t="shared" si="13"/>
        <v>#NUM!</v>
      </c>
      <c r="AA180" s="7" t="str">
        <f>IF('Filtered Data'!G179="","",HEX2BIN(G180))</f>
        <v>11</v>
      </c>
      <c r="AB180" s="7" t="str">
        <f>IF('Filtered Data'!H179="","",HEX2BIN(H180))</f>
        <v>10100101</v>
      </c>
      <c r="AC180" s="7" t="str">
        <f>IF('Filtered Data'!I179="","",HEX2BIN(I180))</f>
        <v>1100100</v>
      </c>
      <c r="AD180" s="7" t="str">
        <f>IF('Filtered Data'!J179="","",HEX2BIN(J180))</f>
        <v>1011010</v>
      </c>
      <c r="AE180" s="7" t="str">
        <f>IF('Filtered Data'!K179="","",HEX2BIN(K180))</f>
        <v>1100100</v>
      </c>
      <c r="AF180" s="7" t="str">
        <f>IF('Filtered Data'!L179="","",HEX2BIN(L180))</f>
        <v>0</v>
      </c>
      <c r="AG180" s="7" t="str">
        <f>IF('Filtered Data'!M179="","",HEX2BIN(M180))</f>
        <v>1100100</v>
      </c>
      <c r="AH180" s="7" t="str">
        <f>IF('Filtered Data'!N179="","",HEX2BIN(N180))</f>
        <v>1100101</v>
      </c>
      <c r="AI180" s="7"/>
      <c r="AJ180" s="8" t="e">
        <f t="shared" si="14"/>
        <v>#NUM!</v>
      </c>
      <c r="AK180" s="7" t="str">
        <f>IF('Filtered Data'!G179="","",HEX2OCT(G180))</f>
        <v>3</v>
      </c>
      <c r="AL180" s="7" t="str">
        <f>IF('Filtered Data'!H179="","",HEX2OCT(H180))</f>
        <v>245</v>
      </c>
      <c r="AM180" s="7" t="str">
        <f>IF('Filtered Data'!I179="","",HEX2OCT(I180))</f>
        <v>144</v>
      </c>
      <c r="AN180" s="7" t="str">
        <f>IF('Filtered Data'!J179="","",HEX2OCT(J180))</f>
        <v>132</v>
      </c>
      <c r="AO180" s="7" t="str">
        <f>IF('Filtered Data'!K179="","",HEX2OCT(K180))</f>
        <v>144</v>
      </c>
      <c r="AP180" s="7" t="str">
        <f>IF('Filtered Data'!L179="","",HEX2OCT(L180))</f>
        <v>0</v>
      </c>
      <c r="AQ180" s="7" t="str">
        <f>IF('Filtered Data'!M179="","",HEX2OCT(M180))</f>
        <v>144</v>
      </c>
      <c r="AR180" s="7" t="str">
        <f>IF('Filtered Data'!N179="","",HEX2OCT(N180))</f>
        <v>145</v>
      </c>
    </row>
    <row r="181">
      <c r="A181" s="4">
        <f>'Filtered Data'!A180</f>
        <v>3.9195679999999999</v>
      </c>
      <c r="B181" s="4" t="str">
        <f>'Filtered Data'!B180</f>
        <v/>
      </c>
      <c r="C181" s="4">
        <f>'Filtered Data'!C180</f>
        <v>301</v>
      </c>
      <c r="D181" s="4" t="str">
        <f>'Filtered Data'!D180</f>
        <v/>
      </c>
      <c r="E181" s="4" t="str">
        <f>'Filtered Data'!E180</f>
        <v/>
      </c>
      <c r="F181" s="4">
        <f>'Filtered Data'!F180</f>
        <v>3</v>
      </c>
      <c r="G181" s="4" t="str">
        <f>'Filtered Data'!G180</f>
        <v>54</v>
      </c>
      <c r="H181" s="4" t="str">
        <f>'Filtered Data'!H180</f>
        <v>05</v>
      </c>
      <c r="I181" s="4" t="str">
        <f>'Filtered Data'!I180</f>
        <v>00</v>
      </c>
      <c r="J181" s="4" t="str">
        <f>'Filtered Data'!J180</f>
        <v/>
      </c>
      <c r="K181" s="4" t="str">
        <f>'Filtered Data'!K180</f>
        <v/>
      </c>
      <c r="L181" s="4" t="str">
        <f>'Filtered Data'!L180</f>
        <v/>
      </c>
      <c r="M181" s="4" t="str">
        <f>'Filtered Data'!M180</f>
        <v/>
      </c>
      <c r="N181" s="4" t="str">
        <f>'Filtered Data'!N180</f>
        <v/>
      </c>
      <c r="P181" s="6">
        <f t="shared" si="12"/>
        <v>5506304</v>
      </c>
      <c r="Q181" s="7">
        <f>IF('Filtered Data'!G180="","",HEX2DEC(G181))</f>
        <v>84</v>
      </c>
      <c r="R181" s="7">
        <f>IF('Filtered Data'!H180="","",HEX2DEC(H181))</f>
        <v>5</v>
      </c>
      <c r="S181" s="7">
        <f>IF('Filtered Data'!I180="","",HEX2DEC(I181))</f>
        <v>0</v>
      </c>
      <c r="T181" s="7" t="str">
        <f>IF('Filtered Data'!J180="","",HEX2DEC(J181))</f>
        <v/>
      </c>
      <c r="U181" s="7" t="str">
        <f>IF('Filtered Data'!K180="","",HEX2DEC(K181))</f>
        <v/>
      </c>
      <c r="V181" s="7" t="str">
        <f>IF('Filtered Data'!L180="","",HEX2DEC(L181))</f>
        <v/>
      </c>
      <c r="W181" s="7" t="str">
        <f>IF('Filtered Data'!M180="","",HEX2DEC(M181))</f>
        <v/>
      </c>
      <c r="X181" s="7" t="str">
        <f>IF('Filtered Data'!N180="","",HEX2DEC(N181))</f>
        <v/>
      </c>
      <c r="Y181" s="7"/>
      <c r="Z181" s="8" t="e">
        <f t="shared" si="13"/>
        <v>#NUM!</v>
      </c>
      <c r="AA181" s="7" t="str">
        <f>IF('Filtered Data'!G180="","",HEX2BIN(G181))</f>
        <v>1010100</v>
      </c>
      <c r="AB181" s="7" t="str">
        <f>IF('Filtered Data'!H180="","",HEX2BIN(H181))</f>
        <v>101</v>
      </c>
      <c r="AC181" s="7" t="str">
        <f>IF('Filtered Data'!I180="","",HEX2BIN(I181))</f>
        <v>0</v>
      </c>
      <c r="AD181" s="7" t="str">
        <f>IF('Filtered Data'!J180="","",HEX2BIN(J181))</f>
        <v/>
      </c>
      <c r="AE181" s="7" t="str">
        <f>IF('Filtered Data'!K180="","",HEX2BIN(K181))</f>
        <v/>
      </c>
      <c r="AF181" s="7" t="str">
        <f>IF('Filtered Data'!L180="","",HEX2BIN(L181))</f>
        <v/>
      </c>
      <c r="AG181" s="7" t="str">
        <f>IF('Filtered Data'!M180="","",HEX2BIN(M181))</f>
        <v/>
      </c>
      <c r="AH181" s="7" t="str">
        <f>IF('Filtered Data'!N180="","",HEX2BIN(N181))</f>
        <v/>
      </c>
      <c r="AI181" s="7"/>
      <c r="AJ181" s="8" t="e">
        <f t="shared" si="14"/>
        <v>#NUM!</v>
      </c>
      <c r="AK181" s="7" t="str">
        <f>IF('Filtered Data'!G180="","",HEX2OCT(G181))</f>
        <v>124</v>
      </c>
      <c r="AL181" s="7" t="str">
        <f>IF('Filtered Data'!H180="","",HEX2OCT(H181))</f>
        <v>5</v>
      </c>
      <c r="AM181" s="7" t="str">
        <f>IF('Filtered Data'!I180="","",HEX2OCT(I181))</f>
        <v>0</v>
      </c>
      <c r="AN181" s="7" t="str">
        <f>IF('Filtered Data'!J180="","",HEX2OCT(J181))</f>
        <v/>
      </c>
      <c r="AO181" s="7" t="str">
        <f>IF('Filtered Data'!K180="","",HEX2OCT(K181))</f>
        <v/>
      </c>
      <c r="AP181" s="7" t="str">
        <f>IF('Filtered Data'!L180="","",HEX2OCT(L181))</f>
        <v/>
      </c>
      <c r="AQ181" s="7" t="str">
        <f>IF('Filtered Data'!M180="","",HEX2OCT(M181))</f>
        <v/>
      </c>
      <c r="AR181" s="7" t="str">
        <f>IF('Filtered Data'!N180="","",HEX2OCT(N181))</f>
        <v/>
      </c>
    </row>
    <row r="182">
      <c r="A182" s="4">
        <f>'Filtered Data'!A181</f>
        <v>3.969109</v>
      </c>
      <c r="B182" s="4" t="str">
        <f>'Filtered Data'!B181</f>
        <v/>
      </c>
      <c r="C182" s="4">
        <f>'Filtered Data'!C181</f>
        <v>300</v>
      </c>
      <c r="D182" s="4" t="str">
        <f>'Filtered Data'!D181</f>
        <v/>
      </c>
      <c r="E182" s="4" t="str">
        <f>'Filtered Data'!E181</f>
        <v/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A5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64</v>
      </c>
      <c r="L182" s="4" t="str">
        <f>'Filtered Data'!L181</f>
        <v>00</v>
      </c>
      <c r="M182" s="4" t="str">
        <f>'Filtered Data'!M181</f>
        <v>64</v>
      </c>
      <c r="N182" s="4" t="str">
        <f>'Filtered Data'!N181</f>
        <v>76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165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100</v>
      </c>
      <c r="V182" s="7">
        <f>IF('Filtered Data'!L181="","",HEX2DEC(L182))</f>
        <v>0</v>
      </c>
      <c r="W182" s="7">
        <f>IF('Filtered Data'!M181="","",HEX2DEC(M182))</f>
        <v>100</v>
      </c>
      <c r="X182" s="7">
        <f>IF('Filtered Data'!N181="","",HEX2DEC(N182))</f>
        <v>118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10100101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1100100</v>
      </c>
      <c r="AF182" s="7" t="str">
        <f>IF('Filtered Data'!L181="","",HEX2BIN(L182))</f>
        <v>0</v>
      </c>
      <c r="AG182" s="7" t="str">
        <f>IF('Filtered Data'!M181="","",HEX2BIN(M182))</f>
        <v>1100100</v>
      </c>
      <c r="AH182" s="7" t="str">
        <f>IF('Filtered Data'!N181="","",HEX2BIN(N182))</f>
        <v>1110110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245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144</v>
      </c>
      <c r="AP182" s="7" t="str">
        <f>IF('Filtered Data'!L181="","",HEX2OCT(L182))</f>
        <v>0</v>
      </c>
      <c r="AQ182" s="7" t="str">
        <f>IF('Filtered Data'!M181="","",HEX2OCT(M182))</f>
        <v>144</v>
      </c>
      <c r="AR182" s="7" t="str">
        <f>IF('Filtered Data'!N181="","",HEX2OCT(N182))</f>
        <v>166</v>
      </c>
    </row>
    <row r="183">
      <c r="A183" s="4">
        <f>'Filtered Data'!A182</f>
        <v>3.9695809999999998</v>
      </c>
      <c r="B183" s="4" t="str">
        <f>'Filtered Data'!B182</f>
        <v/>
      </c>
      <c r="C183" s="4">
        <f>'Filtered Data'!C182</f>
        <v>301</v>
      </c>
      <c r="D183" s="4" t="str">
        <f>'Filtered Data'!D182</f>
        <v/>
      </c>
      <c r="E183" s="4" t="str">
        <f>'Filtered Data'!E182</f>
        <v/>
      </c>
      <c r="F183" s="4">
        <f>'Filtered Data'!F182</f>
        <v>3</v>
      </c>
      <c r="G183" s="4" t="str">
        <f>'Filtered Data'!G182</f>
        <v>F5</v>
      </c>
      <c r="H183" s="4" t="str">
        <f>'Filtered Data'!H182</f>
        <v>06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16057856</v>
      </c>
      <c r="Q183" s="7">
        <f>IF('Filtered Data'!G182="","",HEX2DEC(G183))</f>
        <v>245</v>
      </c>
      <c r="R183" s="7">
        <f>IF('Filtered Data'!H182="","",HEX2DEC(H183))</f>
        <v>6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11110101</v>
      </c>
      <c r="AB183" s="7" t="str">
        <f>IF('Filtered Data'!H182="","",HEX2BIN(H183))</f>
        <v>110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365</v>
      </c>
      <c r="AL183" s="7" t="str">
        <f>IF('Filtered Data'!H182="","",HEX2OCT(H183))</f>
        <v>6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>
      <c r="A184" s="4">
        <f>'Filtered Data'!A183</f>
        <v>4.0198929999999997</v>
      </c>
      <c r="B184" s="4" t="str">
        <f>'Filtered Data'!B183</f>
        <v/>
      </c>
      <c r="C184" s="4">
        <f>'Filtered Data'!C183</f>
        <v>300</v>
      </c>
      <c r="D184" s="4" t="str">
        <f>'Filtered Data'!D183</f>
        <v/>
      </c>
      <c r="E184" s="4" t="str">
        <f>'Filtered Data'!E183</f>
        <v/>
      </c>
      <c r="F184" s="4">
        <f>'Filtered Data'!F183</f>
        <v>8</v>
      </c>
      <c r="G184" s="4" t="str">
        <f>'Filtered Data'!G183</f>
        <v>03</v>
      </c>
      <c r="H184" s="4" t="str">
        <f>'Filtered Data'!H183</f>
        <v>A5</v>
      </c>
      <c r="I184" s="4" t="str">
        <f>'Filtered Data'!I183</f>
        <v>64</v>
      </c>
      <c r="J184" s="4" t="str">
        <f>'Filtered Data'!J183</f>
        <v>5A</v>
      </c>
      <c r="K184" s="4" t="str">
        <f>'Filtered Data'!K183</f>
        <v>64</v>
      </c>
      <c r="L184" s="4" t="str">
        <f>'Filtered Data'!L183</f>
        <v>00</v>
      </c>
      <c r="M184" s="4" t="str">
        <f>'Filtered Data'!M183</f>
        <v>64</v>
      </c>
      <c r="N184" s="4" t="str">
        <f>'Filtered Data'!N183</f>
        <v>67</v>
      </c>
      <c r="P184" s="6" t="e">
        <f t="shared" si="12"/>
        <v>#NUM!</v>
      </c>
      <c r="Q184" s="7">
        <f>IF('Filtered Data'!G183="","",HEX2DEC(G184))</f>
        <v>3</v>
      </c>
      <c r="R184" s="7">
        <f>IF('Filtered Data'!H183="","",HEX2DEC(H184))</f>
        <v>165</v>
      </c>
      <c r="S184" s="7">
        <f>IF('Filtered Data'!I183="","",HEX2DEC(I184))</f>
        <v>100</v>
      </c>
      <c r="T184" s="7">
        <f>IF('Filtered Data'!J183="","",HEX2DEC(J184))</f>
        <v>90</v>
      </c>
      <c r="U184" s="7">
        <f>IF('Filtered Data'!K183="","",HEX2DEC(K184))</f>
        <v>100</v>
      </c>
      <c r="V184" s="7">
        <f>IF('Filtered Data'!L183="","",HEX2DEC(L184))</f>
        <v>0</v>
      </c>
      <c r="W184" s="7">
        <f>IF('Filtered Data'!M183="","",HEX2DEC(M184))</f>
        <v>100</v>
      </c>
      <c r="X184" s="7">
        <f>IF('Filtered Data'!N183="","",HEX2DEC(N184))</f>
        <v>103</v>
      </c>
      <c r="Y184" s="7"/>
      <c r="Z184" s="8" t="e">
        <f t="shared" si="13"/>
        <v>#NUM!</v>
      </c>
      <c r="AA184" s="7" t="str">
        <f>IF('Filtered Data'!G183="","",HEX2BIN(G184))</f>
        <v>11</v>
      </c>
      <c r="AB184" s="7" t="str">
        <f>IF('Filtered Data'!H183="","",HEX2BIN(H184))</f>
        <v>10100101</v>
      </c>
      <c r="AC184" s="7" t="str">
        <f>IF('Filtered Data'!I183="","",HEX2BIN(I184))</f>
        <v>1100100</v>
      </c>
      <c r="AD184" s="7" t="str">
        <f>IF('Filtered Data'!J183="","",HEX2BIN(J184))</f>
        <v>1011010</v>
      </c>
      <c r="AE184" s="7" t="str">
        <f>IF('Filtered Data'!K183="","",HEX2BIN(K184))</f>
        <v>1100100</v>
      </c>
      <c r="AF184" s="7" t="str">
        <f>IF('Filtered Data'!L183="","",HEX2BIN(L184))</f>
        <v>0</v>
      </c>
      <c r="AG184" s="7" t="str">
        <f>IF('Filtered Data'!M183="","",HEX2BIN(M184))</f>
        <v>1100100</v>
      </c>
      <c r="AH184" s="7" t="str">
        <f>IF('Filtered Data'!N183="","",HEX2BIN(N184))</f>
        <v>1100111</v>
      </c>
      <c r="AI184" s="7"/>
      <c r="AJ184" s="8" t="e">
        <f t="shared" si="14"/>
        <v>#NUM!</v>
      </c>
      <c r="AK184" s="7" t="str">
        <f>IF('Filtered Data'!G183="","",HEX2OCT(G184))</f>
        <v>3</v>
      </c>
      <c r="AL184" s="7" t="str">
        <f>IF('Filtered Data'!H183="","",HEX2OCT(H184))</f>
        <v>245</v>
      </c>
      <c r="AM184" s="7" t="str">
        <f>IF('Filtered Data'!I183="","",HEX2OCT(I184))</f>
        <v>144</v>
      </c>
      <c r="AN184" s="7" t="str">
        <f>IF('Filtered Data'!J183="","",HEX2OCT(J184))</f>
        <v>132</v>
      </c>
      <c r="AO184" s="7" t="str">
        <f>IF('Filtered Data'!K183="","",HEX2OCT(K184))</f>
        <v>144</v>
      </c>
      <c r="AP184" s="7" t="str">
        <f>IF('Filtered Data'!L183="","",HEX2OCT(L184))</f>
        <v>0</v>
      </c>
      <c r="AQ184" s="7" t="str">
        <f>IF('Filtered Data'!M183="","",HEX2OCT(M184))</f>
        <v>144</v>
      </c>
      <c r="AR184" s="7" t="str">
        <f>IF('Filtered Data'!N183="","",HEX2OCT(N184))</f>
        <v>147</v>
      </c>
    </row>
    <row r="185">
      <c r="A185" s="4">
        <f>'Filtered Data'!A184</f>
        <v>4.0203610000000003</v>
      </c>
      <c r="B185" s="4" t="str">
        <f>'Filtered Data'!B184</f>
        <v/>
      </c>
      <c r="C185" s="4">
        <f>'Filtered Data'!C184</f>
        <v>301</v>
      </c>
      <c r="D185" s="4" t="str">
        <f>'Filtered Data'!D184</f>
        <v/>
      </c>
      <c r="E185" s="4" t="str">
        <f>'Filtered Data'!E184</f>
        <v/>
      </c>
      <c r="F185" s="4">
        <f>'Filtered Data'!F184</f>
        <v>3</v>
      </c>
      <c r="G185" s="4" t="str">
        <f>'Filtered Data'!G184</f>
        <v>B8</v>
      </c>
      <c r="H185" s="4" t="str">
        <f>'Filtered Data'!H184</f>
        <v>07</v>
      </c>
      <c r="I185" s="4" t="str">
        <f>'Filtered Data'!I184</f>
        <v>00</v>
      </c>
      <c r="J185" s="4" t="str">
        <f>'Filtered Data'!J184</f>
        <v/>
      </c>
      <c r="K185" s="4" t="str">
        <f>'Filtered Data'!K184</f>
        <v/>
      </c>
      <c r="L185" s="4" t="str">
        <f>'Filtered Data'!L184</f>
        <v/>
      </c>
      <c r="M185" s="4" t="str">
        <f>'Filtered Data'!M184</f>
        <v/>
      </c>
      <c r="N185" s="4" t="str">
        <f>'Filtered Data'!N184</f>
        <v/>
      </c>
      <c r="P185" s="6">
        <f t="shared" si="12"/>
        <v>12060416</v>
      </c>
      <c r="Q185" s="7">
        <f>IF('Filtered Data'!G184="","",HEX2DEC(G185))</f>
        <v>184</v>
      </c>
      <c r="R185" s="7">
        <f>IF('Filtered Data'!H184="","",HEX2DEC(H185))</f>
        <v>7</v>
      </c>
      <c r="S185" s="7">
        <f>IF('Filtered Data'!I184="","",HEX2DEC(I185))</f>
        <v>0</v>
      </c>
      <c r="T185" s="7" t="str">
        <f>IF('Filtered Data'!J184="","",HEX2DEC(J185))</f>
        <v/>
      </c>
      <c r="U185" s="7" t="str">
        <f>IF('Filtered Data'!K184="","",HEX2DEC(K185))</f>
        <v/>
      </c>
      <c r="V185" s="7" t="str">
        <f>IF('Filtered Data'!L184="","",HEX2DEC(L185))</f>
        <v/>
      </c>
      <c r="W185" s="7" t="str">
        <f>IF('Filtered Data'!M184="","",HEX2DEC(M185))</f>
        <v/>
      </c>
      <c r="X185" s="7" t="str">
        <f>IF('Filtered Data'!N184="","",HEX2DEC(N185))</f>
        <v/>
      </c>
      <c r="Y185" s="7"/>
      <c r="Z185" s="8" t="e">
        <f t="shared" si="13"/>
        <v>#NUM!</v>
      </c>
      <c r="AA185" s="7" t="str">
        <f>IF('Filtered Data'!G184="","",HEX2BIN(G185))</f>
        <v>10111000</v>
      </c>
      <c r="AB185" s="7" t="str">
        <f>IF('Filtered Data'!H184="","",HEX2BIN(H185))</f>
        <v>111</v>
      </c>
      <c r="AC185" s="7" t="str">
        <f>IF('Filtered Data'!I184="","",HEX2BIN(I185))</f>
        <v>0</v>
      </c>
      <c r="AD185" s="7" t="str">
        <f>IF('Filtered Data'!J184="","",HEX2BIN(J185))</f>
        <v/>
      </c>
      <c r="AE185" s="7" t="str">
        <f>IF('Filtered Data'!K184="","",HEX2BIN(K185))</f>
        <v/>
      </c>
      <c r="AF185" s="7" t="str">
        <f>IF('Filtered Data'!L184="","",HEX2BIN(L185))</f>
        <v/>
      </c>
      <c r="AG185" s="7" t="str">
        <f>IF('Filtered Data'!M184="","",HEX2BIN(M185))</f>
        <v/>
      </c>
      <c r="AH185" s="7" t="str">
        <f>IF('Filtered Data'!N184="","",HEX2BIN(N185))</f>
        <v/>
      </c>
      <c r="AI185" s="7"/>
      <c r="AJ185" s="8" t="e">
        <f t="shared" si="14"/>
        <v>#NUM!</v>
      </c>
      <c r="AK185" s="7" t="str">
        <f>IF('Filtered Data'!G184="","",HEX2OCT(G185))</f>
        <v>270</v>
      </c>
      <c r="AL185" s="7" t="str">
        <f>IF('Filtered Data'!H184="","",HEX2OCT(H185))</f>
        <v>7</v>
      </c>
      <c r="AM185" s="7" t="str">
        <f>IF('Filtered Data'!I184="","",HEX2OCT(I185))</f>
        <v>0</v>
      </c>
      <c r="AN185" s="7" t="str">
        <f>IF('Filtered Data'!J184="","",HEX2OCT(J185))</f>
        <v/>
      </c>
      <c r="AO185" s="7" t="str">
        <f>IF('Filtered Data'!K184="","",HEX2OCT(K185))</f>
        <v/>
      </c>
      <c r="AP185" s="7" t="str">
        <f>IF('Filtered Data'!L184="","",HEX2OCT(L185))</f>
        <v/>
      </c>
      <c r="AQ185" s="7" t="str">
        <f>IF('Filtered Data'!M184="","",HEX2OCT(M185))</f>
        <v/>
      </c>
      <c r="AR185" s="7" t="str">
        <f>IF('Filtered Data'!N184="","",HEX2OCT(N185))</f>
        <v/>
      </c>
    </row>
    <row r="186">
      <c r="A186" s="4">
        <f>'Filtered Data'!A185</f>
        <v>4.0691199999999998</v>
      </c>
      <c r="B186" s="4" t="str">
        <f>'Filtered Data'!B185</f>
        <v/>
      </c>
      <c r="C186" s="4">
        <f>'Filtered Data'!C185</f>
        <v>300</v>
      </c>
      <c r="D186" s="4" t="str">
        <f>'Filtered Data'!D185</f>
        <v/>
      </c>
      <c r="E186" s="4" t="str">
        <f>'Filtered Data'!E185</f>
        <v/>
      </c>
      <c r="F186" s="4">
        <f>'Filtered Data'!F185</f>
        <v>8</v>
      </c>
      <c r="G186" s="4" t="str">
        <f>'Filtered Data'!G185</f>
        <v>03</v>
      </c>
      <c r="H186" s="4" t="str">
        <f>'Filtered Data'!H185</f>
        <v>A5</v>
      </c>
      <c r="I186" s="4" t="str">
        <f>'Filtered Data'!I185</f>
        <v>64</v>
      </c>
      <c r="J186" s="4" t="str">
        <f>'Filtered Data'!J185</f>
        <v>5A</v>
      </c>
      <c r="K186" s="4" t="str">
        <f>'Filtered Data'!K185</f>
        <v>64</v>
      </c>
      <c r="L186" s="4" t="str">
        <f>'Filtered Data'!L185</f>
        <v>00</v>
      </c>
      <c r="M186" s="4" t="str">
        <f>'Filtered Data'!M185</f>
        <v>64</v>
      </c>
      <c r="N186" s="4" t="str">
        <f>'Filtered Data'!N185</f>
        <v>F8</v>
      </c>
      <c r="P186" s="6" t="e">
        <f t="shared" si="12"/>
        <v>#NUM!</v>
      </c>
      <c r="Q186" s="7">
        <f>IF('Filtered Data'!G185="","",HEX2DEC(G186))</f>
        <v>3</v>
      </c>
      <c r="R186" s="7">
        <f>IF('Filtered Data'!H185="","",HEX2DEC(H186))</f>
        <v>165</v>
      </c>
      <c r="S186" s="7">
        <f>IF('Filtered Data'!I185="","",HEX2DEC(I186))</f>
        <v>100</v>
      </c>
      <c r="T186" s="7">
        <f>IF('Filtered Data'!J185="","",HEX2DEC(J186))</f>
        <v>90</v>
      </c>
      <c r="U186" s="7">
        <f>IF('Filtered Data'!K185="","",HEX2DEC(K186))</f>
        <v>100</v>
      </c>
      <c r="V186" s="7">
        <f>IF('Filtered Data'!L185="","",HEX2DEC(L186))</f>
        <v>0</v>
      </c>
      <c r="W186" s="7">
        <f>IF('Filtered Data'!M185="","",HEX2DEC(M186))</f>
        <v>100</v>
      </c>
      <c r="X186" s="7">
        <f>IF('Filtered Data'!N185="","",HEX2DEC(N186))</f>
        <v>248</v>
      </c>
      <c r="Y186" s="7"/>
      <c r="Z186" s="8" t="e">
        <f t="shared" si="13"/>
        <v>#NUM!</v>
      </c>
      <c r="AA186" s="7" t="str">
        <f>IF('Filtered Data'!G185="","",HEX2BIN(G186))</f>
        <v>11</v>
      </c>
      <c r="AB186" s="7" t="str">
        <f>IF('Filtered Data'!H185="","",HEX2BIN(H186))</f>
        <v>10100101</v>
      </c>
      <c r="AC186" s="7" t="str">
        <f>IF('Filtered Data'!I185="","",HEX2BIN(I186))</f>
        <v>1100100</v>
      </c>
      <c r="AD186" s="7" t="str">
        <f>IF('Filtered Data'!J185="","",HEX2BIN(J186))</f>
        <v>1011010</v>
      </c>
      <c r="AE186" s="7" t="str">
        <f>IF('Filtered Data'!K185="","",HEX2BIN(K186))</f>
        <v>1100100</v>
      </c>
      <c r="AF186" s="7" t="str">
        <f>IF('Filtered Data'!L185="","",HEX2BIN(L186))</f>
        <v>0</v>
      </c>
      <c r="AG186" s="7" t="str">
        <f>IF('Filtered Data'!M185="","",HEX2BIN(M186))</f>
        <v>1100100</v>
      </c>
      <c r="AH186" s="7" t="str">
        <f>IF('Filtered Data'!N185="","",HEX2BIN(N186))</f>
        <v>11111000</v>
      </c>
      <c r="AI186" s="7"/>
      <c r="AJ186" s="8" t="e">
        <f t="shared" si="14"/>
        <v>#NUM!</v>
      </c>
      <c r="AK186" s="7" t="str">
        <f>IF('Filtered Data'!G185="","",HEX2OCT(G186))</f>
        <v>3</v>
      </c>
      <c r="AL186" s="7" t="str">
        <f>IF('Filtered Data'!H185="","",HEX2OCT(H186))</f>
        <v>245</v>
      </c>
      <c r="AM186" s="7" t="str">
        <f>IF('Filtered Data'!I185="","",HEX2OCT(I186))</f>
        <v>144</v>
      </c>
      <c r="AN186" s="7" t="str">
        <f>IF('Filtered Data'!J185="","",HEX2OCT(J186))</f>
        <v>132</v>
      </c>
      <c r="AO186" s="7" t="str">
        <f>IF('Filtered Data'!K185="","",HEX2OCT(K186))</f>
        <v>144</v>
      </c>
      <c r="AP186" s="7" t="str">
        <f>IF('Filtered Data'!L185="","",HEX2OCT(L186))</f>
        <v>0</v>
      </c>
      <c r="AQ186" s="7" t="str">
        <f>IF('Filtered Data'!M185="","",HEX2OCT(M186))</f>
        <v>144</v>
      </c>
      <c r="AR186" s="7" t="str">
        <f>IF('Filtered Data'!N185="","",HEX2OCT(N186))</f>
        <v>370</v>
      </c>
    </row>
    <row r="187">
      <c r="A187" s="4">
        <f>'Filtered Data'!A186</f>
        <v>4.0695880000000004</v>
      </c>
      <c r="B187" s="4" t="str">
        <f>'Filtered Data'!B186</f>
        <v/>
      </c>
      <c r="C187" s="4">
        <f>'Filtered Data'!C186</f>
        <v>301</v>
      </c>
      <c r="D187" s="4" t="str">
        <f>'Filtered Data'!D186</f>
        <v/>
      </c>
      <c r="E187" s="4" t="str">
        <f>'Filtered Data'!E186</f>
        <v/>
      </c>
      <c r="F187" s="4">
        <f>'Filtered Data'!F186</f>
        <v>3</v>
      </c>
      <c r="G187" s="4" t="str">
        <f>'Filtered Data'!G186</f>
        <v>80</v>
      </c>
      <c r="H187" s="4" t="str">
        <f>'Filtered Data'!H186</f>
        <v>08</v>
      </c>
      <c r="I187" s="4" t="str">
        <f>'Filtered Data'!I186</f>
        <v>00</v>
      </c>
      <c r="J187" s="4" t="str">
        <f>'Filtered Data'!J186</f>
        <v/>
      </c>
      <c r="K187" s="4" t="str">
        <f>'Filtered Data'!K186</f>
        <v/>
      </c>
      <c r="L187" s="4" t="str">
        <f>'Filtered Data'!L186</f>
        <v/>
      </c>
      <c r="M187" s="4" t="str">
        <f>'Filtered Data'!M186</f>
        <v/>
      </c>
      <c r="N187" s="4" t="str">
        <f>'Filtered Data'!N186</f>
        <v/>
      </c>
      <c r="P187" s="6">
        <f t="shared" si="12"/>
        <v>8390656</v>
      </c>
      <c r="Q187" s="7">
        <f>IF('Filtered Data'!G186="","",HEX2DEC(G187))</f>
        <v>128</v>
      </c>
      <c r="R187" s="7">
        <f>IF('Filtered Data'!H186="","",HEX2DEC(H187))</f>
        <v>8</v>
      </c>
      <c r="S187" s="7">
        <f>IF('Filtered Data'!I186="","",HEX2DEC(I187))</f>
        <v>0</v>
      </c>
      <c r="T187" s="7" t="str">
        <f>IF('Filtered Data'!J186="","",HEX2DEC(J187))</f>
        <v/>
      </c>
      <c r="U187" s="7" t="str">
        <f>IF('Filtered Data'!K186="","",HEX2DEC(K187))</f>
        <v/>
      </c>
      <c r="V187" s="7" t="str">
        <f>IF('Filtered Data'!L186="","",HEX2DEC(L187))</f>
        <v/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e">
        <f t="shared" si="13"/>
        <v>#NUM!</v>
      </c>
      <c r="AA187" s="7" t="str">
        <f>IF('Filtered Data'!G186="","",HEX2BIN(G187))</f>
        <v>10000000</v>
      </c>
      <c r="AB187" s="7" t="str">
        <f>IF('Filtered Data'!H186="","",HEX2BIN(H187))</f>
        <v>1000</v>
      </c>
      <c r="AC187" s="7" t="str">
        <f>IF('Filtered Data'!I186="","",HEX2BIN(I187))</f>
        <v>0</v>
      </c>
      <c r="AD187" s="7" t="str">
        <f>IF('Filtered Data'!J186="","",HEX2BIN(J187))</f>
        <v/>
      </c>
      <c r="AE187" s="7" t="str">
        <f>IF('Filtered Data'!K186="","",HEX2BIN(K187))</f>
        <v/>
      </c>
      <c r="AF187" s="7" t="str">
        <f>IF('Filtered Data'!L186="","",HEX2BIN(L187))</f>
        <v/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e">
        <f t="shared" si="14"/>
        <v>#NUM!</v>
      </c>
      <c r="AK187" s="7" t="str">
        <f>IF('Filtered Data'!G186="","",HEX2OCT(G187))</f>
        <v>200</v>
      </c>
      <c r="AL187" s="7" t="str">
        <f>IF('Filtered Data'!H186="","",HEX2OCT(H187))</f>
        <v>10</v>
      </c>
      <c r="AM187" s="7" t="str">
        <f>IF('Filtered Data'!I186="","",HEX2OCT(I187))</f>
        <v>0</v>
      </c>
      <c r="AN187" s="7" t="str">
        <f>IF('Filtered Data'!J186="","",HEX2OCT(J187))</f>
        <v/>
      </c>
      <c r="AO187" s="7" t="str">
        <f>IF('Filtered Data'!K186="","",HEX2OCT(K187))</f>
        <v/>
      </c>
      <c r="AP187" s="7" t="str">
        <f>IF('Filtered Data'!L186="","",HEX2OCT(L187))</f>
        <v/>
      </c>
      <c r="AQ187" s="7" t="str">
        <f>IF('Filtered Data'!M186="","",HEX2OCT(M187))</f>
        <v/>
      </c>
      <c r="AR187" s="7" t="str">
        <f>IF('Filtered Data'!N186="","",HEX2OCT(N187))</f>
        <v/>
      </c>
    </row>
    <row r="188">
      <c r="A188" s="4">
        <f>'Filtered Data'!A187</f>
        <v>4.1191279999999999</v>
      </c>
      <c r="B188" s="4" t="str">
        <f>'Filtered Data'!B187</f>
        <v/>
      </c>
      <c r="C188" s="4">
        <f>'Filtered Data'!C187</f>
        <v>300</v>
      </c>
      <c r="D188" s="4" t="str">
        <f>'Filtered Data'!D187</f>
        <v/>
      </c>
      <c r="E188" s="4" t="str">
        <f>'Filtered Data'!E187</f>
        <v/>
      </c>
      <c r="F188" s="4">
        <f>'Filtered Data'!F187</f>
        <v>8</v>
      </c>
      <c r="G188" s="4" t="str">
        <f>'Filtered Data'!G187</f>
        <v>03</v>
      </c>
      <c r="H188" s="4" t="str">
        <f>'Filtered Data'!H187</f>
        <v>A5</v>
      </c>
      <c r="I188" s="4" t="str">
        <f>'Filtered Data'!I187</f>
        <v>64</v>
      </c>
      <c r="J188" s="4" t="str">
        <f>'Filtered Data'!J187</f>
        <v>5A</v>
      </c>
      <c r="K188" s="4" t="str">
        <f>'Filtered Data'!K187</f>
        <v>64</v>
      </c>
      <c r="L188" s="4" t="str">
        <f>'Filtered Data'!L187</f>
        <v>00</v>
      </c>
      <c r="M188" s="4" t="str">
        <f>'Filtered Data'!M187</f>
        <v>64</v>
      </c>
      <c r="N188" s="4" t="str">
        <f>'Filtered Data'!N187</f>
        <v>E9</v>
      </c>
      <c r="P188" s="6" t="e">
        <f t="shared" si="12"/>
        <v>#NUM!</v>
      </c>
      <c r="Q188" s="7">
        <f>IF('Filtered Data'!G187="","",HEX2DEC(G188))</f>
        <v>3</v>
      </c>
      <c r="R188" s="7">
        <f>IF('Filtered Data'!H187="","",HEX2DEC(H188))</f>
        <v>165</v>
      </c>
      <c r="S188" s="7">
        <f>IF('Filtered Data'!I187="","",HEX2DEC(I188))</f>
        <v>100</v>
      </c>
      <c r="T188" s="7">
        <f>IF('Filtered Data'!J187="","",HEX2DEC(J188))</f>
        <v>90</v>
      </c>
      <c r="U188" s="7">
        <f>IF('Filtered Data'!K187="","",HEX2DEC(K188))</f>
        <v>100</v>
      </c>
      <c r="V188" s="7">
        <f>IF('Filtered Data'!L187="","",HEX2DEC(L188))</f>
        <v>0</v>
      </c>
      <c r="W188" s="7">
        <f>IF('Filtered Data'!M187="","",HEX2DEC(M188))</f>
        <v>100</v>
      </c>
      <c r="X188" s="7">
        <f>IF('Filtered Data'!N187="","",HEX2DEC(N188))</f>
        <v>233</v>
      </c>
      <c r="Y188" s="7"/>
      <c r="Z188" s="8" t="e">
        <f t="shared" si="13"/>
        <v>#NUM!</v>
      </c>
      <c r="AA188" s="7" t="str">
        <f>IF('Filtered Data'!G187="","",HEX2BIN(G188))</f>
        <v>11</v>
      </c>
      <c r="AB188" s="7" t="str">
        <f>IF('Filtered Data'!H187="","",HEX2BIN(H188))</f>
        <v>10100101</v>
      </c>
      <c r="AC188" s="7" t="str">
        <f>IF('Filtered Data'!I187="","",HEX2BIN(I188))</f>
        <v>1100100</v>
      </c>
      <c r="AD188" s="7" t="str">
        <f>IF('Filtered Data'!J187="","",HEX2BIN(J188))</f>
        <v>1011010</v>
      </c>
      <c r="AE188" s="7" t="str">
        <f>IF('Filtered Data'!K187="","",HEX2BIN(K188))</f>
        <v>1100100</v>
      </c>
      <c r="AF188" s="7" t="str">
        <f>IF('Filtered Data'!L187="","",HEX2BIN(L188))</f>
        <v>0</v>
      </c>
      <c r="AG188" s="7" t="str">
        <f>IF('Filtered Data'!M187="","",HEX2BIN(M188))</f>
        <v>1100100</v>
      </c>
      <c r="AH188" s="7" t="str">
        <f>IF('Filtered Data'!N187="","",HEX2BIN(N188))</f>
        <v>11101001</v>
      </c>
      <c r="AI188" s="7"/>
      <c r="AJ188" s="8" t="e">
        <f t="shared" si="14"/>
        <v>#NUM!</v>
      </c>
      <c r="AK188" s="7" t="str">
        <f>IF('Filtered Data'!G187="","",HEX2OCT(G188))</f>
        <v>3</v>
      </c>
      <c r="AL188" s="7" t="str">
        <f>IF('Filtered Data'!H187="","",HEX2OCT(H188))</f>
        <v>245</v>
      </c>
      <c r="AM188" s="7" t="str">
        <f>IF('Filtered Data'!I187="","",HEX2OCT(I188))</f>
        <v>144</v>
      </c>
      <c r="AN188" s="7" t="str">
        <f>IF('Filtered Data'!J187="","",HEX2OCT(J188))</f>
        <v>132</v>
      </c>
      <c r="AO188" s="7" t="str">
        <f>IF('Filtered Data'!K187="","",HEX2OCT(K188))</f>
        <v>144</v>
      </c>
      <c r="AP188" s="7" t="str">
        <f>IF('Filtered Data'!L187="","",HEX2OCT(L188))</f>
        <v>0</v>
      </c>
      <c r="AQ188" s="7" t="str">
        <f>IF('Filtered Data'!M187="","",HEX2OCT(M188))</f>
        <v>144</v>
      </c>
      <c r="AR188" s="7" t="str">
        <f>IF('Filtered Data'!N187="","",HEX2OCT(N188))</f>
        <v>351</v>
      </c>
    </row>
    <row r="189">
      <c r="A189" s="4">
        <f>'Filtered Data'!A188</f>
        <v>4.1195959999999996</v>
      </c>
      <c r="B189" s="4" t="str">
        <f>'Filtered Data'!B188</f>
        <v/>
      </c>
      <c r="C189" s="4">
        <f>'Filtered Data'!C188</f>
        <v>301</v>
      </c>
      <c r="D189" s="4" t="str">
        <f>'Filtered Data'!D188</f>
        <v/>
      </c>
      <c r="E189" s="4" t="str">
        <f>'Filtered Data'!E188</f>
        <v/>
      </c>
      <c r="F189" s="4">
        <f>'Filtered Data'!F188</f>
        <v>3</v>
      </c>
      <c r="G189" s="4" t="str">
        <f>'Filtered Data'!G188</f>
        <v>88</v>
      </c>
      <c r="H189" s="4" t="str">
        <f>'Filtered Data'!H188</f>
        <v>09</v>
      </c>
      <c r="I189" s="4" t="str">
        <f>'Filtered Data'!I188</f>
        <v>00</v>
      </c>
      <c r="J189" s="4" t="str">
        <f>'Filtered Data'!J188</f>
        <v/>
      </c>
      <c r="K189" s="4" t="str">
        <f>'Filtered Data'!K188</f>
        <v/>
      </c>
      <c r="L189" s="4" t="str">
        <f>'Filtered Data'!L188</f>
        <v/>
      </c>
      <c r="M189" s="4" t="str">
        <f>'Filtered Data'!M188</f>
        <v/>
      </c>
      <c r="N189" s="4" t="str">
        <f>'Filtered Data'!N188</f>
        <v/>
      </c>
      <c r="P189" s="6">
        <f t="shared" si="12"/>
        <v>8915200</v>
      </c>
      <c r="Q189" s="7">
        <f>IF('Filtered Data'!G188="","",HEX2DEC(G189))</f>
        <v>136</v>
      </c>
      <c r="R189" s="7">
        <f>IF('Filtered Data'!H188="","",HEX2DEC(H189))</f>
        <v>9</v>
      </c>
      <c r="S189" s="7">
        <f>IF('Filtered Data'!I188="","",HEX2DEC(I189))</f>
        <v>0</v>
      </c>
      <c r="T189" s="7" t="str">
        <f>IF('Filtered Data'!J188="","",HEX2DEC(J189))</f>
        <v/>
      </c>
      <c r="U189" s="7" t="str">
        <f>IF('Filtered Data'!K188="","",HEX2DEC(K189))</f>
        <v/>
      </c>
      <c r="V189" s="7" t="str">
        <f>IF('Filtered Data'!L188="","",HEX2DEC(L189))</f>
        <v/>
      </c>
      <c r="W189" s="7" t="str">
        <f>IF('Filtered Data'!M188="","",HEX2DEC(M189))</f>
        <v/>
      </c>
      <c r="X189" s="7" t="str">
        <f>IF('Filtered Data'!N188="","",HEX2DEC(N189))</f>
        <v/>
      </c>
      <c r="Y189" s="7"/>
      <c r="Z189" s="8" t="e">
        <f t="shared" si="13"/>
        <v>#NUM!</v>
      </c>
      <c r="AA189" s="7" t="str">
        <f>IF('Filtered Data'!G188="","",HEX2BIN(G189))</f>
        <v>10001000</v>
      </c>
      <c r="AB189" s="7" t="str">
        <f>IF('Filtered Data'!H188="","",HEX2BIN(H189))</f>
        <v>1001</v>
      </c>
      <c r="AC189" s="7" t="str">
        <f>IF('Filtered Data'!I188="","",HEX2BIN(I189))</f>
        <v>0</v>
      </c>
      <c r="AD189" s="7" t="str">
        <f>IF('Filtered Data'!J188="","",HEX2BIN(J189))</f>
        <v/>
      </c>
      <c r="AE189" s="7" t="str">
        <f>IF('Filtered Data'!K188="","",HEX2BIN(K189))</f>
        <v/>
      </c>
      <c r="AF189" s="7" t="str">
        <f>IF('Filtered Data'!L188="","",HEX2BIN(L189))</f>
        <v/>
      </c>
      <c r="AG189" s="7" t="str">
        <f>IF('Filtered Data'!M188="","",HEX2BIN(M189))</f>
        <v/>
      </c>
      <c r="AH189" s="7" t="str">
        <f>IF('Filtered Data'!N188="","",HEX2BIN(N189))</f>
        <v/>
      </c>
      <c r="AI189" s="7"/>
      <c r="AJ189" s="8" t="e">
        <f t="shared" si="14"/>
        <v>#NUM!</v>
      </c>
      <c r="AK189" s="7" t="str">
        <f>IF('Filtered Data'!G188="","",HEX2OCT(G189))</f>
        <v>210</v>
      </c>
      <c r="AL189" s="7" t="str">
        <f>IF('Filtered Data'!H188="","",HEX2OCT(H189))</f>
        <v>11</v>
      </c>
      <c r="AM189" s="7" t="str">
        <f>IF('Filtered Data'!I188="","",HEX2OCT(I189))</f>
        <v>0</v>
      </c>
      <c r="AN189" s="7" t="str">
        <f>IF('Filtered Data'!J188="","",HEX2OCT(J189))</f>
        <v/>
      </c>
      <c r="AO189" s="7" t="str">
        <f>IF('Filtered Data'!K188="","",HEX2OCT(K189))</f>
        <v/>
      </c>
      <c r="AP189" s="7" t="str">
        <f>IF('Filtered Data'!L188="","",HEX2OCT(L189))</f>
        <v/>
      </c>
      <c r="AQ189" s="7" t="str">
        <f>IF('Filtered Data'!M188="","",HEX2OCT(M189))</f>
        <v/>
      </c>
      <c r="AR189" s="7" t="str">
        <f>IF('Filtered Data'!N188="","",HEX2OCT(N189))</f>
        <v/>
      </c>
    </row>
    <row r="190">
      <c r="A190" s="4">
        <f>'Filtered Data'!A189</f>
        <v>4.1691289999999999</v>
      </c>
      <c r="B190" s="4" t="str">
        <f>'Filtered Data'!B189</f>
        <v/>
      </c>
      <c r="C190" s="4">
        <f>'Filtered Data'!C189</f>
        <v>300</v>
      </c>
      <c r="D190" s="4" t="str">
        <f>'Filtered Data'!D189</f>
        <v/>
      </c>
      <c r="E190" s="4" t="str">
        <f>'Filtered Data'!E189</f>
        <v/>
      </c>
      <c r="F190" s="4">
        <f>'Filtered Data'!F189</f>
        <v>8</v>
      </c>
      <c r="G190" s="4" t="str">
        <f>'Filtered Data'!G189</f>
        <v>03</v>
      </c>
      <c r="H190" s="4" t="str">
        <f>'Filtered Data'!H189</f>
        <v>A5</v>
      </c>
      <c r="I190" s="4" t="str">
        <f>'Filtered Data'!I189</f>
        <v>64</v>
      </c>
      <c r="J190" s="4" t="str">
        <f>'Filtered Data'!J189</f>
        <v>5A</v>
      </c>
      <c r="K190" s="4" t="str">
        <f>'Filtered Data'!K189</f>
        <v>64</v>
      </c>
      <c r="L190" s="4" t="str">
        <f>'Filtered Data'!L189</f>
        <v>00</v>
      </c>
      <c r="M190" s="4" t="str">
        <f>'Filtered Data'!M189</f>
        <v>64</v>
      </c>
      <c r="N190" s="4" t="str">
        <f>'Filtered Data'!N189</f>
        <v>FA</v>
      </c>
      <c r="P190" s="6" t="e">
        <f t="shared" si="12"/>
        <v>#NUM!</v>
      </c>
      <c r="Q190" s="7">
        <f>IF('Filtered Data'!G189="","",HEX2DEC(G190))</f>
        <v>3</v>
      </c>
      <c r="R190" s="7">
        <f>IF('Filtered Data'!H189="","",HEX2DEC(H190))</f>
        <v>165</v>
      </c>
      <c r="S190" s="7">
        <f>IF('Filtered Data'!I189="","",HEX2DEC(I190))</f>
        <v>100</v>
      </c>
      <c r="T190" s="7">
        <f>IF('Filtered Data'!J189="","",HEX2DEC(J190))</f>
        <v>90</v>
      </c>
      <c r="U190" s="7">
        <f>IF('Filtered Data'!K189="","",HEX2DEC(K190))</f>
        <v>100</v>
      </c>
      <c r="V190" s="7">
        <f>IF('Filtered Data'!L189="","",HEX2DEC(L190))</f>
        <v>0</v>
      </c>
      <c r="W190" s="7">
        <f>IF('Filtered Data'!M189="","",HEX2DEC(M190))</f>
        <v>100</v>
      </c>
      <c r="X190" s="7">
        <f>IF('Filtered Data'!N189="","",HEX2DEC(N190))</f>
        <v>250</v>
      </c>
      <c r="Y190" s="7"/>
      <c r="Z190" s="8" t="e">
        <f t="shared" si="13"/>
        <v>#NUM!</v>
      </c>
      <c r="AA190" s="7" t="str">
        <f>IF('Filtered Data'!G189="","",HEX2BIN(G190))</f>
        <v>11</v>
      </c>
      <c r="AB190" s="7" t="str">
        <f>IF('Filtered Data'!H189="","",HEX2BIN(H190))</f>
        <v>10100101</v>
      </c>
      <c r="AC190" s="7" t="str">
        <f>IF('Filtered Data'!I189="","",HEX2BIN(I190))</f>
        <v>1100100</v>
      </c>
      <c r="AD190" s="7" t="str">
        <f>IF('Filtered Data'!J189="","",HEX2BIN(J190))</f>
        <v>1011010</v>
      </c>
      <c r="AE190" s="7" t="str">
        <f>IF('Filtered Data'!K189="","",HEX2BIN(K190))</f>
        <v>1100100</v>
      </c>
      <c r="AF190" s="7" t="str">
        <f>IF('Filtered Data'!L189="","",HEX2BIN(L190))</f>
        <v>0</v>
      </c>
      <c r="AG190" s="7" t="str">
        <f>IF('Filtered Data'!M189="","",HEX2BIN(M190))</f>
        <v>1100100</v>
      </c>
      <c r="AH190" s="7" t="str">
        <f>IF('Filtered Data'!N189="","",HEX2BIN(N190))</f>
        <v>11111010</v>
      </c>
      <c r="AI190" s="7"/>
      <c r="AJ190" s="8" t="e">
        <f t="shared" si="14"/>
        <v>#NUM!</v>
      </c>
      <c r="AK190" s="7" t="str">
        <f>IF('Filtered Data'!G189="","",HEX2OCT(G190))</f>
        <v>3</v>
      </c>
      <c r="AL190" s="7" t="str">
        <f>IF('Filtered Data'!H189="","",HEX2OCT(H190))</f>
        <v>245</v>
      </c>
      <c r="AM190" s="7" t="str">
        <f>IF('Filtered Data'!I189="","",HEX2OCT(I190))</f>
        <v>144</v>
      </c>
      <c r="AN190" s="7" t="str">
        <f>IF('Filtered Data'!J189="","",HEX2OCT(J190))</f>
        <v>132</v>
      </c>
      <c r="AO190" s="7" t="str">
        <f>IF('Filtered Data'!K189="","",HEX2OCT(K190))</f>
        <v>144</v>
      </c>
      <c r="AP190" s="7" t="str">
        <f>IF('Filtered Data'!L189="","",HEX2OCT(L190))</f>
        <v>0</v>
      </c>
      <c r="AQ190" s="7" t="str">
        <f>IF('Filtered Data'!M189="","",HEX2OCT(M190))</f>
        <v>144</v>
      </c>
      <c r="AR190" s="7" t="str">
        <f>IF('Filtered Data'!N189="","",HEX2OCT(N190))</f>
        <v>372</v>
      </c>
    </row>
    <row r="191">
      <c r="A191" s="4">
        <f>'Filtered Data'!A190</f>
        <v>4.1695970000000004</v>
      </c>
      <c r="B191" s="4" t="str">
        <f>'Filtered Data'!B190</f>
        <v/>
      </c>
      <c r="C191" s="4">
        <f>'Filtered Data'!C190</f>
        <v>301</v>
      </c>
      <c r="D191" s="4" t="str">
        <f>'Filtered Data'!D190</f>
        <v/>
      </c>
      <c r="E191" s="4" t="str">
        <f>'Filtered Data'!E190</f>
        <v/>
      </c>
      <c r="F191" s="4">
        <f>'Filtered Data'!F190</f>
        <v>3</v>
      </c>
      <c r="G191" s="4" t="str">
        <f>'Filtered Data'!G190</f>
        <v>C6</v>
      </c>
      <c r="H191" s="4" t="str">
        <f>'Filtered Data'!H190</f>
        <v>0A</v>
      </c>
      <c r="I191" s="4" t="str">
        <f>'Filtered Data'!I190</f>
        <v>00</v>
      </c>
      <c r="J191" s="4" t="str">
        <f>'Filtered Data'!J190</f>
        <v/>
      </c>
      <c r="K191" s="4" t="str">
        <f>'Filtered Data'!K190</f>
        <v/>
      </c>
      <c r="L191" s="4" t="str">
        <f>'Filtered Data'!L190</f>
        <v/>
      </c>
      <c r="M191" s="4" t="str">
        <f>'Filtered Data'!M190</f>
        <v/>
      </c>
      <c r="N191" s="4" t="str">
        <f>'Filtered Data'!N190</f>
        <v/>
      </c>
      <c r="P191" s="6">
        <f t="shared" si="12"/>
        <v>12978688</v>
      </c>
      <c r="Q191" s="7">
        <f>IF('Filtered Data'!G190="","",HEX2DEC(G191))</f>
        <v>198</v>
      </c>
      <c r="R191" s="7">
        <f>IF('Filtered Data'!H190="","",HEX2DEC(H191))</f>
        <v>10</v>
      </c>
      <c r="S191" s="7">
        <f>IF('Filtered Data'!I190="","",HEX2DEC(I191))</f>
        <v>0</v>
      </c>
      <c r="T191" s="7" t="str">
        <f>IF('Filtered Data'!J190="","",HEX2DEC(J191))</f>
        <v/>
      </c>
      <c r="U191" s="7" t="str">
        <f>IF('Filtered Data'!K190="","",HEX2DEC(K191))</f>
        <v/>
      </c>
      <c r="V191" s="7" t="str">
        <f>IF('Filtered Data'!L190="","",HEX2DEC(L191))</f>
        <v/>
      </c>
      <c r="W191" s="7" t="str">
        <f>IF('Filtered Data'!M190="","",HEX2DEC(M191))</f>
        <v/>
      </c>
      <c r="X191" s="7" t="str">
        <f>IF('Filtered Data'!N190="","",HEX2DEC(N191))</f>
        <v/>
      </c>
      <c r="Y191" s="7"/>
      <c r="Z191" s="8" t="e">
        <f t="shared" si="13"/>
        <v>#NUM!</v>
      </c>
      <c r="AA191" s="7" t="str">
        <f>IF('Filtered Data'!G190="","",HEX2BIN(G191))</f>
        <v>11000110</v>
      </c>
      <c r="AB191" s="7" t="str">
        <f>IF('Filtered Data'!H190="","",HEX2BIN(H191))</f>
        <v>1010</v>
      </c>
      <c r="AC191" s="7" t="str">
        <f>IF('Filtered Data'!I190="","",HEX2BIN(I191))</f>
        <v>0</v>
      </c>
      <c r="AD191" s="7" t="str">
        <f>IF('Filtered Data'!J190="","",HEX2BIN(J191))</f>
        <v/>
      </c>
      <c r="AE191" s="7" t="str">
        <f>IF('Filtered Data'!K190="","",HEX2BIN(K191))</f>
        <v/>
      </c>
      <c r="AF191" s="7" t="str">
        <f>IF('Filtered Data'!L190="","",HEX2BIN(L191))</f>
        <v/>
      </c>
      <c r="AG191" s="7" t="str">
        <f>IF('Filtered Data'!M190="","",HEX2BIN(M191))</f>
        <v/>
      </c>
      <c r="AH191" s="7" t="str">
        <f>IF('Filtered Data'!N190="","",HEX2BIN(N191))</f>
        <v/>
      </c>
      <c r="AI191" s="7"/>
      <c r="AJ191" s="8" t="e">
        <f t="shared" si="14"/>
        <v>#NUM!</v>
      </c>
      <c r="AK191" s="7" t="str">
        <f>IF('Filtered Data'!G190="","",HEX2OCT(G191))</f>
        <v>306</v>
      </c>
      <c r="AL191" s="7" t="str">
        <f>IF('Filtered Data'!H190="","",HEX2OCT(H191))</f>
        <v>12</v>
      </c>
      <c r="AM191" s="7" t="str">
        <f>IF('Filtered Data'!I190="","",HEX2OCT(I191))</f>
        <v>0</v>
      </c>
      <c r="AN191" s="7" t="str">
        <f>IF('Filtered Data'!J190="","",HEX2OCT(J191))</f>
        <v/>
      </c>
      <c r="AO191" s="7" t="str">
        <f>IF('Filtered Data'!K190="","",HEX2OCT(K191))</f>
        <v/>
      </c>
      <c r="AP191" s="7" t="str">
        <f>IF('Filtered Data'!L190="","",HEX2OCT(L191))</f>
        <v/>
      </c>
      <c r="AQ191" s="7" t="str">
        <f>IF('Filtered Data'!M190="","",HEX2OCT(M191))</f>
        <v/>
      </c>
      <c r="AR191" s="7" t="str">
        <f>IF('Filtered Data'!N190="","",HEX2OCT(N191))</f>
        <v/>
      </c>
    </row>
    <row r="192">
      <c r="A192" s="4">
        <f>'Filtered Data'!A191</f>
        <v>4.2191359999999998</v>
      </c>
      <c r="B192" s="4" t="str">
        <f>'Filtered Data'!B191</f>
        <v/>
      </c>
      <c r="C192" s="4">
        <f>'Filtered Data'!C191</f>
        <v>300</v>
      </c>
      <c r="D192" s="4" t="str">
        <f>'Filtered Data'!D191</f>
        <v/>
      </c>
      <c r="E192" s="4" t="str">
        <f>'Filtered Data'!E191</f>
        <v/>
      </c>
      <c r="F192" s="4">
        <f>'Filtered Data'!F191</f>
        <v>8</v>
      </c>
      <c r="G192" s="4" t="str">
        <f>'Filtered Data'!G191</f>
        <v>03</v>
      </c>
      <c r="H192" s="4" t="str">
        <f>'Filtered Data'!H191</f>
        <v>A5</v>
      </c>
      <c r="I192" s="4" t="str">
        <f>'Filtered Data'!I191</f>
        <v>64</v>
      </c>
      <c r="J192" s="4" t="str">
        <f>'Filtered Data'!J191</f>
        <v>5A</v>
      </c>
      <c r="K192" s="4" t="str">
        <f>'Filtered Data'!K191</f>
        <v>64</v>
      </c>
      <c r="L192" s="4" t="str">
        <f>'Filtered Data'!L191</f>
        <v>00</v>
      </c>
      <c r="M192" s="4" t="str">
        <f>'Filtered Data'!M191</f>
        <v>64</v>
      </c>
      <c r="N192" s="4" t="str">
        <f>'Filtered Data'!N191</f>
        <v>EB</v>
      </c>
      <c r="P192" s="6" t="e">
        <f t="shared" si="12"/>
        <v>#NUM!</v>
      </c>
      <c r="Q192" s="7">
        <f>IF('Filtered Data'!G191="","",HEX2DEC(G192))</f>
        <v>3</v>
      </c>
      <c r="R192" s="7">
        <f>IF('Filtered Data'!H191="","",HEX2DEC(H192))</f>
        <v>165</v>
      </c>
      <c r="S192" s="7">
        <f>IF('Filtered Data'!I191="","",HEX2DEC(I192))</f>
        <v>100</v>
      </c>
      <c r="T192" s="7">
        <f>IF('Filtered Data'!J191="","",HEX2DEC(J192))</f>
        <v>90</v>
      </c>
      <c r="U192" s="7">
        <f>IF('Filtered Data'!K191="","",HEX2DEC(K192))</f>
        <v>100</v>
      </c>
      <c r="V192" s="7">
        <f>IF('Filtered Data'!L191="","",HEX2DEC(L192))</f>
        <v>0</v>
      </c>
      <c r="W192" s="7">
        <f>IF('Filtered Data'!M191="","",HEX2DEC(M192))</f>
        <v>100</v>
      </c>
      <c r="X192" s="7">
        <f>IF('Filtered Data'!N191="","",HEX2DEC(N192))</f>
        <v>235</v>
      </c>
      <c r="Y192" s="7"/>
      <c r="Z192" s="8" t="e">
        <f t="shared" si="13"/>
        <v>#NUM!</v>
      </c>
      <c r="AA192" s="7" t="str">
        <f>IF('Filtered Data'!G191="","",HEX2BIN(G192))</f>
        <v>11</v>
      </c>
      <c r="AB192" s="7" t="str">
        <f>IF('Filtered Data'!H191="","",HEX2BIN(H192))</f>
        <v>10100101</v>
      </c>
      <c r="AC192" s="7" t="str">
        <f>IF('Filtered Data'!I191="","",HEX2BIN(I192))</f>
        <v>1100100</v>
      </c>
      <c r="AD192" s="7" t="str">
        <f>IF('Filtered Data'!J191="","",HEX2BIN(J192))</f>
        <v>1011010</v>
      </c>
      <c r="AE192" s="7" t="str">
        <f>IF('Filtered Data'!K191="","",HEX2BIN(K192))</f>
        <v>1100100</v>
      </c>
      <c r="AF192" s="7" t="str">
        <f>IF('Filtered Data'!L191="","",HEX2BIN(L192))</f>
        <v>0</v>
      </c>
      <c r="AG192" s="7" t="str">
        <f>IF('Filtered Data'!M191="","",HEX2BIN(M192))</f>
        <v>1100100</v>
      </c>
      <c r="AH192" s="7" t="str">
        <f>IF('Filtered Data'!N191="","",HEX2BIN(N192))</f>
        <v>11101011</v>
      </c>
      <c r="AI192" s="7"/>
      <c r="AJ192" s="8" t="e">
        <f t="shared" si="14"/>
        <v>#NUM!</v>
      </c>
      <c r="AK192" s="7" t="str">
        <f>IF('Filtered Data'!G191="","",HEX2OCT(G192))</f>
        <v>3</v>
      </c>
      <c r="AL192" s="7" t="str">
        <f>IF('Filtered Data'!H191="","",HEX2OCT(H192))</f>
        <v>245</v>
      </c>
      <c r="AM192" s="7" t="str">
        <f>IF('Filtered Data'!I191="","",HEX2OCT(I192))</f>
        <v>144</v>
      </c>
      <c r="AN192" s="7" t="str">
        <f>IF('Filtered Data'!J191="","",HEX2OCT(J192))</f>
        <v>132</v>
      </c>
      <c r="AO192" s="7" t="str">
        <f>IF('Filtered Data'!K191="","",HEX2OCT(K192))</f>
        <v>144</v>
      </c>
      <c r="AP192" s="7" t="str">
        <f>IF('Filtered Data'!L191="","",HEX2OCT(L192))</f>
        <v>0</v>
      </c>
      <c r="AQ192" s="7" t="str">
        <f>IF('Filtered Data'!M191="","",HEX2OCT(M192))</f>
        <v>144</v>
      </c>
      <c r="AR192" s="7" t="str">
        <f>IF('Filtered Data'!N191="","",HEX2OCT(N192))</f>
        <v>353</v>
      </c>
    </row>
    <row r="193">
      <c r="A193" s="4">
        <f>'Filtered Data'!A192</f>
        <v>4.2195999999999998</v>
      </c>
      <c r="B193" s="4" t="str">
        <f>'Filtered Data'!B192</f>
        <v/>
      </c>
      <c r="C193" s="4">
        <f>'Filtered Data'!C192</f>
        <v>301</v>
      </c>
      <c r="D193" s="4" t="str">
        <f>'Filtered Data'!D192</f>
        <v/>
      </c>
      <c r="E193" s="4" t="str">
        <f>'Filtered Data'!E192</f>
        <v/>
      </c>
      <c r="F193" s="4">
        <f>'Filtered Data'!F192</f>
        <v>3</v>
      </c>
      <c r="G193" s="4" t="str">
        <f>'Filtered Data'!G192</f>
        <v>43</v>
      </c>
      <c r="H193" s="4" t="str">
        <f>'Filtered Data'!H192</f>
        <v>0B</v>
      </c>
      <c r="I193" s="4" t="str">
        <f>'Filtered Data'!I192</f>
        <v>00</v>
      </c>
      <c r="J193" s="4" t="str">
        <f>'Filtered Data'!J192</f>
        <v/>
      </c>
      <c r="K193" s="4" t="str">
        <f>'Filtered Data'!K192</f>
        <v/>
      </c>
      <c r="L193" s="4" t="str">
        <f>'Filtered Data'!L192</f>
        <v/>
      </c>
      <c r="M193" s="4" t="str">
        <f>'Filtered Data'!M192</f>
        <v/>
      </c>
      <c r="N193" s="4" t="str">
        <f>'Filtered Data'!N192</f>
        <v/>
      </c>
      <c r="P193" s="6">
        <f t="shared" si="12"/>
        <v>4393728</v>
      </c>
      <c r="Q193" s="7">
        <f>IF('Filtered Data'!G192="","",HEX2DEC(G193))</f>
        <v>67</v>
      </c>
      <c r="R193" s="7">
        <f>IF('Filtered Data'!H192="","",HEX2DEC(H193))</f>
        <v>11</v>
      </c>
      <c r="S193" s="7">
        <f>IF('Filtered Data'!I192="","",HEX2DEC(I193))</f>
        <v>0</v>
      </c>
      <c r="T193" s="7" t="str">
        <f>IF('Filtered Data'!J192="","",HEX2DEC(J193))</f>
        <v/>
      </c>
      <c r="U193" s="7" t="str">
        <f>IF('Filtered Data'!K192="","",HEX2DEC(K193))</f>
        <v/>
      </c>
      <c r="V193" s="7" t="str">
        <f>IF('Filtered Data'!L192="","",HEX2DEC(L193))</f>
        <v/>
      </c>
      <c r="W193" s="7" t="str">
        <f>IF('Filtered Data'!M192="","",HEX2DEC(M193))</f>
        <v/>
      </c>
      <c r="X193" s="7" t="str">
        <f>IF('Filtered Data'!N192="","",HEX2DEC(N193))</f>
        <v/>
      </c>
      <c r="Y193" s="7"/>
      <c r="Z193" s="8" t="e">
        <f t="shared" si="13"/>
        <v>#NUM!</v>
      </c>
      <c r="AA193" s="7" t="str">
        <f>IF('Filtered Data'!G192="","",HEX2BIN(G193))</f>
        <v>1000011</v>
      </c>
      <c r="AB193" s="7" t="str">
        <f>IF('Filtered Data'!H192="","",HEX2BIN(H193))</f>
        <v>1011</v>
      </c>
      <c r="AC193" s="7" t="str">
        <f>IF('Filtered Data'!I192="","",HEX2BIN(I193))</f>
        <v>0</v>
      </c>
      <c r="AD193" s="7" t="str">
        <f>IF('Filtered Data'!J192="","",HEX2BIN(J193))</f>
        <v/>
      </c>
      <c r="AE193" s="7" t="str">
        <f>IF('Filtered Data'!K192="","",HEX2BIN(K193))</f>
        <v/>
      </c>
      <c r="AF193" s="7" t="str">
        <f>IF('Filtered Data'!L192="","",HEX2BIN(L193))</f>
        <v/>
      </c>
      <c r="AG193" s="7" t="str">
        <f>IF('Filtered Data'!M192="","",HEX2BIN(M193))</f>
        <v/>
      </c>
      <c r="AH193" s="7" t="str">
        <f>IF('Filtered Data'!N192="","",HEX2BIN(N193))</f>
        <v/>
      </c>
      <c r="AI193" s="7"/>
      <c r="AJ193" s="8" t="e">
        <f t="shared" si="14"/>
        <v>#NUM!</v>
      </c>
      <c r="AK193" s="7" t="str">
        <f>IF('Filtered Data'!G192="","",HEX2OCT(G193))</f>
        <v>103</v>
      </c>
      <c r="AL193" s="7" t="str">
        <f>IF('Filtered Data'!H192="","",HEX2OCT(H193))</f>
        <v>13</v>
      </c>
      <c r="AM193" s="7" t="str">
        <f>IF('Filtered Data'!I192="","",HEX2OCT(I193))</f>
        <v>0</v>
      </c>
      <c r="AN193" s="7" t="str">
        <f>IF('Filtered Data'!J192="","",HEX2OCT(J193))</f>
        <v/>
      </c>
      <c r="AO193" s="7" t="str">
        <f>IF('Filtered Data'!K192="","",HEX2OCT(K193))</f>
        <v/>
      </c>
      <c r="AP193" s="7" t="str">
        <f>IF('Filtered Data'!L192="","",HEX2OCT(L193))</f>
        <v/>
      </c>
      <c r="AQ193" s="7" t="str">
        <f>IF('Filtered Data'!M192="","",HEX2OCT(M193))</f>
        <v/>
      </c>
      <c r="AR193" s="7" t="str">
        <f>IF('Filtered Data'!N192="","",HEX2OCT(N193))</f>
        <v/>
      </c>
    </row>
    <row r="194">
      <c r="A194" s="4">
        <f>'Filtered Data'!A193</f>
        <v>4.2691410000000003</v>
      </c>
      <c r="B194" s="4" t="str">
        <f>'Filtered Data'!B193</f>
        <v/>
      </c>
      <c r="C194" s="4">
        <f>'Filtered Data'!C193</f>
        <v>300</v>
      </c>
      <c r="D194" s="4" t="str">
        <f>'Filtered Data'!D193</f>
        <v/>
      </c>
      <c r="E194" s="4" t="str">
        <f>'Filtered Data'!E193</f>
        <v/>
      </c>
      <c r="F194" s="4">
        <f>'Filtered Data'!F193</f>
        <v>8</v>
      </c>
      <c r="G194" s="4" t="str">
        <f>'Filtered Data'!G193</f>
        <v>03</v>
      </c>
      <c r="H194" s="4" t="str">
        <f>'Filtered Data'!H193</f>
        <v>A5</v>
      </c>
      <c r="I194" s="4" t="str">
        <f>'Filtered Data'!I193</f>
        <v>64</v>
      </c>
      <c r="J194" s="4" t="str">
        <f>'Filtered Data'!J193</f>
        <v>5A</v>
      </c>
      <c r="K194" s="4" t="str">
        <f>'Filtered Data'!K193</f>
        <v>64</v>
      </c>
      <c r="L194" s="4" t="str">
        <f>'Filtered Data'!L193</f>
        <v>00</v>
      </c>
      <c r="M194" s="4" t="str">
        <f>'Filtered Data'!M193</f>
        <v>64</v>
      </c>
      <c r="N194" s="4" t="str">
        <f>'Filtered Data'!N193</f>
        <v>FC</v>
      </c>
      <c r="P194" s="6" t="e">
        <f t="shared" si="12"/>
        <v>#NUM!</v>
      </c>
      <c r="Q194" s="7">
        <f>IF('Filtered Data'!G193="","",HEX2DEC(G194))</f>
        <v>3</v>
      </c>
      <c r="R194" s="7">
        <f>IF('Filtered Data'!H193="","",HEX2DEC(H194))</f>
        <v>165</v>
      </c>
      <c r="S194" s="7">
        <f>IF('Filtered Data'!I193="","",HEX2DEC(I194))</f>
        <v>100</v>
      </c>
      <c r="T194" s="7">
        <f>IF('Filtered Data'!J193="","",HEX2DEC(J194))</f>
        <v>90</v>
      </c>
      <c r="U194" s="7">
        <f>IF('Filtered Data'!K193="","",HEX2DEC(K194))</f>
        <v>100</v>
      </c>
      <c r="V194" s="7">
        <f>IF('Filtered Data'!L193="","",HEX2DEC(L194))</f>
        <v>0</v>
      </c>
      <c r="W194" s="7">
        <f>IF('Filtered Data'!M193="","",HEX2DEC(M194))</f>
        <v>100</v>
      </c>
      <c r="X194" s="7">
        <f>IF('Filtered Data'!N193="","",HEX2DEC(N194))</f>
        <v>252</v>
      </c>
      <c r="Y194" s="7"/>
      <c r="Z194" s="8" t="e">
        <f t="shared" si="13"/>
        <v>#NUM!</v>
      </c>
      <c r="AA194" s="7" t="str">
        <f>IF('Filtered Data'!G193="","",HEX2BIN(G194))</f>
        <v>11</v>
      </c>
      <c r="AB194" s="7" t="str">
        <f>IF('Filtered Data'!H193="","",HEX2BIN(H194))</f>
        <v>10100101</v>
      </c>
      <c r="AC194" s="7" t="str">
        <f>IF('Filtered Data'!I193="","",HEX2BIN(I194))</f>
        <v>1100100</v>
      </c>
      <c r="AD194" s="7" t="str">
        <f>IF('Filtered Data'!J193="","",HEX2BIN(J194))</f>
        <v>1011010</v>
      </c>
      <c r="AE194" s="7" t="str">
        <f>IF('Filtered Data'!K193="","",HEX2BIN(K194))</f>
        <v>1100100</v>
      </c>
      <c r="AF194" s="7" t="str">
        <f>IF('Filtered Data'!L193="","",HEX2BIN(L194))</f>
        <v>0</v>
      </c>
      <c r="AG194" s="7" t="str">
        <f>IF('Filtered Data'!M193="","",HEX2BIN(M194))</f>
        <v>1100100</v>
      </c>
      <c r="AH194" s="7" t="str">
        <f>IF('Filtered Data'!N193="","",HEX2BIN(N194))</f>
        <v>11111100</v>
      </c>
      <c r="AI194" s="7"/>
      <c r="AJ194" s="8" t="e">
        <f t="shared" si="14"/>
        <v>#NUM!</v>
      </c>
      <c r="AK194" s="7" t="str">
        <f>IF('Filtered Data'!G193="","",HEX2OCT(G194))</f>
        <v>3</v>
      </c>
      <c r="AL194" s="7" t="str">
        <f>IF('Filtered Data'!H193="","",HEX2OCT(H194))</f>
        <v>245</v>
      </c>
      <c r="AM194" s="7" t="str">
        <f>IF('Filtered Data'!I193="","",HEX2OCT(I194))</f>
        <v>144</v>
      </c>
      <c r="AN194" s="7" t="str">
        <f>IF('Filtered Data'!J193="","",HEX2OCT(J194))</f>
        <v>132</v>
      </c>
      <c r="AO194" s="7" t="str">
        <f>IF('Filtered Data'!K193="","",HEX2OCT(K194))</f>
        <v>144</v>
      </c>
      <c r="AP194" s="7" t="str">
        <f>IF('Filtered Data'!L193="","",HEX2OCT(L194))</f>
        <v>0</v>
      </c>
      <c r="AQ194" s="7" t="str">
        <f>IF('Filtered Data'!M193="","",HEX2OCT(M194))</f>
        <v>144</v>
      </c>
      <c r="AR194" s="7" t="str">
        <f>IF('Filtered Data'!N193="","",HEX2OCT(N194))</f>
        <v>374</v>
      </c>
    </row>
    <row r="195">
      <c r="A195" s="4">
        <f>'Filtered Data'!A194</f>
        <v>4.2696129999999997</v>
      </c>
      <c r="B195" s="4" t="str">
        <f>'Filtered Data'!B194</f>
        <v/>
      </c>
      <c r="C195" s="4">
        <f>'Filtered Data'!C194</f>
        <v>301</v>
      </c>
      <c r="D195" s="4" t="str">
        <f>'Filtered Data'!D194</f>
        <v/>
      </c>
      <c r="E195" s="4" t="str">
        <f>'Filtered Data'!E194</f>
        <v/>
      </c>
      <c r="F195" s="4">
        <f>'Filtered Data'!F194</f>
        <v>3</v>
      </c>
      <c r="G195" s="4" t="str">
        <f>'Filtered Data'!G194</f>
        <v>B5</v>
      </c>
      <c r="H195" s="4" t="str">
        <f>'Filtered Data'!H194</f>
        <v>0C</v>
      </c>
      <c r="I195" s="4" t="str">
        <f>'Filtered Data'!I194</f>
        <v>00</v>
      </c>
      <c r="J195" s="4" t="str">
        <f>'Filtered Data'!J194</f>
        <v/>
      </c>
      <c r="K195" s="4" t="str">
        <f>'Filtered Data'!K194</f>
        <v/>
      </c>
      <c r="L195" s="4" t="str">
        <f>'Filtered Data'!L194</f>
        <v/>
      </c>
      <c r="M195" s="4" t="str">
        <f>'Filtered Data'!M194</f>
        <v/>
      </c>
      <c r="N195" s="4" t="str">
        <f>'Filtered Data'!N194</f>
        <v/>
      </c>
      <c r="P195" s="6">
        <f t="shared" si="12"/>
        <v>11865088</v>
      </c>
      <c r="Q195" s="7">
        <f>IF('Filtered Data'!G194="","",HEX2DEC(G195))</f>
        <v>181</v>
      </c>
      <c r="R195" s="7">
        <f>IF('Filtered Data'!H194="","",HEX2DEC(H195))</f>
        <v>12</v>
      </c>
      <c r="S195" s="7">
        <f>IF('Filtered Data'!I194="","",HEX2DEC(I195))</f>
        <v>0</v>
      </c>
      <c r="T195" s="7" t="str">
        <f>IF('Filtered Data'!J194="","",HEX2DEC(J195))</f>
        <v/>
      </c>
      <c r="U195" s="7" t="str">
        <f>IF('Filtered Data'!K194="","",HEX2DEC(K195))</f>
        <v/>
      </c>
      <c r="V195" s="7" t="str">
        <f>IF('Filtered Data'!L194="","",HEX2DEC(L195))</f>
        <v/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e">
        <f t="shared" si="13"/>
        <v>#NUM!</v>
      </c>
      <c r="AA195" s="7" t="str">
        <f>IF('Filtered Data'!G194="","",HEX2BIN(G195))</f>
        <v>10110101</v>
      </c>
      <c r="AB195" s="7" t="str">
        <f>IF('Filtered Data'!H194="","",HEX2BIN(H195))</f>
        <v>1100</v>
      </c>
      <c r="AC195" s="7" t="str">
        <f>IF('Filtered Data'!I194="","",HEX2BIN(I195))</f>
        <v>0</v>
      </c>
      <c r="AD195" s="7" t="str">
        <f>IF('Filtered Data'!J194="","",HEX2BIN(J195))</f>
        <v/>
      </c>
      <c r="AE195" s="7" t="str">
        <f>IF('Filtered Data'!K194="","",HEX2BIN(K195))</f>
        <v/>
      </c>
      <c r="AF195" s="7" t="str">
        <f>IF('Filtered Data'!L194="","",HEX2BIN(L195))</f>
        <v/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e">
        <f t="shared" si="14"/>
        <v>#NUM!</v>
      </c>
      <c r="AK195" s="7" t="str">
        <f>IF('Filtered Data'!G194="","",HEX2OCT(G195))</f>
        <v>265</v>
      </c>
      <c r="AL195" s="7" t="str">
        <f>IF('Filtered Data'!H194="","",HEX2OCT(H195))</f>
        <v>14</v>
      </c>
      <c r="AM195" s="7" t="str">
        <f>IF('Filtered Data'!I194="","",HEX2OCT(I195))</f>
        <v>0</v>
      </c>
      <c r="AN195" s="7" t="str">
        <f>IF('Filtered Data'!J194="","",HEX2OCT(J195))</f>
        <v/>
      </c>
      <c r="AO195" s="7" t="str">
        <f>IF('Filtered Data'!K194="","",HEX2OCT(K195))</f>
        <v/>
      </c>
      <c r="AP195" s="7" t="str">
        <f>IF('Filtered Data'!L194="","",HEX2OCT(L195))</f>
        <v/>
      </c>
      <c r="AQ195" s="7" t="str">
        <f>IF('Filtered Data'!M194="","",HEX2OCT(M195))</f>
        <v/>
      </c>
      <c r="AR195" s="7" t="str">
        <f>IF('Filtered Data'!N194="","",HEX2OCT(N195))</f>
        <v/>
      </c>
    </row>
    <row r="196">
      <c r="A196" s="4">
        <f>'Filtered Data'!A195</f>
        <v>4.3191439999999997</v>
      </c>
      <c r="B196" s="4" t="str">
        <f>'Filtered Data'!B195</f>
        <v/>
      </c>
      <c r="C196" s="4">
        <f>'Filtered Data'!C195</f>
        <v>300</v>
      </c>
      <c r="D196" s="4" t="str">
        <f>'Filtered Data'!D195</f>
        <v/>
      </c>
      <c r="E196" s="4" t="str">
        <f>'Filtered Data'!E195</f>
        <v/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A5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64</v>
      </c>
      <c r="L196" s="4" t="str">
        <f>'Filtered Data'!L195</f>
        <v>00</v>
      </c>
      <c r="M196" s="4" t="str">
        <f>'Filtered Data'!M195</f>
        <v>64</v>
      </c>
      <c r="N196" s="4" t="str">
        <f>'Filtered Data'!N195</f>
        <v>ED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165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100</v>
      </c>
      <c r="V196" s="7">
        <f>IF('Filtered Data'!L195="","",HEX2DEC(L196))</f>
        <v>0</v>
      </c>
      <c r="W196" s="7">
        <f>IF('Filtered Data'!M195="","",HEX2DEC(M196))</f>
        <v>100</v>
      </c>
      <c r="X196" s="7">
        <f>IF('Filtered Data'!N195="","",HEX2DEC(N196))</f>
        <v>237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10100101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1100100</v>
      </c>
      <c r="AF196" s="7" t="str">
        <f>IF('Filtered Data'!L195="","",HEX2BIN(L196))</f>
        <v>0</v>
      </c>
      <c r="AG196" s="7" t="str">
        <f>IF('Filtered Data'!M195="","",HEX2BIN(M196))</f>
        <v>1100100</v>
      </c>
      <c r="AH196" s="7" t="str">
        <f>IF('Filtered Data'!N195="","",HEX2BIN(N196))</f>
        <v>11101101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245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144</v>
      </c>
      <c r="AP196" s="7" t="str">
        <f>IF('Filtered Data'!L195="","",HEX2OCT(L196))</f>
        <v>0</v>
      </c>
      <c r="AQ196" s="7" t="str">
        <f>IF('Filtered Data'!M195="","",HEX2OCT(M196))</f>
        <v>144</v>
      </c>
      <c r="AR196" s="7" t="str">
        <f>IF('Filtered Data'!N195="","",HEX2OCT(N196))</f>
        <v>355</v>
      </c>
    </row>
    <row r="197">
      <c r="A197" s="4">
        <f>'Filtered Data'!A196</f>
        <v>4.3196089999999998</v>
      </c>
      <c r="B197" s="4" t="str">
        <f>'Filtered Data'!B196</f>
        <v/>
      </c>
      <c r="C197" s="4">
        <f>'Filtered Data'!C196</f>
        <v>301</v>
      </c>
      <c r="D197" s="4" t="str">
        <f>'Filtered Data'!D196</f>
        <v/>
      </c>
      <c r="E197" s="4" t="str">
        <f>'Filtered Data'!E196</f>
        <v/>
      </c>
      <c r="F197" s="4">
        <f>'Filtered Data'!F196</f>
        <v>3</v>
      </c>
      <c r="G197" s="4" t="str">
        <f>'Filtered Data'!G196</f>
        <v>4E</v>
      </c>
      <c r="H197" s="4" t="str">
        <f>'Filtered Data'!H196</f>
        <v>0D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5115136</v>
      </c>
      <c r="Q197" s="7">
        <f>IF('Filtered Data'!G196="","",HEX2DEC(G197))</f>
        <v>78</v>
      </c>
      <c r="R197" s="7">
        <f>IF('Filtered Data'!H196="","",HEX2DEC(H197))</f>
        <v>13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1001110</v>
      </c>
      <c r="AB197" s="7" t="str">
        <f>IF('Filtered Data'!H196="","",HEX2BIN(H197))</f>
        <v>1101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116</v>
      </c>
      <c r="AL197" s="7" t="str">
        <f>IF('Filtered Data'!H196="","",HEX2OCT(H197))</f>
        <v>15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>
      <c r="A198" s="4">
        <f>'Filtered Data'!A197</f>
        <v>4.3691529999999998</v>
      </c>
      <c r="B198" s="4" t="str">
        <f>'Filtered Data'!B197</f>
        <v/>
      </c>
      <c r="C198" s="4">
        <f>'Filtered Data'!C197</f>
        <v>300</v>
      </c>
      <c r="D198" s="4" t="str">
        <f>'Filtered Data'!D197</f>
        <v/>
      </c>
      <c r="E198" s="4" t="str">
        <f>'Filtered Data'!E197</f>
        <v/>
      </c>
      <c r="F198" s="4">
        <f>'Filtered Data'!F197</f>
        <v>8</v>
      </c>
      <c r="G198" s="4" t="str">
        <f>'Filtered Data'!G197</f>
        <v>03</v>
      </c>
      <c r="H198" s="4" t="str">
        <f>'Filtered Data'!H197</f>
        <v>A5</v>
      </c>
      <c r="I198" s="4" t="str">
        <f>'Filtered Data'!I197</f>
        <v>64</v>
      </c>
      <c r="J198" s="4" t="str">
        <f>'Filtered Data'!J197</f>
        <v>5A</v>
      </c>
      <c r="K198" s="4" t="str">
        <f>'Filtered Data'!K197</f>
        <v>64</v>
      </c>
      <c r="L198" s="4" t="str">
        <f>'Filtered Data'!L197</f>
        <v>00</v>
      </c>
      <c r="M198" s="4" t="str">
        <f>'Filtered Data'!M197</f>
        <v>64</v>
      </c>
      <c r="N198" s="4" t="str">
        <f>'Filtered Data'!N197</f>
        <v>FE</v>
      </c>
      <c r="P198" s="6" t="e">
        <f t="shared" si="12"/>
        <v>#NUM!</v>
      </c>
      <c r="Q198" s="7">
        <f>IF('Filtered Data'!G197="","",HEX2DEC(G198))</f>
        <v>3</v>
      </c>
      <c r="R198" s="7">
        <f>IF('Filtered Data'!H197="","",HEX2DEC(H198))</f>
        <v>165</v>
      </c>
      <c r="S198" s="7">
        <f>IF('Filtered Data'!I197="","",HEX2DEC(I198))</f>
        <v>100</v>
      </c>
      <c r="T198" s="7">
        <f>IF('Filtered Data'!J197="","",HEX2DEC(J198))</f>
        <v>90</v>
      </c>
      <c r="U198" s="7">
        <f>IF('Filtered Data'!K197="","",HEX2DEC(K198))</f>
        <v>100</v>
      </c>
      <c r="V198" s="7">
        <f>IF('Filtered Data'!L197="","",HEX2DEC(L198))</f>
        <v>0</v>
      </c>
      <c r="W198" s="7">
        <f>IF('Filtered Data'!M197="","",HEX2DEC(M198))</f>
        <v>100</v>
      </c>
      <c r="X198" s="7">
        <f>IF('Filtered Data'!N197="","",HEX2DEC(N198))</f>
        <v>254</v>
      </c>
      <c r="Y198" s="7"/>
      <c r="Z198" s="8" t="e">
        <f t="shared" si="13"/>
        <v>#NUM!</v>
      </c>
      <c r="AA198" s="7" t="str">
        <f>IF('Filtered Data'!G197="","",HEX2BIN(G198))</f>
        <v>11</v>
      </c>
      <c r="AB198" s="7" t="str">
        <f>IF('Filtered Data'!H197="","",HEX2BIN(H198))</f>
        <v>10100101</v>
      </c>
      <c r="AC198" s="7" t="str">
        <f>IF('Filtered Data'!I197="","",HEX2BIN(I198))</f>
        <v>1100100</v>
      </c>
      <c r="AD198" s="7" t="str">
        <f>IF('Filtered Data'!J197="","",HEX2BIN(J198))</f>
        <v>1011010</v>
      </c>
      <c r="AE198" s="7" t="str">
        <f>IF('Filtered Data'!K197="","",HEX2BIN(K198))</f>
        <v>1100100</v>
      </c>
      <c r="AF198" s="7" t="str">
        <f>IF('Filtered Data'!L197="","",HEX2BIN(L198))</f>
        <v>0</v>
      </c>
      <c r="AG198" s="7" t="str">
        <f>IF('Filtered Data'!M197="","",HEX2BIN(M198))</f>
        <v>1100100</v>
      </c>
      <c r="AH198" s="7" t="str">
        <f>IF('Filtered Data'!N197="","",HEX2BIN(N198))</f>
        <v>11111110</v>
      </c>
      <c r="AI198" s="7"/>
      <c r="AJ198" s="8" t="e">
        <f t="shared" si="14"/>
        <v>#NUM!</v>
      </c>
      <c r="AK198" s="7" t="str">
        <f>IF('Filtered Data'!G197="","",HEX2OCT(G198))</f>
        <v>3</v>
      </c>
      <c r="AL198" s="7" t="str">
        <f>IF('Filtered Data'!H197="","",HEX2OCT(H198))</f>
        <v>245</v>
      </c>
      <c r="AM198" s="7" t="str">
        <f>IF('Filtered Data'!I197="","",HEX2OCT(I198))</f>
        <v>144</v>
      </c>
      <c r="AN198" s="7" t="str">
        <f>IF('Filtered Data'!J197="","",HEX2OCT(J198))</f>
        <v>132</v>
      </c>
      <c r="AO198" s="7" t="str">
        <f>IF('Filtered Data'!K197="","",HEX2OCT(K198))</f>
        <v>144</v>
      </c>
      <c r="AP198" s="7" t="str">
        <f>IF('Filtered Data'!L197="","",HEX2OCT(L198))</f>
        <v>0</v>
      </c>
      <c r="AQ198" s="7" t="str">
        <f>IF('Filtered Data'!M197="","",HEX2OCT(M198))</f>
        <v>144</v>
      </c>
      <c r="AR198" s="7" t="str">
        <f>IF('Filtered Data'!N197="","",HEX2OCT(N198))</f>
        <v>376</v>
      </c>
    </row>
    <row r="199">
      <c r="A199" s="4">
        <f>'Filtered Data'!A198</f>
        <v>4.3696289999999998</v>
      </c>
      <c r="B199" s="4" t="str">
        <f>'Filtered Data'!B198</f>
        <v/>
      </c>
      <c r="C199" s="4">
        <f>'Filtered Data'!C198</f>
        <v>301</v>
      </c>
      <c r="D199" s="4" t="str">
        <f>'Filtered Data'!D198</f>
        <v/>
      </c>
      <c r="E199" s="4" t="str">
        <f>'Filtered Data'!E198</f>
        <v/>
      </c>
      <c r="F199" s="4">
        <f>'Filtered Data'!F198</f>
        <v>3</v>
      </c>
      <c r="G199" s="4" t="str">
        <f>'Filtered Data'!G198</f>
        <v>1D</v>
      </c>
      <c r="H199" s="4" t="str">
        <f>'Filtered Data'!H198</f>
        <v>0E</v>
      </c>
      <c r="I199" s="4" t="str">
        <f>'Filtered Data'!I198</f>
        <v>00</v>
      </c>
      <c r="J199" s="4" t="str">
        <f>'Filtered Data'!J198</f>
        <v/>
      </c>
      <c r="K199" s="4" t="str">
        <f>'Filtered Data'!K198</f>
        <v/>
      </c>
      <c r="L199" s="4" t="str">
        <f>'Filtered Data'!L198</f>
        <v/>
      </c>
      <c r="M199" s="4" t="str">
        <f>'Filtered Data'!M198</f>
        <v/>
      </c>
      <c r="N199" s="4" t="str">
        <f>'Filtered Data'!N198</f>
        <v/>
      </c>
      <c r="P199" s="6">
        <f t="shared" si="12"/>
        <v>1904128</v>
      </c>
      <c r="Q199" s="7">
        <f>IF('Filtered Data'!G198="","",HEX2DEC(G199))</f>
        <v>29</v>
      </c>
      <c r="R199" s="7">
        <f>IF('Filtered Data'!H198="","",HEX2DEC(H199))</f>
        <v>14</v>
      </c>
      <c r="S199" s="7">
        <f>IF('Filtered Data'!I198="","",HEX2DEC(I199))</f>
        <v>0</v>
      </c>
      <c r="T199" s="7" t="str">
        <f>IF('Filtered Data'!J198="","",HEX2DEC(J199))</f>
        <v/>
      </c>
      <c r="U199" s="7" t="str">
        <f>IF('Filtered Data'!K198="","",HEX2DEC(K199))</f>
        <v/>
      </c>
      <c r="V199" s="7" t="str">
        <f>IF('Filtered Data'!L198="","",HEX2DEC(L199))</f>
        <v/>
      </c>
      <c r="W199" s="7" t="str">
        <f>IF('Filtered Data'!M198="","",HEX2DEC(M199))</f>
        <v/>
      </c>
      <c r="X199" s="7" t="str">
        <f>IF('Filtered Data'!N198="","",HEX2DEC(N199))</f>
        <v/>
      </c>
      <c r="Y199" s="7"/>
      <c r="Z199" s="8" t="e">
        <f t="shared" si="13"/>
        <v>#NUM!</v>
      </c>
      <c r="AA199" s="7" t="str">
        <f>IF('Filtered Data'!G198="","",HEX2BIN(G199))</f>
        <v>11101</v>
      </c>
      <c r="AB199" s="7" t="str">
        <f>IF('Filtered Data'!H198="","",HEX2BIN(H199))</f>
        <v>1110</v>
      </c>
      <c r="AC199" s="7" t="str">
        <f>IF('Filtered Data'!I198="","",HEX2BIN(I199))</f>
        <v>0</v>
      </c>
      <c r="AD199" s="7" t="str">
        <f>IF('Filtered Data'!J198="","",HEX2BIN(J199))</f>
        <v/>
      </c>
      <c r="AE199" s="7" t="str">
        <f>IF('Filtered Data'!K198="","",HEX2BIN(K199))</f>
        <v/>
      </c>
      <c r="AF199" s="7" t="str">
        <f>IF('Filtered Data'!L198="","",HEX2BIN(L199))</f>
        <v/>
      </c>
      <c r="AG199" s="7" t="str">
        <f>IF('Filtered Data'!M198="","",HEX2BIN(M199))</f>
        <v/>
      </c>
      <c r="AH199" s="7" t="str">
        <f>IF('Filtered Data'!N198="","",HEX2BIN(N199))</f>
        <v/>
      </c>
      <c r="AI199" s="7"/>
      <c r="AJ199" s="8" t="e">
        <f t="shared" si="14"/>
        <v>#NUM!</v>
      </c>
      <c r="AK199" s="7" t="str">
        <f>IF('Filtered Data'!G198="","",HEX2OCT(G199))</f>
        <v>35</v>
      </c>
      <c r="AL199" s="7" t="str">
        <f>IF('Filtered Data'!H198="","",HEX2OCT(H199))</f>
        <v>16</v>
      </c>
      <c r="AM199" s="7" t="str">
        <f>IF('Filtered Data'!I198="","",HEX2OCT(I199))</f>
        <v>0</v>
      </c>
      <c r="AN199" s="7" t="str">
        <f>IF('Filtered Data'!J198="","",HEX2OCT(J199))</f>
        <v/>
      </c>
      <c r="AO199" s="7" t="str">
        <f>IF('Filtered Data'!K198="","",HEX2OCT(K199))</f>
        <v/>
      </c>
      <c r="AP199" s="7" t="str">
        <f>IF('Filtered Data'!L198="","",HEX2OCT(L199))</f>
        <v/>
      </c>
      <c r="AQ199" s="7" t="str">
        <f>IF('Filtered Data'!M198="","",HEX2OCT(M199))</f>
        <v/>
      </c>
      <c r="AR199" s="7" t="str">
        <f>IF('Filtered Data'!N198="","",HEX2OCT(N199))</f>
        <v/>
      </c>
    </row>
    <row r="200">
      <c r="A200" s="4">
        <f>'Filtered Data'!A199</f>
        <v>4.4191570000000002</v>
      </c>
      <c r="B200" s="4" t="str">
        <f>'Filtered Data'!B199</f>
        <v/>
      </c>
      <c r="C200" s="4">
        <f>'Filtered Data'!C199</f>
        <v>300</v>
      </c>
      <c r="D200" s="4" t="str">
        <f>'Filtered Data'!D199</f>
        <v/>
      </c>
      <c r="E200" s="4" t="str">
        <f>'Filtered Data'!E199</f>
        <v/>
      </c>
      <c r="F200" s="4">
        <f>'Filtered Data'!F199</f>
        <v>8</v>
      </c>
      <c r="G200" s="4" t="str">
        <f>'Filtered Data'!G199</f>
        <v>03</v>
      </c>
      <c r="H200" s="4" t="str">
        <f>'Filtered Data'!H199</f>
        <v>A5</v>
      </c>
      <c r="I200" s="4" t="str">
        <f>'Filtered Data'!I199</f>
        <v>64</v>
      </c>
      <c r="J200" s="4" t="str">
        <f>'Filtered Data'!J199</f>
        <v>5A</v>
      </c>
      <c r="K200" s="4" t="str">
        <f>'Filtered Data'!K199</f>
        <v>64</v>
      </c>
      <c r="L200" s="4" t="str">
        <f>'Filtered Data'!L199</f>
        <v>00</v>
      </c>
      <c r="M200" s="4" t="str">
        <f>'Filtered Data'!M199</f>
        <v>64</v>
      </c>
      <c r="N200" s="4" t="str">
        <f>'Filtered Data'!N199</f>
        <v>EF</v>
      </c>
      <c r="P200" s="6" t="e">
        <f t="shared" si="12"/>
        <v>#NUM!</v>
      </c>
      <c r="Q200" s="7">
        <f>IF('Filtered Data'!G199="","",HEX2DEC(G200))</f>
        <v>3</v>
      </c>
      <c r="R200" s="7">
        <f>IF('Filtered Data'!H199="","",HEX2DEC(H200))</f>
        <v>165</v>
      </c>
      <c r="S200" s="7">
        <f>IF('Filtered Data'!I199="","",HEX2DEC(I200))</f>
        <v>100</v>
      </c>
      <c r="T200" s="7">
        <f>IF('Filtered Data'!J199="","",HEX2DEC(J200))</f>
        <v>90</v>
      </c>
      <c r="U200" s="7">
        <f>IF('Filtered Data'!K199="","",HEX2DEC(K200))</f>
        <v>100</v>
      </c>
      <c r="V200" s="7">
        <f>IF('Filtered Data'!L199="","",HEX2DEC(L200))</f>
        <v>0</v>
      </c>
      <c r="W200" s="7">
        <f>IF('Filtered Data'!M199="","",HEX2DEC(M200))</f>
        <v>100</v>
      </c>
      <c r="X200" s="7">
        <f>IF('Filtered Data'!N199="","",HEX2DEC(N200))</f>
        <v>239</v>
      </c>
      <c r="Y200" s="7"/>
      <c r="Z200" s="8" t="e">
        <f t="shared" si="13"/>
        <v>#NUM!</v>
      </c>
      <c r="AA200" s="7" t="str">
        <f>IF('Filtered Data'!G199="","",HEX2BIN(G200))</f>
        <v>11</v>
      </c>
      <c r="AB200" s="7" t="str">
        <f>IF('Filtered Data'!H199="","",HEX2BIN(H200))</f>
        <v>10100101</v>
      </c>
      <c r="AC200" s="7" t="str">
        <f>IF('Filtered Data'!I199="","",HEX2BIN(I200))</f>
        <v>1100100</v>
      </c>
      <c r="AD200" s="7" t="str">
        <f>IF('Filtered Data'!J199="","",HEX2BIN(J200))</f>
        <v>1011010</v>
      </c>
      <c r="AE200" s="7" t="str">
        <f>IF('Filtered Data'!K199="","",HEX2BIN(K200))</f>
        <v>1100100</v>
      </c>
      <c r="AF200" s="7" t="str">
        <f>IF('Filtered Data'!L199="","",HEX2BIN(L200))</f>
        <v>0</v>
      </c>
      <c r="AG200" s="7" t="str">
        <f>IF('Filtered Data'!M199="","",HEX2BIN(M200))</f>
        <v>1100100</v>
      </c>
      <c r="AH200" s="7" t="str">
        <f>IF('Filtered Data'!N199="","",HEX2BIN(N200))</f>
        <v>11101111</v>
      </c>
      <c r="AI200" s="7"/>
      <c r="AJ200" s="8" t="e">
        <f t="shared" si="14"/>
        <v>#NUM!</v>
      </c>
      <c r="AK200" s="7" t="str">
        <f>IF('Filtered Data'!G199="","",HEX2OCT(G200))</f>
        <v>3</v>
      </c>
      <c r="AL200" s="7" t="str">
        <f>IF('Filtered Data'!H199="","",HEX2OCT(H200))</f>
        <v>245</v>
      </c>
      <c r="AM200" s="7" t="str">
        <f>IF('Filtered Data'!I199="","",HEX2OCT(I200))</f>
        <v>144</v>
      </c>
      <c r="AN200" s="7" t="str">
        <f>IF('Filtered Data'!J199="","",HEX2OCT(J200))</f>
        <v>132</v>
      </c>
      <c r="AO200" s="7" t="str">
        <f>IF('Filtered Data'!K199="","",HEX2OCT(K200))</f>
        <v>144</v>
      </c>
      <c r="AP200" s="7" t="str">
        <f>IF('Filtered Data'!L199="","",HEX2OCT(L200))</f>
        <v>0</v>
      </c>
      <c r="AQ200" s="7" t="str">
        <f>IF('Filtered Data'!M199="","",HEX2OCT(M200))</f>
        <v>144</v>
      </c>
      <c r="AR200" s="7" t="str">
        <f>IF('Filtered Data'!N199="","",HEX2OCT(N200))</f>
        <v>357</v>
      </c>
    </row>
    <row r="201">
      <c r="A201" s="4">
        <f>'Filtered Data'!A200</f>
        <v>4.4196249999999999</v>
      </c>
      <c r="B201" s="4" t="str">
        <f>'Filtered Data'!B200</f>
        <v/>
      </c>
      <c r="C201" s="4">
        <f>'Filtered Data'!C200</f>
        <v>301</v>
      </c>
      <c r="D201" s="4" t="str">
        <f>'Filtered Data'!D200</f>
        <v/>
      </c>
      <c r="E201" s="4" t="str">
        <f>'Filtered Data'!E200</f>
        <v/>
      </c>
      <c r="F201" s="4">
        <f>'Filtered Data'!F200</f>
        <v>3</v>
      </c>
      <c r="G201" s="4" t="str">
        <f>'Filtered Data'!G200</f>
        <v>E8</v>
      </c>
      <c r="H201" s="4" t="str">
        <f>'Filtered Data'!H200</f>
        <v>0F</v>
      </c>
      <c r="I201" s="4" t="str">
        <f>'Filtered Data'!I200</f>
        <v>00</v>
      </c>
      <c r="J201" s="4" t="str">
        <f>'Filtered Data'!J200</f>
        <v/>
      </c>
      <c r="K201" s="4" t="str">
        <f>'Filtered Data'!K200</f>
        <v/>
      </c>
      <c r="L201" s="4" t="str">
        <f>'Filtered Data'!L200</f>
        <v/>
      </c>
      <c r="M201" s="4" t="str">
        <f>'Filtered Data'!M200</f>
        <v/>
      </c>
      <c r="N201" s="4" t="str">
        <f>'Filtered Data'!N200</f>
        <v/>
      </c>
      <c r="P201" s="6">
        <f t="shared" si="12"/>
        <v>15208192</v>
      </c>
      <c r="Q201" s="7">
        <f>IF('Filtered Data'!G200="","",HEX2DEC(G201))</f>
        <v>232</v>
      </c>
      <c r="R201" s="7">
        <f>IF('Filtered Data'!H200="","",HEX2DEC(H201))</f>
        <v>15</v>
      </c>
      <c r="S201" s="7">
        <f>IF('Filtered Data'!I200="","",HEX2DEC(I201))</f>
        <v>0</v>
      </c>
      <c r="T201" s="7" t="str">
        <f>IF('Filtered Data'!J200="","",HEX2DEC(J201))</f>
        <v/>
      </c>
      <c r="U201" s="7" t="str">
        <f>IF('Filtered Data'!K200="","",HEX2DEC(K201))</f>
        <v/>
      </c>
      <c r="V201" s="7" t="str">
        <f>IF('Filtered Data'!L200="","",HEX2DEC(L201))</f>
        <v/>
      </c>
      <c r="W201" s="7" t="str">
        <f>IF('Filtered Data'!M200="","",HEX2DEC(M201))</f>
        <v/>
      </c>
      <c r="X201" s="7" t="str">
        <f>IF('Filtered Data'!N200="","",HEX2DEC(N201))</f>
        <v/>
      </c>
      <c r="Y201" s="7"/>
      <c r="Z201" s="8" t="e">
        <f t="shared" si="13"/>
        <v>#NUM!</v>
      </c>
      <c r="AA201" s="7" t="str">
        <f>IF('Filtered Data'!G200="","",HEX2BIN(G201))</f>
        <v>11101000</v>
      </c>
      <c r="AB201" s="7" t="str">
        <f>IF('Filtered Data'!H200="","",HEX2BIN(H201))</f>
        <v>1111</v>
      </c>
      <c r="AC201" s="7" t="str">
        <f>IF('Filtered Data'!I200="","",HEX2BIN(I201))</f>
        <v>0</v>
      </c>
      <c r="AD201" s="7" t="str">
        <f>IF('Filtered Data'!J200="","",HEX2BIN(J201))</f>
        <v/>
      </c>
      <c r="AE201" s="7" t="str">
        <f>IF('Filtered Data'!K200="","",HEX2BIN(K201))</f>
        <v/>
      </c>
      <c r="AF201" s="7" t="str">
        <f>IF('Filtered Data'!L200="","",HEX2BIN(L201))</f>
        <v/>
      </c>
      <c r="AG201" s="7" t="str">
        <f>IF('Filtered Data'!M200="","",HEX2BIN(M201))</f>
        <v/>
      </c>
      <c r="AH201" s="7" t="str">
        <f>IF('Filtered Data'!N200="","",HEX2BIN(N201))</f>
        <v/>
      </c>
      <c r="AI201" s="7"/>
      <c r="AJ201" s="8" t="e">
        <f t="shared" si="14"/>
        <v>#NUM!</v>
      </c>
      <c r="AK201" s="7" t="str">
        <f>IF('Filtered Data'!G200="","",HEX2OCT(G201))</f>
        <v>350</v>
      </c>
      <c r="AL201" s="7" t="str">
        <f>IF('Filtered Data'!H200="","",HEX2OCT(H201))</f>
        <v>17</v>
      </c>
      <c r="AM201" s="7" t="str">
        <f>IF('Filtered Data'!I200="","",HEX2OCT(I201))</f>
        <v>0</v>
      </c>
      <c r="AN201" s="7" t="str">
        <f>IF('Filtered Data'!J200="","",HEX2OCT(J201))</f>
        <v/>
      </c>
      <c r="AO201" s="7" t="str">
        <f>IF('Filtered Data'!K200="","",HEX2OCT(K201))</f>
        <v/>
      </c>
      <c r="AP201" s="7" t="str">
        <f>IF('Filtered Data'!L200="","",HEX2OCT(L201))</f>
        <v/>
      </c>
      <c r="AQ201" s="7" t="str">
        <f>IF('Filtered Data'!M200="","",HEX2OCT(M201))</f>
        <v/>
      </c>
      <c r="AR201" s="7" t="str">
        <f>IF('Filtered Data'!N200="","",HEX2OCT(N201))</f>
        <v/>
      </c>
    </row>
    <row r="202">
      <c r="A202" s="4">
        <f>'Filtered Data'!A201</f>
        <v>4.469163</v>
      </c>
      <c r="B202" s="4" t="str">
        <f>'Filtered Data'!B201</f>
        <v/>
      </c>
      <c r="C202" s="4">
        <f>'Filtered Data'!C201</f>
        <v>300</v>
      </c>
      <c r="D202" s="4" t="str">
        <f>'Filtered Data'!D201</f>
        <v/>
      </c>
      <c r="E202" s="4" t="str">
        <f>'Filtered Data'!E201</f>
        <v/>
      </c>
      <c r="F202" s="4">
        <f>'Filtered Data'!F201</f>
        <v>8</v>
      </c>
      <c r="G202" s="4" t="str">
        <f>'Filtered Data'!G201</f>
        <v>03</v>
      </c>
      <c r="H202" s="4" t="str">
        <f>'Filtered Data'!H201</f>
        <v>A5</v>
      </c>
      <c r="I202" s="4" t="str">
        <f>'Filtered Data'!I201</f>
        <v>64</v>
      </c>
      <c r="J202" s="4" t="str">
        <f>'Filtered Data'!J201</f>
        <v>5A</v>
      </c>
      <c r="K202" s="4" t="str">
        <f>'Filtered Data'!K201</f>
        <v>64</v>
      </c>
      <c r="L202" s="4" t="str">
        <f>'Filtered Data'!L201</f>
        <v>00</v>
      </c>
      <c r="M202" s="4" t="str">
        <f>'Filtered Data'!M201</f>
        <v>64</v>
      </c>
      <c r="N202" s="4" t="str">
        <f>'Filtered Data'!N201</f>
        <v>70</v>
      </c>
      <c r="P202" s="6" t="e">
        <f t="shared" si="12"/>
        <v>#NUM!</v>
      </c>
      <c r="Q202" s="7">
        <f>IF('Filtered Data'!G201="","",HEX2DEC(G202))</f>
        <v>3</v>
      </c>
      <c r="R202" s="7">
        <f>IF('Filtered Data'!H201="","",HEX2DEC(H202))</f>
        <v>165</v>
      </c>
      <c r="S202" s="7">
        <f>IF('Filtered Data'!I201="","",HEX2DEC(I202))</f>
        <v>100</v>
      </c>
      <c r="T202" s="7">
        <f>IF('Filtered Data'!J201="","",HEX2DEC(J202))</f>
        <v>90</v>
      </c>
      <c r="U202" s="7">
        <f>IF('Filtered Data'!K201="","",HEX2DEC(K202))</f>
        <v>100</v>
      </c>
      <c r="V202" s="7">
        <f>IF('Filtered Data'!L201="","",HEX2DEC(L202))</f>
        <v>0</v>
      </c>
      <c r="W202" s="7">
        <f>IF('Filtered Data'!M201="","",HEX2DEC(M202))</f>
        <v>100</v>
      </c>
      <c r="X202" s="7">
        <f>IF('Filtered Data'!N201="","",HEX2DEC(N202))</f>
        <v>112</v>
      </c>
      <c r="Y202" s="7"/>
      <c r="Z202" s="8" t="e">
        <f t="shared" si="13"/>
        <v>#NUM!</v>
      </c>
      <c r="AA202" s="7" t="str">
        <f>IF('Filtered Data'!G201="","",HEX2BIN(G202))</f>
        <v>11</v>
      </c>
      <c r="AB202" s="7" t="str">
        <f>IF('Filtered Data'!H201="","",HEX2BIN(H202))</f>
        <v>10100101</v>
      </c>
      <c r="AC202" s="7" t="str">
        <f>IF('Filtered Data'!I201="","",HEX2BIN(I202))</f>
        <v>1100100</v>
      </c>
      <c r="AD202" s="7" t="str">
        <f>IF('Filtered Data'!J201="","",HEX2BIN(J202))</f>
        <v>1011010</v>
      </c>
      <c r="AE202" s="7" t="str">
        <f>IF('Filtered Data'!K201="","",HEX2BIN(K202))</f>
        <v>1100100</v>
      </c>
      <c r="AF202" s="7" t="str">
        <f>IF('Filtered Data'!L201="","",HEX2BIN(L202))</f>
        <v>0</v>
      </c>
      <c r="AG202" s="7" t="str">
        <f>IF('Filtered Data'!M201="","",HEX2BIN(M202))</f>
        <v>1100100</v>
      </c>
      <c r="AH202" s="7" t="str">
        <f>IF('Filtered Data'!N201="","",HEX2BIN(N202))</f>
        <v>1110000</v>
      </c>
      <c r="AI202" s="7"/>
      <c r="AJ202" s="8" t="e">
        <f t="shared" si="14"/>
        <v>#NUM!</v>
      </c>
      <c r="AK202" s="7" t="str">
        <f>IF('Filtered Data'!G201="","",HEX2OCT(G202))</f>
        <v>3</v>
      </c>
      <c r="AL202" s="7" t="str">
        <f>IF('Filtered Data'!H201="","",HEX2OCT(H202))</f>
        <v>245</v>
      </c>
      <c r="AM202" s="7" t="str">
        <f>IF('Filtered Data'!I201="","",HEX2OCT(I202))</f>
        <v>144</v>
      </c>
      <c r="AN202" s="7" t="str">
        <f>IF('Filtered Data'!J201="","",HEX2OCT(J202))</f>
        <v>132</v>
      </c>
      <c r="AO202" s="7" t="str">
        <f>IF('Filtered Data'!K201="","",HEX2OCT(K202))</f>
        <v>144</v>
      </c>
      <c r="AP202" s="7" t="str">
        <f>IF('Filtered Data'!L201="","",HEX2OCT(L202))</f>
        <v>0</v>
      </c>
      <c r="AQ202" s="7" t="str">
        <f>IF('Filtered Data'!M201="","",HEX2OCT(M202))</f>
        <v>144</v>
      </c>
      <c r="AR202" s="7" t="str">
        <f>IF('Filtered Data'!N201="","",HEX2OCT(N202))</f>
        <v>160</v>
      </c>
    </row>
    <row r="203">
      <c r="A203" s="4">
        <f>'Filtered Data'!A202</f>
        <v>4.4696350000000002</v>
      </c>
      <c r="B203" s="4" t="str">
        <f>'Filtered Data'!B202</f>
        <v/>
      </c>
      <c r="C203" s="4">
        <f>'Filtered Data'!C202</f>
        <v>301</v>
      </c>
      <c r="D203" s="4" t="str">
        <f>'Filtered Data'!D202</f>
        <v/>
      </c>
      <c r="E203" s="4" t="str">
        <f>'Filtered Data'!E202</f>
        <v/>
      </c>
      <c r="F203" s="4">
        <f>'Filtered Data'!F202</f>
        <v>3</v>
      </c>
      <c r="G203" s="4" t="str">
        <f>'Filtered Data'!G202</f>
        <v>E2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/>
      </c>
      <c r="K203" s="4" t="str">
        <f>'Filtered Data'!K202</f>
        <v/>
      </c>
      <c r="L203" s="4" t="str">
        <f>'Filtered Data'!L202</f>
        <v/>
      </c>
      <c r="M203" s="4" t="str">
        <f>'Filtered Data'!M202</f>
        <v/>
      </c>
      <c r="N203" s="4" t="str">
        <f>'Filtered Data'!N202</f>
        <v/>
      </c>
      <c r="P203" s="6">
        <f t="shared" si="12"/>
        <v>14811136</v>
      </c>
      <c r="Q203" s="7">
        <f>IF('Filtered Data'!G202="","",HEX2DEC(G203))</f>
        <v>226</v>
      </c>
      <c r="R203" s="7">
        <f>IF('Filtered Data'!H202="","",HEX2DEC(H203))</f>
        <v>0</v>
      </c>
      <c r="S203" s="7">
        <f>IF('Filtered Data'!I202="","",HEX2DEC(I203))</f>
        <v>0</v>
      </c>
      <c r="T203" s="7" t="str">
        <f>IF('Filtered Data'!J202="","",HEX2DEC(J203))</f>
        <v/>
      </c>
      <c r="U203" s="7" t="str">
        <f>IF('Filtered Data'!K202="","",HEX2DEC(K203))</f>
        <v/>
      </c>
      <c r="V203" s="7" t="str">
        <f>IF('Filtered Data'!L202="","",HEX2DEC(L203))</f>
        <v/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e">
        <f t="shared" si="13"/>
        <v>#NUM!</v>
      </c>
      <c r="AA203" s="7" t="str">
        <f>IF('Filtered Data'!G202="","",HEX2BIN(G203))</f>
        <v>11100010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/>
      </c>
      <c r="AE203" s="7" t="str">
        <f>IF('Filtered Data'!K202="","",HEX2BIN(K203))</f>
        <v/>
      </c>
      <c r="AF203" s="7" t="str">
        <f>IF('Filtered Data'!L202="","",HEX2BIN(L203))</f>
        <v/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e">
        <f t="shared" si="14"/>
        <v>#NUM!</v>
      </c>
      <c r="AK203" s="7" t="str">
        <f>IF('Filtered Data'!G202="","",HEX2OCT(G203))</f>
        <v>342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/>
      </c>
      <c r="AO203" s="7" t="str">
        <f>IF('Filtered Data'!K202="","",HEX2OCT(K203))</f>
        <v/>
      </c>
      <c r="AP203" s="7" t="str">
        <f>IF('Filtered Data'!L202="","",HEX2OCT(L203))</f>
        <v/>
      </c>
      <c r="AQ203" s="7" t="str">
        <f>IF('Filtered Data'!M202="","",HEX2OCT(M203))</f>
        <v/>
      </c>
      <c r="AR203" s="7" t="str">
        <f>IF('Filtered Data'!N202="","",HEX2OCT(N203))</f>
        <v/>
      </c>
    </row>
    <row r="204">
      <c r="A204" s="4">
        <f>'Filtered Data'!A203</f>
        <v>4.5201669999999998</v>
      </c>
      <c r="B204" s="4" t="str">
        <f>'Filtered Data'!B203</f>
        <v/>
      </c>
      <c r="C204" s="4">
        <f>'Filtered Data'!C203</f>
        <v>300</v>
      </c>
      <c r="D204" s="4" t="str">
        <f>'Filtered Data'!D203</f>
        <v/>
      </c>
      <c r="E204" s="4" t="str">
        <f>'Filtered Data'!E203</f>
        <v/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A5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64</v>
      </c>
      <c r="L204" s="4" t="str">
        <f>'Filtered Data'!L203</f>
        <v>00</v>
      </c>
      <c r="M204" s="4" t="str">
        <f>'Filtered Data'!M203</f>
        <v>64</v>
      </c>
      <c r="N204" s="4" t="str">
        <f>'Filtered Data'!N203</f>
        <v>61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165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100</v>
      </c>
      <c r="V204" s="7">
        <f>IF('Filtered Data'!L203="","",HEX2DEC(L204))</f>
        <v>0</v>
      </c>
      <c r="W204" s="7">
        <f>IF('Filtered Data'!M203="","",HEX2DEC(M204))</f>
        <v>100</v>
      </c>
      <c r="X204" s="7">
        <f>IF('Filtered Data'!N203="","",HEX2DEC(N204))</f>
        <v>97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10100101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1100100</v>
      </c>
      <c r="AF204" s="7" t="str">
        <f>IF('Filtered Data'!L203="","",HEX2BIN(L204))</f>
        <v>0</v>
      </c>
      <c r="AG204" s="7" t="str">
        <f>IF('Filtered Data'!M203="","",HEX2BIN(M204))</f>
        <v>1100100</v>
      </c>
      <c r="AH204" s="7" t="str">
        <f>IF('Filtered Data'!N203="","",HEX2BIN(N204))</f>
        <v>1100001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245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144</v>
      </c>
      <c r="AP204" s="7" t="str">
        <f>IF('Filtered Data'!L203="","",HEX2OCT(L204))</f>
        <v>0</v>
      </c>
      <c r="AQ204" s="7" t="str">
        <f>IF('Filtered Data'!M203="","",HEX2OCT(M204))</f>
        <v>144</v>
      </c>
      <c r="AR204" s="7" t="str">
        <f>IF('Filtered Data'!N203="","",HEX2OCT(N204))</f>
        <v>141</v>
      </c>
    </row>
    <row r="205">
      <c r="A205" s="4">
        <f>'Filtered Data'!A204</f>
        <v>4.5206309999999998</v>
      </c>
      <c r="B205" s="4" t="str">
        <f>'Filtered Data'!B204</f>
        <v/>
      </c>
      <c r="C205" s="4">
        <f>'Filtered Data'!C204</f>
        <v>301</v>
      </c>
      <c r="D205" s="4" t="str">
        <f>'Filtered Data'!D204</f>
        <v/>
      </c>
      <c r="E205" s="4" t="str">
        <f>'Filtered Data'!E204</f>
        <v/>
      </c>
      <c r="F205" s="4">
        <f>'Filtered Data'!F204</f>
        <v>3</v>
      </c>
      <c r="G205" s="4" t="str">
        <f>'Filtered Data'!G204</f>
        <v>B3</v>
      </c>
      <c r="H205" s="4" t="str">
        <f>'Filtered Data'!H204</f>
        <v>01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11731200</v>
      </c>
      <c r="Q205" s="7">
        <f>IF('Filtered Data'!G204="","",HEX2DEC(G205))</f>
        <v>179</v>
      </c>
      <c r="R205" s="7">
        <f>IF('Filtered Data'!H204="","",HEX2DEC(H205))</f>
        <v>1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10110011</v>
      </c>
      <c r="AB205" s="7" t="str">
        <f>IF('Filtered Data'!H204="","",HEX2BIN(H205))</f>
        <v>1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263</v>
      </c>
      <c r="AL205" s="7" t="str">
        <f>IF('Filtered Data'!H204="","",HEX2OCT(H205))</f>
        <v>1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>
      <c r="A206" s="4">
        <f>'Filtered Data'!A205</f>
        <v>4.5701729999999996</v>
      </c>
      <c r="B206" s="4" t="str">
        <f>'Filtered Data'!B205</f>
        <v/>
      </c>
      <c r="C206" s="4">
        <f>'Filtered Data'!C205</f>
        <v>300</v>
      </c>
      <c r="D206" s="4" t="str">
        <f>'Filtered Data'!D205</f>
        <v/>
      </c>
      <c r="E206" s="4" t="str">
        <f>'Filtered Data'!E205</f>
        <v/>
      </c>
      <c r="F206" s="4">
        <f>'Filtered Data'!F205</f>
        <v>8</v>
      </c>
      <c r="G206" s="4" t="str">
        <f>'Filtered Data'!G205</f>
        <v>03</v>
      </c>
      <c r="H206" s="4" t="str">
        <f>'Filtered Data'!H205</f>
        <v>A5</v>
      </c>
      <c r="I206" s="4" t="str">
        <f>'Filtered Data'!I205</f>
        <v>64</v>
      </c>
      <c r="J206" s="4" t="str">
        <f>'Filtered Data'!J205</f>
        <v>5A</v>
      </c>
      <c r="K206" s="4" t="str">
        <f>'Filtered Data'!K205</f>
        <v>64</v>
      </c>
      <c r="L206" s="4" t="str">
        <f>'Filtered Data'!L205</f>
        <v>00</v>
      </c>
      <c r="M206" s="4" t="str">
        <f>'Filtered Data'!M205</f>
        <v>64</v>
      </c>
      <c r="N206" s="4" t="str">
        <f>'Filtered Data'!N205</f>
        <v>72</v>
      </c>
      <c r="P206" s="6" t="e">
        <f t="shared" si="12"/>
        <v>#NUM!</v>
      </c>
      <c r="Q206" s="7">
        <f>IF('Filtered Data'!G205="","",HEX2DEC(G206))</f>
        <v>3</v>
      </c>
      <c r="R206" s="7">
        <f>IF('Filtered Data'!H205="","",HEX2DEC(H206))</f>
        <v>165</v>
      </c>
      <c r="S206" s="7">
        <f>IF('Filtered Data'!I205="","",HEX2DEC(I206))</f>
        <v>100</v>
      </c>
      <c r="T206" s="7">
        <f>IF('Filtered Data'!J205="","",HEX2DEC(J206))</f>
        <v>90</v>
      </c>
      <c r="U206" s="7">
        <f>IF('Filtered Data'!K205="","",HEX2DEC(K206))</f>
        <v>100</v>
      </c>
      <c r="V206" s="7">
        <f>IF('Filtered Data'!L205="","",HEX2DEC(L206))</f>
        <v>0</v>
      </c>
      <c r="W206" s="7">
        <f>IF('Filtered Data'!M205="","",HEX2DEC(M206))</f>
        <v>100</v>
      </c>
      <c r="X206" s="7">
        <f>IF('Filtered Data'!N205="","",HEX2DEC(N206))</f>
        <v>114</v>
      </c>
      <c r="Y206" s="7"/>
      <c r="Z206" s="8" t="e">
        <f t="shared" si="13"/>
        <v>#NUM!</v>
      </c>
      <c r="AA206" s="7" t="str">
        <f>IF('Filtered Data'!G205="","",HEX2BIN(G206))</f>
        <v>11</v>
      </c>
      <c r="AB206" s="7" t="str">
        <f>IF('Filtered Data'!H205="","",HEX2BIN(H206))</f>
        <v>10100101</v>
      </c>
      <c r="AC206" s="7" t="str">
        <f>IF('Filtered Data'!I205="","",HEX2BIN(I206))</f>
        <v>1100100</v>
      </c>
      <c r="AD206" s="7" t="str">
        <f>IF('Filtered Data'!J205="","",HEX2BIN(J206))</f>
        <v>1011010</v>
      </c>
      <c r="AE206" s="7" t="str">
        <f>IF('Filtered Data'!K205="","",HEX2BIN(K206))</f>
        <v>1100100</v>
      </c>
      <c r="AF206" s="7" t="str">
        <f>IF('Filtered Data'!L205="","",HEX2BIN(L206))</f>
        <v>0</v>
      </c>
      <c r="AG206" s="7" t="str">
        <f>IF('Filtered Data'!M205="","",HEX2BIN(M206))</f>
        <v>1100100</v>
      </c>
      <c r="AH206" s="7" t="str">
        <f>IF('Filtered Data'!N205="","",HEX2BIN(N206))</f>
        <v>1110010</v>
      </c>
      <c r="AI206" s="7"/>
      <c r="AJ206" s="8" t="e">
        <f t="shared" si="14"/>
        <v>#NUM!</v>
      </c>
      <c r="AK206" s="7" t="str">
        <f>IF('Filtered Data'!G205="","",HEX2OCT(G206))</f>
        <v>3</v>
      </c>
      <c r="AL206" s="7" t="str">
        <f>IF('Filtered Data'!H205="","",HEX2OCT(H206))</f>
        <v>245</v>
      </c>
      <c r="AM206" s="7" t="str">
        <f>IF('Filtered Data'!I205="","",HEX2OCT(I206))</f>
        <v>144</v>
      </c>
      <c r="AN206" s="7" t="str">
        <f>IF('Filtered Data'!J205="","",HEX2OCT(J206))</f>
        <v>132</v>
      </c>
      <c r="AO206" s="7" t="str">
        <f>IF('Filtered Data'!K205="","",HEX2OCT(K206))</f>
        <v>144</v>
      </c>
      <c r="AP206" s="7" t="str">
        <f>IF('Filtered Data'!L205="","",HEX2OCT(L206))</f>
        <v>0</v>
      </c>
      <c r="AQ206" s="7" t="str">
        <f>IF('Filtered Data'!M205="","",HEX2OCT(M206))</f>
        <v>144</v>
      </c>
      <c r="AR206" s="7" t="str">
        <f>IF('Filtered Data'!N205="","",HEX2OCT(N206))</f>
        <v>162</v>
      </c>
    </row>
    <row r="207">
      <c r="A207" s="4">
        <f>'Filtered Data'!A206</f>
        <v>4.5706369999999996</v>
      </c>
      <c r="B207" s="4" t="str">
        <f>'Filtered Data'!B206</f>
        <v/>
      </c>
      <c r="C207" s="4">
        <f>'Filtered Data'!C206</f>
        <v>301</v>
      </c>
      <c r="D207" s="4" t="str">
        <f>'Filtered Data'!D206</f>
        <v/>
      </c>
      <c r="E207" s="4" t="str">
        <f>'Filtered Data'!E206</f>
        <v/>
      </c>
      <c r="F207" s="4">
        <f>'Filtered Data'!F206</f>
        <v>3</v>
      </c>
      <c r="G207" s="4" t="str">
        <f>'Filtered Data'!G206</f>
        <v>6B</v>
      </c>
      <c r="H207" s="4" t="str">
        <f>'Filtered Data'!H206</f>
        <v>02</v>
      </c>
      <c r="I207" s="4" t="str">
        <f>'Filtered Data'!I206</f>
        <v>00</v>
      </c>
      <c r="J207" s="4" t="str">
        <f>'Filtered Data'!J206</f>
        <v/>
      </c>
      <c r="K207" s="4" t="str">
        <f>'Filtered Data'!K206</f>
        <v/>
      </c>
      <c r="L207" s="4" t="str">
        <f>'Filtered Data'!L206</f>
        <v/>
      </c>
      <c r="M207" s="4" t="str">
        <f>'Filtered Data'!M206</f>
        <v/>
      </c>
      <c r="N207" s="4" t="str">
        <f>'Filtered Data'!N206</f>
        <v/>
      </c>
      <c r="P207" s="6">
        <f t="shared" si="12"/>
        <v>7012864</v>
      </c>
      <c r="Q207" s="7">
        <f>IF('Filtered Data'!G206="","",HEX2DEC(G207))</f>
        <v>107</v>
      </c>
      <c r="R207" s="7">
        <f>IF('Filtered Data'!H206="","",HEX2DEC(H207))</f>
        <v>2</v>
      </c>
      <c r="S207" s="7">
        <f>IF('Filtered Data'!I206="","",HEX2DEC(I207))</f>
        <v>0</v>
      </c>
      <c r="T207" s="7" t="str">
        <f>IF('Filtered Data'!J206="","",HEX2DEC(J207))</f>
        <v/>
      </c>
      <c r="U207" s="7" t="str">
        <f>IF('Filtered Data'!K206="","",HEX2DEC(K207))</f>
        <v/>
      </c>
      <c r="V207" s="7" t="str">
        <f>IF('Filtered Data'!L206="","",HEX2DEC(L207))</f>
        <v/>
      </c>
      <c r="W207" s="7" t="str">
        <f>IF('Filtered Data'!M206="","",HEX2DEC(M207))</f>
        <v/>
      </c>
      <c r="X207" s="7" t="str">
        <f>IF('Filtered Data'!N206="","",HEX2DEC(N207))</f>
        <v/>
      </c>
      <c r="Y207" s="7"/>
      <c r="Z207" s="8" t="e">
        <f t="shared" si="13"/>
        <v>#NUM!</v>
      </c>
      <c r="AA207" s="7" t="str">
        <f>IF('Filtered Data'!G206="","",HEX2BIN(G207))</f>
        <v>1101011</v>
      </c>
      <c r="AB207" s="7" t="str">
        <f>IF('Filtered Data'!H206="","",HEX2BIN(H207))</f>
        <v>10</v>
      </c>
      <c r="AC207" s="7" t="str">
        <f>IF('Filtered Data'!I206="","",HEX2BIN(I207))</f>
        <v>0</v>
      </c>
      <c r="AD207" s="7" t="str">
        <f>IF('Filtered Data'!J206="","",HEX2BIN(J207))</f>
        <v/>
      </c>
      <c r="AE207" s="7" t="str">
        <f>IF('Filtered Data'!K206="","",HEX2BIN(K207))</f>
        <v/>
      </c>
      <c r="AF207" s="7" t="str">
        <f>IF('Filtered Data'!L206="","",HEX2BIN(L207))</f>
        <v/>
      </c>
      <c r="AG207" s="7" t="str">
        <f>IF('Filtered Data'!M206="","",HEX2BIN(M207))</f>
        <v/>
      </c>
      <c r="AH207" s="7" t="str">
        <f>IF('Filtered Data'!N206="","",HEX2BIN(N207))</f>
        <v/>
      </c>
      <c r="AI207" s="7"/>
      <c r="AJ207" s="8" t="e">
        <f t="shared" si="14"/>
        <v>#NUM!</v>
      </c>
      <c r="AK207" s="7" t="str">
        <f>IF('Filtered Data'!G206="","",HEX2OCT(G207))</f>
        <v>153</v>
      </c>
      <c r="AL207" s="7" t="str">
        <f>IF('Filtered Data'!H206="","",HEX2OCT(H207))</f>
        <v>2</v>
      </c>
      <c r="AM207" s="7" t="str">
        <f>IF('Filtered Data'!I206="","",HEX2OCT(I207))</f>
        <v>0</v>
      </c>
      <c r="AN207" s="7" t="str">
        <f>IF('Filtered Data'!J206="","",HEX2OCT(J207))</f>
        <v/>
      </c>
      <c r="AO207" s="7" t="str">
        <f>IF('Filtered Data'!K206="","",HEX2OCT(K207))</f>
        <v/>
      </c>
      <c r="AP207" s="7" t="str">
        <f>IF('Filtered Data'!L206="","",HEX2OCT(L207))</f>
        <v/>
      </c>
      <c r="AQ207" s="7" t="str">
        <f>IF('Filtered Data'!M206="","",HEX2OCT(M207))</f>
        <v/>
      </c>
      <c r="AR207" s="7" t="str">
        <f>IF('Filtered Data'!N206="","",HEX2OCT(N207))</f>
        <v/>
      </c>
    </row>
    <row r="208">
      <c r="A208" s="4">
        <f>'Filtered Data'!A207</f>
        <v>4.6201759999999998</v>
      </c>
      <c r="B208" s="4" t="str">
        <f>'Filtered Data'!B207</f>
        <v/>
      </c>
      <c r="C208" s="4">
        <f>'Filtered Data'!C207</f>
        <v>300</v>
      </c>
      <c r="D208" s="4" t="str">
        <f>'Filtered Data'!D207</f>
        <v/>
      </c>
      <c r="E208" s="4" t="str">
        <f>'Filtered Data'!E207</f>
        <v/>
      </c>
      <c r="F208" s="4">
        <f>'Filtered Data'!F207</f>
        <v>8</v>
      </c>
      <c r="G208" s="4" t="str">
        <f>'Filtered Data'!G207</f>
        <v>03</v>
      </c>
      <c r="H208" s="4" t="str">
        <f>'Filtered Data'!H207</f>
        <v>A5</v>
      </c>
      <c r="I208" s="4" t="str">
        <f>'Filtered Data'!I207</f>
        <v>64</v>
      </c>
      <c r="J208" s="4" t="str">
        <f>'Filtered Data'!J207</f>
        <v>5A</v>
      </c>
      <c r="K208" s="4" t="str">
        <f>'Filtered Data'!K207</f>
        <v>64</v>
      </c>
      <c r="L208" s="4" t="str">
        <f>'Filtered Data'!L207</f>
        <v>00</v>
      </c>
      <c r="M208" s="4" t="str">
        <f>'Filtered Data'!M207</f>
        <v>64</v>
      </c>
      <c r="N208" s="4" t="str">
        <f>'Filtered Data'!N207</f>
        <v>63</v>
      </c>
      <c r="P208" s="6" t="e">
        <f t="shared" si="12"/>
        <v>#NUM!</v>
      </c>
      <c r="Q208" s="7">
        <f>IF('Filtered Data'!G207="","",HEX2DEC(G208))</f>
        <v>3</v>
      </c>
      <c r="R208" s="7">
        <f>IF('Filtered Data'!H207="","",HEX2DEC(H208))</f>
        <v>165</v>
      </c>
      <c r="S208" s="7">
        <f>IF('Filtered Data'!I207="","",HEX2DEC(I208))</f>
        <v>100</v>
      </c>
      <c r="T208" s="7">
        <f>IF('Filtered Data'!J207="","",HEX2DEC(J208))</f>
        <v>90</v>
      </c>
      <c r="U208" s="7">
        <f>IF('Filtered Data'!K207="","",HEX2DEC(K208))</f>
        <v>100</v>
      </c>
      <c r="V208" s="7">
        <f>IF('Filtered Data'!L207="","",HEX2DEC(L208))</f>
        <v>0</v>
      </c>
      <c r="W208" s="7">
        <f>IF('Filtered Data'!M207="","",HEX2DEC(M208))</f>
        <v>100</v>
      </c>
      <c r="X208" s="7">
        <f>IF('Filtered Data'!N207="","",HEX2DEC(N208))</f>
        <v>99</v>
      </c>
      <c r="Y208" s="7"/>
      <c r="Z208" s="8" t="e">
        <f t="shared" si="13"/>
        <v>#NUM!</v>
      </c>
      <c r="AA208" s="7" t="str">
        <f>IF('Filtered Data'!G207="","",HEX2BIN(G208))</f>
        <v>11</v>
      </c>
      <c r="AB208" s="7" t="str">
        <f>IF('Filtered Data'!H207="","",HEX2BIN(H208))</f>
        <v>10100101</v>
      </c>
      <c r="AC208" s="7" t="str">
        <f>IF('Filtered Data'!I207="","",HEX2BIN(I208))</f>
        <v>1100100</v>
      </c>
      <c r="AD208" s="7" t="str">
        <f>IF('Filtered Data'!J207="","",HEX2BIN(J208))</f>
        <v>1011010</v>
      </c>
      <c r="AE208" s="7" t="str">
        <f>IF('Filtered Data'!K207="","",HEX2BIN(K208))</f>
        <v>1100100</v>
      </c>
      <c r="AF208" s="7" t="str">
        <f>IF('Filtered Data'!L207="","",HEX2BIN(L208))</f>
        <v>0</v>
      </c>
      <c r="AG208" s="7" t="str">
        <f>IF('Filtered Data'!M207="","",HEX2BIN(M208))</f>
        <v>1100100</v>
      </c>
      <c r="AH208" s="7" t="str">
        <f>IF('Filtered Data'!N207="","",HEX2BIN(N208))</f>
        <v>1100011</v>
      </c>
      <c r="AI208" s="7"/>
      <c r="AJ208" s="8" t="e">
        <f t="shared" si="14"/>
        <v>#NUM!</v>
      </c>
      <c r="AK208" s="7" t="str">
        <f>IF('Filtered Data'!G207="","",HEX2OCT(G208))</f>
        <v>3</v>
      </c>
      <c r="AL208" s="7" t="str">
        <f>IF('Filtered Data'!H207="","",HEX2OCT(H208))</f>
        <v>245</v>
      </c>
      <c r="AM208" s="7" t="str">
        <f>IF('Filtered Data'!I207="","",HEX2OCT(I208))</f>
        <v>144</v>
      </c>
      <c r="AN208" s="7" t="str">
        <f>IF('Filtered Data'!J207="","",HEX2OCT(J208))</f>
        <v>132</v>
      </c>
      <c r="AO208" s="7" t="str">
        <f>IF('Filtered Data'!K207="","",HEX2OCT(K208))</f>
        <v>144</v>
      </c>
      <c r="AP208" s="7" t="str">
        <f>IF('Filtered Data'!L207="","",HEX2OCT(L208))</f>
        <v>0</v>
      </c>
      <c r="AQ208" s="7" t="str">
        <f>IF('Filtered Data'!M207="","",HEX2OCT(M208))</f>
        <v>144</v>
      </c>
      <c r="AR208" s="7" t="str">
        <f>IF('Filtered Data'!N207="","",HEX2OCT(N208))</f>
        <v>143</v>
      </c>
    </row>
    <row r="209">
      <c r="A209" s="4">
        <f>'Filtered Data'!A208</f>
        <v>4.6206399999999999</v>
      </c>
      <c r="B209" s="4" t="str">
        <f>'Filtered Data'!B208</f>
        <v/>
      </c>
      <c r="C209" s="4">
        <f>'Filtered Data'!C208</f>
        <v>301</v>
      </c>
      <c r="D209" s="4" t="str">
        <f>'Filtered Data'!D208</f>
        <v/>
      </c>
      <c r="E209" s="4" t="str">
        <f>'Filtered Data'!E208</f>
        <v/>
      </c>
      <c r="F209" s="4">
        <f>'Filtered Data'!F208</f>
        <v>3</v>
      </c>
      <c r="G209" s="4" t="str">
        <f>'Filtered Data'!G208</f>
        <v>96</v>
      </c>
      <c r="H209" s="4" t="str">
        <f>'Filtered Data'!H208</f>
        <v>03</v>
      </c>
      <c r="I209" s="4" t="str">
        <f>'Filtered Data'!I208</f>
        <v>00</v>
      </c>
      <c r="J209" s="4" t="str">
        <f>'Filtered Data'!J208</f>
        <v/>
      </c>
      <c r="K209" s="4" t="str">
        <f>'Filtered Data'!K208</f>
        <v/>
      </c>
      <c r="L209" s="4" t="str">
        <f>'Filtered Data'!L208</f>
        <v/>
      </c>
      <c r="M209" s="4" t="str">
        <f>'Filtered Data'!M208</f>
        <v/>
      </c>
      <c r="N209" s="4" t="str">
        <f>'Filtered Data'!N208</f>
        <v/>
      </c>
      <c r="P209" s="6">
        <f t="shared" si="12"/>
        <v>9831168</v>
      </c>
      <c r="Q209" s="7">
        <f>IF('Filtered Data'!G208="","",HEX2DEC(G209))</f>
        <v>150</v>
      </c>
      <c r="R209" s="7">
        <f>IF('Filtered Data'!H208="","",HEX2DEC(H209))</f>
        <v>3</v>
      </c>
      <c r="S209" s="7">
        <f>IF('Filtered Data'!I208="","",HEX2DEC(I209))</f>
        <v>0</v>
      </c>
      <c r="T209" s="7" t="str">
        <f>IF('Filtered Data'!J208="","",HEX2DEC(J209))</f>
        <v/>
      </c>
      <c r="U209" s="7" t="str">
        <f>IF('Filtered Data'!K208="","",HEX2DEC(K209))</f>
        <v/>
      </c>
      <c r="V209" s="7" t="str">
        <f>IF('Filtered Data'!L208="","",HEX2DEC(L209))</f>
        <v/>
      </c>
      <c r="W209" s="7" t="str">
        <f>IF('Filtered Data'!M208="","",HEX2DEC(M209))</f>
        <v/>
      </c>
      <c r="X209" s="7" t="str">
        <f>IF('Filtered Data'!N208="","",HEX2DEC(N209))</f>
        <v/>
      </c>
      <c r="Y209" s="7"/>
      <c r="Z209" s="8" t="e">
        <f t="shared" si="13"/>
        <v>#NUM!</v>
      </c>
      <c r="AA209" s="7" t="str">
        <f>IF('Filtered Data'!G208="","",HEX2BIN(G209))</f>
        <v>10010110</v>
      </c>
      <c r="AB209" s="7" t="str">
        <f>IF('Filtered Data'!H208="","",HEX2BIN(H209))</f>
        <v>11</v>
      </c>
      <c r="AC209" s="7" t="str">
        <f>IF('Filtered Data'!I208="","",HEX2BIN(I209))</f>
        <v>0</v>
      </c>
      <c r="AD209" s="7" t="str">
        <f>IF('Filtered Data'!J208="","",HEX2BIN(J209))</f>
        <v/>
      </c>
      <c r="AE209" s="7" t="str">
        <f>IF('Filtered Data'!K208="","",HEX2BIN(K209))</f>
        <v/>
      </c>
      <c r="AF209" s="7" t="str">
        <f>IF('Filtered Data'!L208="","",HEX2BIN(L209))</f>
        <v/>
      </c>
      <c r="AG209" s="7" t="str">
        <f>IF('Filtered Data'!M208="","",HEX2BIN(M209))</f>
        <v/>
      </c>
      <c r="AH209" s="7" t="str">
        <f>IF('Filtered Data'!N208="","",HEX2BIN(N209))</f>
        <v/>
      </c>
      <c r="AI209" s="7"/>
      <c r="AJ209" s="8" t="e">
        <f t="shared" si="14"/>
        <v>#NUM!</v>
      </c>
      <c r="AK209" s="7" t="str">
        <f>IF('Filtered Data'!G208="","",HEX2OCT(G209))</f>
        <v>226</v>
      </c>
      <c r="AL209" s="7" t="str">
        <f>IF('Filtered Data'!H208="","",HEX2OCT(H209))</f>
        <v>3</v>
      </c>
      <c r="AM209" s="7" t="str">
        <f>IF('Filtered Data'!I208="","",HEX2OCT(I209))</f>
        <v>0</v>
      </c>
      <c r="AN209" s="7" t="str">
        <f>IF('Filtered Data'!J208="","",HEX2OCT(J209))</f>
        <v/>
      </c>
      <c r="AO209" s="7" t="str">
        <f>IF('Filtered Data'!K208="","",HEX2OCT(K209))</f>
        <v/>
      </c>
      <c r="AP209" s="7" t="str">
        <f>IF('Filtered Data'!L208="","",HEX2OCT(L209))</f>
        <v/>
      </c>
      <c r="AQ209" s="7" t="str">
        <f>IF('Filtered Data'!M208="","",HEX2OCT(M209))</f>
        <v/>
      </c>
      <c r="AR209" s="7" t="str">
        <f>IF('Filtered Data'!N208="","",HEX2OCT(N209))</f>
        <v/>
      </c>
    </row>
    <row r="210">
      <c r="A210" s="4">
        <f>'Filtered Data'!A209</f>
        <v>4.6701829999999998</v>
      </c>
      <c r="B210" s="4" t="str">
        <f>'Filtered Data'!B209</f>
        <v/>
      </c>
      <c r="C210" s="4">
        <f>'Filtered Data'!C209</f>
        <v>300</v>
      </c>
      <c r="D210" s="4" t="str">
        <f>'Filtered Data'!D209</f>
        <v/>
      </c>
      <c r="E210" s="4" t="str">
        <f>'Filtered Data'!E209</f>
        <v/>
      </c>
      <c r="F210" s="4">
        <f>'Filtered Data'!F209</f>
        <v>8</v>
      </c>
      <c r="G210" s="4" t="str">
        <f>'Filtered Data'!G209</f>
        <v>03</v>
      </c>
      <c r="H210" s="4" t="str">
        <f>'Filtered Data'!H209</f>
        <v>A5</v>
      </c>
      <c r="I210" s="4" t="str">
        <f>'Filtered Data'!I209</f>
        <v>64</v>
      </c>
      <c r="J210" s="4" t="str">
        <f>'Filtered Data'!J209</f>
        <v>5A</v>
      </c>
      <c r="K210" s="4" t="str">
        <f>'Filtered Data'!K209</f>
        <v>64</v>
      </c>
      <c r="L210" s="4" t="str">
        <f>'Filtered Data'!L209</f>
        <v>00</v>
      </c>
      <c r="M210" s="4" t="str">
        <f>'Filtered Data'!M209</f>
        <v>64</v>
      </c>
      <c r="N210" s="4" t="str">
        <f>'Filtered Data'!N209</f>
        <v>74</v>
      </c>
      <c r="P210" s="6" t="e">
        <f t="shared" si="12"/>
        <v>#NUM!</v>
      </c>
      <c r="Q210" s="7">
        <f>IF('Filtered Data'!G209="","",HEX2DEC(G210))</f>
        <v>3</v>
      </c>
      <c r="R210" s="7">
        <f>IF('Filtered Data'!H209="","",HEX2DEC(H210))</f>
        <v>165</v>
      </c>
      <c r="S210" s="7">
        <f>IF('Filtered Data'!I209="","",HEX2DEC(I210))</f>
        <v>100</v>
      </c>
      <c r="T210" s="7">
        <f>IF('Filtered Data'!J209="","",HEX2DEC(J210))</f>
        <v>90</v>
      </c>
      <c r="U210" s="7">
        <f>IF('Filtered Data'!K209="","",HEX2DEC(K210))</f>
        <v>100</v>
      </c>
      <c r="V210" s="7">
        <f>IF('Filtered Data'!L209="","",HEX2DEC(L210))</f>
        <v>0</v>
      </c>
      <c r="W210" s="7">
        <f>IF('Filtered Data'!M209="","",HEX2DEC(M210))</f>
        <v>100</v>
      </c>
      <c r="X210" s="7">
        <f>IF('Filtered Data'!N209="","",HEX2DEC(N210))</f>
        <v>116</v>
      </c>
      <c r="Y210" s="7"/>
      <c r="Z210" s="8" t="e">
        <f t="shared" si="13"/>
        <v>#NUM!</v>
      </c>
      <c r="AA210" s="7" t="str">
        <f>IF('Filtered Data'!G209="","",HEX2BIN(G210))</f>
        <v>11</v>
      </c>
      <c r="AB210" s="7" t="str">
        <f>IF('Filtered Data'!H209="","",HEX2BIN(H210))</f>
        <v>10100101</v>
      </c>
      <c r="AC210" s="7" t="str">
        <f>IF('Filtered Data'!I209="","",HEX2BIN(I210))</f>
        <v>1100100</v>
      </c>
      <c r="AD210" s="7" t="str">
        <f>IF('Filtered Data'!J209="","",HEX2BIN(J210))</f>
        <v>1011010</v>
      </c>
      <c r="AE210" s="7" t="str">
        <f>IF('Filtered Data'!K209="","",HEX2BIN(K210))</f>
        <v>1100100</v>
      </c>
      <c r="AF210" s="7" t="str">
        <f>IF('Filtered Data'!L209="","",HEX2BIN(L210))</f>
        <v>0</v>
      </c>
      <c r="AG210" s="7" t="str">
        <f>IF('Filtered Data'!M209="","",HEX2BIN(M210))</f>
        <v>1100100</v>
      </c>
      <c r="AH210" s="7" t="str">
        <f>IF('Filtered Data'!N209="","",HEX2BIN(N210))</f>
        <v>1110100</v>
      </c>
      <c r="AI210" s="7"/>
      <c r="AJ210" s="8" t="e">
        <f t="shared" si="14"/>
        <v>#NUM!</v>
      </c>
      <c r="AK210" s="7" t="str">
        <f>IF('Filtered Data'!G209="","",HEX2OCT(G210))</f>
        <v>3</v>
      </c>
      <c r="AL210" s="7" t="str">
        <f>IF('Filtered Data'!H209="","",HEX2OCT(H210))</f>
        <v>245</v>
      </c>
      <c r="AM210" s="7" t="str">
        <f>IF('Filtered Data'!I209="","",HEX2OCT(I210))</f>
        <v>144</v>
      </c>
      <c r="AN210" s="7" t="str">
        <f>IF('Filtered Data'!J209="","",HEX2OCT(J210))</f>
        <v>132</v>
      </c>
      <c r="AO210" s="7" t="str">
        <f>IF('Filtered Data'!K209="","",HEX2OCT(K210))</f>
        <v>144</v>
      </c>
      <c r="AP210" s="7" t="str">
        <f>IF('Filtered Data'!L209="","",HEX2OCT(L210))</f>
        <v>0</v>
      </c>
      <c r="AQ210" s="7" t="str">
        <f>IF('Filtered Data'!M209="","",HEX2OCT(M210))</f>
        <v>144</v>
      </c>
      <c r="AR210" s="7" t="str">
        <f>IF('Filtered Data'!N209="","",HEX2OCT(N210))</f>
        <v>164</v>
      </c>
    </row>
    <row r="211">
      <c r="A211" s="4">
        <f>'Filtered Data'!A210</f>
        <v>4.6706469999999998</v>
      </c>
      <c r="B211" s="4" t="str">
        <f>'Filtered Data'!B210</f>
        <v/>
      </c>
      <c r="C211" s="4">
        <f>'Filtered Data'!C210</f>
        <v>301</v>
      </c>
      <c r="D211" s="4" t="str">
        <f>'Filtered Data'!D210</f>
        <v/>
      </c>
      <c r="E211" s="4" t="str">
        <f>'Filtered Data'!E210</f>
        <v/>
      </c>
      <c r="F211" s="4">
        <f>'Filtered Data'!F210</f>
        <v>3</v>
      </c>
      <c r="G211" s="4" t="str">
        <f>'Filtered Data'!G210</f>
        <v>03</v>
      </c>
      <c r="H211" s="4" t="str">
        <f>'Filtered Data'!H210</f>
        <v>04</v>
      </c>
      <c r="I211" s="4" t="str">
        <f>'Filtered Data'!I210</f>
        <v>00</v>
      </c>
      <c r="J211" s="4" t="str">
        <f>'Filtered Data'!J210</f>
        <v/>
      </c>
      <c r="K211" s="4" t="str">
        <f>'Filtered Data'!K210</f>
        <v/>
      </c>
      <c r="L211" s="4" t="str">
        <f>'Filtered Data'!L210</f>
        <v/>
      </c>
      <c r="M211" s="4" t="str">
        <f>'Filtered Data'!M210</f>
        <v/>
      </c>
      <c r="N211" s="4" t="str">
        <f>'Filtered Data'!N210</f>
        <v/>
      </c>
      <c r="P211" s="6">
        <f t="shared" si="12"/>
        <v>197632</v>
      </c>
      <c r="Q211" s="7">
        <f>IF('Filtered Data'!G210="","",HEX2DEC(G211))</f>
        <v>3</v>
      </c>
      <c r="R211" s="7">
        <f>IF('Filtered Data'!H210="","",HEX2DEC(H211))</f>
        <v>4</v>
      </c>
      <c r="S211" s="7">
        <f>IF('Filtered Data'!I210="","",HEX2DEC(I211))</f>
        <v>0</v>
      </c>
      <c r="T211" s="7" t="str">
        <f>IF('Filtered Data'!J210="","",HEX2DEC(J211))</f>
        <v/>
      </c>
      <c r="U211" s="7" t="str">
        <f>IF('Filtered Data'!K210="","",HEX2DEC(K211))</f>
        <v/>
      </c>
      <c r="V211" s="7" t="str">
        <f>IF('Filtered Data'!L210="","",HEX2DEC(L211))</f>
        <v/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e">
        <f t="shared" si="13"/>
        <v>#NUM!</v>
      </c>
      <c r="AA211" s="7" t="str">
        <f>IF('Filtered Data'!G210="","",HEX2BIN(G211))</f>
        <v>11</v>
      </c>
      <c r="AB211" s="7" t="str">
        <f>IF('Filtered Data'!H210="","",HEX2BIN(H211))</f>
        <v>100</v>
      </c>
      <c r="AC211" s="7" t="str">
        <f>IF('Filtered Data'!I210="","",HEX2BIN(I211))</f>
        <v>0</v>
      </c>
      <c r="AD211" s="7" t="str">
        <f>IF('Filtered Data'!J210="","",HEX2BIN(J211))</f>
        <v/>
      </c>
      <c r="AE211" s="7" t="str">
        <f>IF('Filtered Data'!K210="","",HEX2BIN(K211))</f>
        <v/>
      </c>
      <c r="AF211" s="7" t="str">
        <f>IF('Filtered Data'!L210="","",HEX2BIN(L211))</f>
        <v/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e">
        <f t="shared" si="14"/>
        <v>#NUM!</v>
      </c>
      <c r="AK211" s="7" t="str">
        <f>IF('Filtered Data'!G210="","",HEX2OCT(G211))</f>
        <v>3</v>
      </c>
      <c r="AL211" s="7" t="str">
        <f>IF('Filtered Data'!H210="","",HEX2OCT(H211))</f>
        <v>4</v>
      </c>
      <c r="AM211" s="7" t="str">
        <f>IF('Filtered Data'!I210="","",HEX2OCT(I211))</f>
        <v>0</v>
      </c>
      <c r="AN211" s="7" t="str">
        <f>IF('Filtered Data'!J210="","",HEX2OCT(J211))</f>
        <v/>
      </c>
      <c r="AO211" s="7" t="str">
        <f>IF('Filtered Data'!K210="","",HEX2OCT(K211))</f>
        <v/>
      </c>
      <c r="AP211" s="7" t="str">
        <f>IF('Filtered Data'!L210="","",HEX2OCT(L211))</f>
        <v/>
      </c>
      <c r="AQ211" s="7" t="str">
        <f>IF('Filtered Data'!M210="","",HEX2OCT(M211))</f>
        <v/>
      </c>
      <c r="AR211" s="7" t="str">
        <f>IF('Filtered Data'!N210="","",HEX2OCT(N211))</f>
        <v/>
      </c>
    </row>
    <row r="212">
      <c r="A212" s="4">
        <f>'Filtered Data'!A211</f>
        <v>4.720186</v>
      </c>
      <c r="B212" s="4" t="str">
        <f>'Filtered Data'!B211</f>
        <v/>
      </c>
      <c r="C212" s="4">
        <f>'Filtered Data'!C211</f>
        <v>300</v>
      </c>
      <c r="D212" s="4" t="str">
        <f>'Filtered Data'!D211</f>
        <v/>
      </c>
      <c r="E212" s="4" t="str">
        <f>'Filtered Data'!E211</f>
        <v/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A5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64</v>
      </c>
      <c r="L212" s="4" t="str">
        <f>'Filtered Data'!L211</f>
        <v>00</v>
      </c>
      <c r="M212" s="4" t="str">
        <f>'Filtered Data'!M211</f>
        <v>64</v>
      </c>
      <c r="N212" s="4" t="str">
        <f>'Filtered Data'!N211</f>
        <v>65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165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100</v>
      </c>
      <c r="V212" s="7">
        <f>IF('Filtered Data'!L211="","",HEX2DEC(L212))</f>
        <v>0</v>
      </c>
      <c r="W212" s="7">
        <f>IF('Filtered Data'!M211="","",HEX2DEC(M212))</f>
        <v>100</v>
      </c>
      <c r="X212" s="7">
        <f>IF('Filtered Data'!N211="","",HEX2DEC(N212))</f>
        <v>101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10100101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1100100</v>
      </c>
      <c r="AF212" s="7" t="str">
        <f>IF('Filtered Data'!L211="","",HEX2BIN(L212))</f>
        <v>0</v>
      </c>
      <c r="AG212" s="7" t="str">
        <f>IF('Filtered Data'!M211="","",HEX2BIN(M212))</f>
        <v>1100100</v>
      </c>
      <c r="AH212" s="7" t="str">
        <f>IF('Filtered Data'!N211="","",HEX2BIN(N212))</f>
        <v>1100101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245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144</v>
      </c>
      <c r="AP212" s="7" t="str">
        <f>IF('Filtered Data'!L211="","",HEX2OCT(L212))</f>
        <v>0</v>
      </c>
      <c r="AQ212" s="7" t="str">
        <f>IF('Filtered Data'!M211="","",HEX2OCT(M212))</f>
        <v>144</v>
      </c>
      <c r="AR212" s="7" t="str">
        <f>IF('Filtered Data'!N211="","",HEX2OCT(N212))</f>
        <v>145</v>
      </c>
    </row>
    <row r="213">
      <c r="A213" s="4">
        <f>'Filtered Data'!A212</f>
        <v>4.72065</v>
      </c>
      <c r="B213" s="4" t="str">
        <f>'Filtered Data'!B212</f>
        <v/>
      </c>
      <c r="C213" s="4">
        <f>'Filtered Data'!C212</f>
        <v>301</v>
      </c>
      <c r="D213" s="4" t="str">
        <f>'Filtered Data'!D212</f>
        <v/>
      </c>
      <c r="E213" s="4" t="str">
        <f>'Filtered Data'!E212</f>
        <v/>
      </c>
      <c r="F213" s="4">
        <f>'Filtered Data'!F212</f>
        <v>3</v>
      </c>
      <c r="G213" s="4" t="str">
        <f>'Filtered Data'!G212</f>
        <v>54</v>
      </c>
      <c r="H213" s="4" t="str">
        <f>'Filtered Data'!H212</f>
        <v>05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5506304</v>
      </c>
      <c r="Q213" s="7">
        <f>IF('Filtered Data'!G212="","",HEX2DEC(G213))</f>
        <v>84</v>
      </c>
      <c r="R213" s="7">
        <f>IF('Filtered Data'!H212="","",HEX2DEC(H213))</f>
        <v>5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1010100</v>
      </c>
      <c r="AB213" s="7" t="str">
        <f>IF('Filtered Data'!H212="","",HEX2BIN(H213))</f>
        <v>101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124</v>
      </c>
      <c r="AL213" s="7" t="str">
        <f>IF('Filtered Data'!H212="","",HEX2OCT(H213))</f>
        <v>5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>
      <c r="A214" s="4">
        <f>'Filtered Data'!A213</f>
        <v>4.7701950000000002</v>
      </c>
      <c r="B214" s="4" t="str">
        <f>'Filtered Data'!B213</f>
        <v/>
      </c>
      <c r="C214" s="4">
        <f>'Filtered Data'!C213</f>
        <v>300</v>
      </c>
      <c r="D214" s="4" t="str">
        <f>'Filtered Data'!D213</f>
        <v/>
      </c>
      <c r="E214" s="4" t="str">
        <f>'Filtered Data'!E213</f>
        <v/>
      </c>
      <c r="F214" s="4">
        <f>'Filtered Data'!F213</f>
        <v>8</v>
      </c>
      <c r="G214" s="4" t="str">
        <f>'Filtered Data'!G213</f>
        <v>03</v>
      </c>
      <c r="H214" s="4" t="str">
        <f>'Filtered Data'!H213</f>
        <v>A5</v>
      </c>
      <c r="I214" s="4" t="str">
        <f>'Filtered Data'!I213</f>
        <v>64</v>
      </c>
      <c r="J214" s="4" t="str">
        <f>'Filtered Data'!J213</f>
        <v>5A</v>
      </c>
      <c r="K214" s="4" t="str">
        <f>'Filtered Data'!K213</f>
        <v>64</v>
      </c>
      <c r="L214" s="4" t="str">
        <f>'Filtered Data'!L213</f>
        <v>00</v>
      </c>
      <c r="M214" s="4" t="str">
        <f>'Filtered Data'!M213</f>
        <v>64</v>
      </c>
      <c r="N214" s="4" t="str">
        <f>'Filtered Data'!N213</f>
        <v>76</v>
      </c>
      <c r="P214" s="6" t="e">
        <f t="shared" si="12"/>
        <v>#NUM!</v>
      </c>
      <c r="Q214" s="7">
        <f>IF('Filtered Data'!G213="","",HEX2DEC(G214))</f>
        <v>3</v>
      </c>
      <c r="R214" s="7">
        <f>IF('Filtered Data'!H213="","",HEX2DEC(H214))</f>
        <v>165</v>
      </c>
      <c r="S214" s="7">
        <f>IF('Filtered Data'!I213="","",HEX2DEC(I214))</f>
        <v>100</v>
      </c>
      <c r="T214" s="7">
        <f>IF('Filtered Data'!J213="","",HEX2DEC(J214))</f>
        <v>90</v>
      </c>
      <c r="U214" s="7">
        <f>IF('Filtered Data'!K213="","",HEX2DEC(K214))</f>
        <v>100</v>
      </c>
      <c r="V214" s="7">
        <f>IF('Filtered Data'!L213="","",HEX2DEC(L214))</f>
        <v>0</v>
      </c>
      <c r="W214" s="7">
        <f>IF('Filtered Data'!M213="","",HEX2DEC(M214))</f>
        <v>100</v>
      </c>
      <c r="X214" s="7">
        <f>IF('Filtered Data'!N213="","",HEX2DEC(N214))</f>
        <v>118</v>
      </c>
      <c r="Y214" s="7"/>
      <c r="Z214" s="8" t="e">
        <f t="shared" si="13"/>
        <v>#NUM!</v>
      </c>
      <c r="AA214" s="7" t="str">
        <f>IF('Filtered Data'!G213="","",HEX2BIN(G214))</f>
        <v>11</v>
      </c>
      <c r="AB214" s="7" t="str">
        <f>IF('Filtered Data'!H213="","",HEX2BIN(H214))</f>
        <v>10100101</v>
      </c>
      <c r="AC214" s="7" t="str">
        <f>IF('Filtered Data'!I213="","",HEX2BIN(I214))</f>
        <v>1100100</v>
      </c>
      <c r="AD214" s="7" t="str">
        <f>IF('Filtered Data'!J213="","",HEX2BIN(J214))</f>
        <v>1011010</v>
      </c>
      <c r="AE214" s="7" t="str">
        <f>IF('Filtered Data'!K213="","",HEX2BIN(K214))</f>
        <v>1100100</v>
      </c>
      <c r="AF214" s="7" t="str">
        <f>IF('Filtered Data'!L213="","",HEX2BIN(L214))</f>
        <v>0</v>
      </c>
      <c r="AG214" s="7" t="str">
        <f>IF('Filtered Data'!M213="","",HEX2BIN(M214))</f>
        <v>1100100</v>
      </c>
      <c r="AH214" s="7" t="str">
        <f>IF('Filtered Data'!N213="","",HEX2BIN(N214))</f>
        <v>1110110</v>
      </c>
      <c r="AI214" s="7"/>
      <c r="AJ214" s="8" t="e">
        <f t="shared" si="14"/>
        <v>#NUM!</v>
      </c>
      <c r="AK214" s="7" t="str">
        <f>IF('Filtered Data'!G213="","",HEX2OCT(G214))</f>
        <v>3</v>
      </c>
      <c r="AL214" s="7" t="str">
        <f>IF('Filtered Data'!H213="","",HEX2OCT(H214))</f>
        <v>245</v>
      </c>
      <c r="AM214" s="7" t="str">
        <f>IF('Filtered Data'!I213="","",HEX2OCT(I214))</f>
        <v>144</v>
      </c>
      <c r="AN214" s="7" t="str">
        <f>IF('Filtered Data'!J213="","",HEX2OCT(J214))</f>
        <v>132</v>
      </c>
      <c r="AO214" s="7" t="str">
        <f>IF('Filtered Data'!K213="","",HEX2OCT(K214))</f>
        <v>144</v>
      </c>
      <c r="AP214" s="7" t="str">
        <f>IF('Filtered Data'!L213="","",HEX2OCT(L214))</f>
        <v>0</v>
      </c>
      <c r="AQ214" s="7" t="str">
        <f>IF('Filtered Data'!M213="","",HEX2OCT(M214))</f>
        <v>144</v>
      </c>
      <c r="AR214" s="7" t="str">
        <f>IF('Filtered Data'!N213="","",HEX2OCT(N214))</f>
        <v>166</v>
      </c>
    </row>
    <row r="215">
      <c r="A215" s="4">
        <f>'Filtered Data'!A214</f>
        <v>4.7706670000000004</v>
      </c>
      <c r="B215" s="4" t="str">
        <f>'Filtered Data'!B214</f>
        <v/>
      </c>
      <c r="C215" s="4">
        <f>'Filtered Data'!C214</f>
        <v>301</v>
      </c>
      <c r="D215" s="4" t="str">
        <f>'Filtered Data'!D214</f>
        <v/>
      </c>
      <c r="E215" s="4" t="str">
        <f>'Filtered Data'!E214</f>
        <v/>
      </c>
      <c r="F215" s="4">
        <f>'Filtered Data'!F214</f>
        <v>3</v>
      </c>
      <c r="G215" s="4" t="str">
        <f>'Filtered Data'!G214</f>
        <v>F5</v>
      </c>
      <c r="H215" s="4" t="str">
        <f>'Filtered Data'!H214</f>
        <v>06</v>
      </c>
      <c r="I215" s="4" t="str">
        <f>'Filtered Data'!I214</f>
        <v>00</v>
      </c>
      <c r="J215" s="4" t="str">
        <f>'Filtered Data'!J214</f>
        <v/>
      </c>
      <c r="K215" s="4" t="str">
        <f>'Filtered Data'!K214</f>
        <v/>
      </c>
      <c r="L215" s="4" t="str">
        <f>'Filtered Data'!L214</f>
        <v/>
      </c>
      <c r="M215" s="4" t="str">
        <f>'Filtered Data'!M214</f>
        <v/>
      </c>
      <c r="N215" s="4" t="str">
        <f>'Filtered Data'!N214</f>
        <v/>
      </c>
      <c r="P215" s="6">
        <f t="shared" si="12"/>
        <v>16057856</v>
      </c>
      <c r="Q215" s="7">
        <f>IF('Filtered Data'!G214="","",HEX2DEC(G215))</f>
        <v>245</v>
      </c>
      <c r="R215" s="7">
        <f>IF('Filtered Data'!H214="","",HEX2DEC(H215))</f>
        <v>6</v>
      </c>
      <c r="S215" s="7">
        <f>IF('Filtered Data'!I214="","",HEX2DEC(I215))</f>
        <v>0</v>
      </c>
      <c r="T215" s="7" t="str">
        <f>IF('Filtered Data'!J214="","",HEX2DEC(J215))</f>
        <v/>
      </c>
      <c r="U215" s="7" t="str">
        <f>IF('Filtered Data'!K214="","",HEX2DEC(K215))</f>
        <v/>
      </c>
      <c r="V215" s="7" t="str">
        <f>IF('Filtered Data'!L214="","",HEX2DEC(L215))</f>
        <v/>
      </c>
      <c r="W215" s="7" t="str">
        <f>IF('Filtered Data'!M214="","",HEX2DEC(M215))</f>
        <v/>
      </c>
      <c r="X215" s="7" t="str">
        <f>IF('Filtered Data'!N214="","",HEX2DEC(N215))</f>
        <v/>
      </c>
      <c r="Y215" s="7"/>
      <c r="Z215" s="8" t="e">
        <f t="shared" si="13"/>
        <v>#NUM!</v>
      </c>
      <c r="AA215" s="7" t="str">
        <f>IF('Filtered Data'!G214="","",HEX2BIN(G215))</f>
        <v>11110101</v>
      </c>
      <c r="AB215" s="7" t="str">
        <f>IF('Filtered Data'!H214="","",HEX2BIN(H215))</f>
        <v>110</v>
      </c>
      <c r="AC215" s="7" t="str">
        <f>IF('Filtered Data'!I214="","",HEX2BIN(I215))</f>
        <v>0</v>
      </c>
      <c r="AD215" s="7" t="str">
        <f>IF('Filtered Data'!J214="","",HEX2BIN(J215))</f>
        <v/>
      </c>
      <c r="AE215" s="7" t="str">
        <f>IF('Filtered Data'!K214="","",HEX2BIN(K215))</f>
        <v/>
      </c>
      <c r="AF215" s="7" t="str">
        <f>IF('Filtered Data'!L214="","",HEX2BIN(L215))</f>
        <v/>
      </c>
      <c r="AG215" s="7" t="str">
        <f>IF('Filtered Data'!M214="","",HEX2BIN(M215))</f>
        <v/>
      </c>
      <c r="AH215" s="7" t="str">
        <f>IF('Filtered Data'!N214="","",HEX2BIN(N215))</f>
        <v/>
      </c>
      <c r="AI215" s="7"/>
      <c r="AJ215" s="8" t="e">
        <f t="shared" si="14"/>
        <v>#NUM!</v>
      </c>
      <c r="AK215" s="7" t="str">
        <f>IF('Filtered Data'!G214="","",HEX2OCT(G215))</f>
        <v>365</v>
      </c>
      <c r="AL215" s="7" t="str">
        <f>IF('Filtered Data'!H214="","",HEX2OCT(H215))</f>
        <v>6</v>
      </c>
      <c r="AM215" s="7" t="str">
        <f>IF('Filtered Data'!I214="","",HEX2OCT(I215))</f>
        <v>0</v>
      </c>
      <c r="AN215" s="7" t="str">
        <f>IF('Filtered Data'!J214="","",HEX2OCT(J215))</f>
        <v/>
      </c>
      <c r="AO215" s="7" t="str">
        <f>IF('Filtered Data'!K214="","",HEX2OCT(K215))</f>
        <v/>
      </c>
      <c r="AP215" s="7" t="str">
        <f>IF('Filtered Data'!L214="","",HEX2OCT(L215))</f>
        <v/>
      </c>
      <c r="AQ215" s="7" t="str">
        <f>IF('Filtered Data'!M214="","",HEX2OCT(M215))</f>
        <v/>
      </c>
      <c r="AR215" s="7" t="str">
        <f>IF('Filtered Data'!N214="","",HEX2OCT(N215))</f>
        <v/>
      </c>
    </row>
    <row r="216">
      <c r="A216" s="4">
        <f>'Filtered Data'!A215</f>
        <v>4.8201970000000003</v>
      </c>
      <c r="B216" s="4" t="str">
        <f>'Filtered Data'!B215</f>
        <v/>
      </c>
      <c r="C216" s="4">
        <f>'Filtered Data'!C215</f>
        <v>300</v>
      </c>
      <c r="D216" s="4" t="str">
        <f>'Filtered Data'!D215</f>
        <v/>
      </c>
      <c r="E216" s="4" t="str">
        <f>'Filtered Data'!E215</f>
        <v/>
      </c>
      <c r="F216" s="4">
        <f>'Filtered Data'!F215</f>
        <v>8</v>
      </c>
      <c r="G216" s="4" t="str">
        <f>'Filtered Data'!G215</f>
        <v>03</v>
      </c>
      <c r="H216" s="4" t="str">
        <f>'Filtered Data'!H215</f>
        <v>A5</v>
      </c>
      <c r="I216" s="4" t="str">
        <f>'Filtered Data'!I215</f>
        <v>64</v>
      </c>
      <c r="J216" s="4" t="str">
        <f>'Filtered Data'!J215</f>
        <v>5A</v>
      </c>
      <c r="K216" s="4" t="str">
        <f>'Filtered Data'!K215</f>
        <v>64</v>
      </c>
      <c r="L216" s="4" t="str">
        <f>'Filtered Data'!L215</f>
        <v>00</v>
      </c>
      <c r="M216" s="4" t="str">
        <f>'Filtered Data'!M215</f>
        <v>64</v>
      </c>
      <c r="N216" s="4" t="str">
        <f>'Filtered Data'!N215</f>
        <v>67</v>
      </c>
      <c r="P216" s="6" t="e">
        <f t="shared" si="12"/>
        <v>#NUM!</v>
      </c>
      <c r="Q216" s="7">
        <f>IF('Filtered Data'!G215="","",HEX2DEC(G216))</f>
        <v>3</v>
      </c>
      <c r="R216" s="7">
        <f>IF('Filtered Data'!H215="","",HEX2DEC(H216))</f>
        <v>165</v>
      </c>
      <c r="S216" s="7">
        <f>IF('Filtered Data'!I215="","",HEX2DEC(I216))</f>
        <v>100</v>
      </c>
      <c r="T216" s="7">
        <f>IF('Filtered Data'!J215="","",HEX2DEC(J216))</f>
        <v>90</v>
      </c>
      <c r="U216" s="7">
        <f>IF('Filtered Data'!K215="","",HEX2DEC(K216))</f>
        <v>100</v>
      </c>
      <c r="V216" s="7">
        <f>IF('Filtered Data'!L215="","",HEX2DEC(L216))</f>
        <v>0</v>
      </c>
      <c r="W216" s="7">
        <f>IF('Filtered Data'!M215="","",HEX2DEC(M216))</f>
        <v>100</v>
      </c>
      <c r="X216" s="7">
        <f>IF('Filtered Data'!N215="","",HEX2DEC(N216))</f>
        <v>103</v>
      </c>
      <c r="Y216" s="7"/>
      <c r="Z216" s="8" t="e">
        <f t="shared" si="13"/>
        <v>#NUM!</v>
      </c>
      <c r="AA216" s="7" t="str">
        <f>IF('Filtered Data'!G215="","",HEX2BIN(G216))</f>
        <v>11</v>
      </c>
      <c r="AB216" s="7" t="str">
        <f>IF('Filtered Data'!H215="","",HEX2BIN(H216))</f>
        <v>10100101</v>
      </c>
      <c r="AC216" s="7" t="str">
        <f>IF('Filtered Data'!I215="","",HEX2BIN(I216))</f>
        <v>1100100</v>
      </c>
      <c r="AD216" s="7" t="str">
        <f>IF('Filtered Data'!J215="","",HEX2BIN(J216))</f>
        <v>1011010</v>
      </c>
      <c r="AE216" s="7" t="str">
        <f>IF('Filtered Data'!K215="","",HEX2BIN(K216))</f>
        <v>1100100</v>
      </c>
      <c r="AF216" s="7" t="str">
        <f>IF('Filtered Data'!L215="","",HEX2BIN(L216))</f>
        <v>0</v>
      </c>
      <c r="AG216" s="7" t="str">
        <f>IF('Filtered Data'!M215="","",HEX2BIN(M216))</f>
        <v>1100100</v>
      </c>
      <c r="AH216" s="7" t="str">
        <f>IF('Filtered Data'!N215="","",HEX2BIN(N216))</f>
        <v>1100111</v>
      </c>
      <c r="AI216" s="7"/>
      <c r="AJ216" s="8" t="e">
        <f t="shared" si="14"/>
        <v>#NUM!</v>
      </c>
      <c r="AK216" s="7" t="str">
        <f>IF('Filtered Data'!G215="","",HEX2OCT(G216))</f>
        <v>3</v>
      </c>
      <c r="AL216" s="7" t="str">
        <f>IF('Filtered Data'!H215="","",HEX2OCT(H216))</f>
        <v>245</v>
      </c>
      <c r="AM216" s="7" t="str">
        <f>IF('Filtered Data'!I215="","",HEX2OCT(I216))</f>
        <v>144</v>
      </c>
      <c r="AN216" s="7" t="str">
        <f>IF('Filtered Data'!J215="","",HEX2OCT(J216))</f>
        <v>132</v>
      </c>
      <c r="AO216" s="7" t="str">
        <f>IF('Filtered Data'!K215="","",HEX2OCT(K216))</f>
        <v>144</v>
      </c>
      <c r="AP216" s="7" t="str">
        <f>IF('Filtered Data'!L215="","",HEX2OCT(L216))</f>
        <v>0</v>
      </c>
      <c r="AQ216" s="7" t="str">
        <f>IF('Filtered Data'!M215="","",HEX2OCT(M216))</f>
        <v>144</v>
      </c>
      <c r="AR216" s="7" t="str">
        <f>IF('Filtered Data'!N215="","",HEX2OCT(N216))</f>
        <v>147</v>
      </c>
    </row>
    <row r="217">
      <c r="A217" s="4">
        <f>'Filtered Data'!A216</f>
        <v>4.8206660000000001</v>
      </c>
      <c r="B217" s="4" t="str">
        <f>'Filtered Data'!B216</f>
        <v/>
      </c>
      <c r="C217" s="4">
        <f>'Filtered Data'!C216</f>
        <v>301</v>
      </c>
      <c r="D217" s="4" t="str">
        <f>'Filtered Data'!D216</f>
        <v/>
      </c>
      <c r="E217" s="4" t="str">
        <f>'Filtered Data'!E216</f>
        <v/>
      </c>
      <c r="F217" s="4">
        <f>'Filtered Data'!F216</f>
        <v>3</v>
      </c>
      <c r="G217" s="4" t="str">
        <f>'Filtered Data'!G216</f>
        <v>B8</v>
      </c>
      <c r="H217" s="4" t="str">
        <f>'Filtered Data'!H216</f>
        <v>07</v>
      </c>
      <c r="I217" s="4" t="str">
        <f>'Filtered Data'!I216</f>
        <v>00</v>
      </c>
      <c r="J217" s="4" t="str">
        <f>'Filtered Data'!J216</f>
        <v/>
      </c>
      <c r="K217" s="4" t="str">
        <f>'Filtered Data'!K216</f>
        <v/>
      </c>
      <c r="L217" s="4" t="str">
        <f>'Filtered Data'!L216</f>
        <v/>
      </c>
      <c r="M217" s="4" t="str">
        <f>'Filtered Data'!M216</f>
        <v/>
      </c>
      <c r="N217" s="4" t="str">
        <f>'Filtered Data'!N216</f>
        <v/>
      </c>
      <c r="P217" s="6">
        <f t="shared" si="12"/>
        <v>12060416</v>
      </c>
      <c r="Q217" s="7">
        <f>IF('Filtered Data'!G216="","",HEX2DEC(G217))</f>
        <v>184</v>
      </c>
      <c r="R217" s="7">
        <f>IF('Filtered Data'!H216="","",HEX2DEC(H217))</f>
        <v>7</v>
      </c>
      <c r="S217" s="7">
        <f>IF('Filtered Data'!I216="","",HEX2DEC(I217))</f>
        <v>0</v>
      </c>
      <c r="T217" s="7" t="str">
        <f>IF('Filtered Data'!J216="","",HEX2DEC(J217))</f>
        <v/>
      </c>
      <c r="U217" s="7" t="str">
        <f>IF('Filtered Data'!K216="","",HEX2DEC(K217))</f>
        <v/>
      </c>
      <c r="V217" s="7" t="str">
        <f>IF('Filtered Data'!L216="","",HEX2DEC(L217))</f>
        <v/>
      </c>
      <c r="W217" s="7" t="str">
        <f>IF('Filtered Data'!M216="","",HEX2DEC(M217))</f>
        <v/>
      </c>
      <c r="X217" s="7" t="str">
        <f>IF('Filtered Data'!N216="","",HEX2DEC(N217))</f>
        <v/>
      </c>
      <c r="Y217" s="7"/>
      <c r="Z217" s="8" t="e">
        <f t="shared" si="13"/>
        <v>#NUM!</v>
      </c>
      <c r="AA217" s="7" t="str">
        <f>IF('Filtered Data'!G216="","",HEX2BIN(G217))</f>
        <v>10111000</v>
      </c>
      <c r="AB217" s="7" t="str">
        <f>IF('Filtered Data'!H216="","",HEX2BIN(H217))</f>
        <v>111</v>
      </c>
      <c r="AC217" s="7" t="str">
        <f>IF('Filtered Data'!I216="","",HEX2BIN(I217))</f>
        <v>0</v>
      </c>
      <c r="AD217" s="7" t="str">
        <f>IF('Filtered Data'!J216="","",HEX2BIN(J217))</f>
        <v/>
      </c>
      <c r="AE217" s="7" t="str">
        <f>IF('Filtered Data'!K216="","",HEX2BIN(K217))</f>
        <v/>
      </c>
      <c r="AF217" s="7" t="str">
        <f>IF('Filtered Data'!L216="","",HEX2BIN(L217))</f>
        <v/>
      </c>
      <c r="AG217" s="7" t="str">
        <f>IF('Filtered Data'!M216="","",HEX2BIN(M217))</f>
        <v/>
      </c>
      <c r="AH217" s="7" t="str">
        <f>IF('Filtered Data'!N216="","",HEX2BIN(N217))</f>
        <v/>
      </c>
      <c r="AI217" s="7"/>
      <c r="AJ217" s="8" t="e">
        <f t="shared" si="14"/>
        <v>#NUM!</v>
      </c>
      <c r="AK217" s="7" t="str">
        <f>IF('Filtered Data'!G216="","",HEX2OCT(G217))</f>
        <v>270</v>
      </c>
      <c r="AL217" s="7" t="str">
        <f>IF('Filtered Data'!H216="","",HEX2OCT(H217))</f>
        <v>7</v>
      </c>
      <c r="AM217" s="7" t="str">
        <f>IF('Filtered Data'!I216="","",HEX2OCT(I217))</f>
        <v>0</v>
      </c>
      <c r="AN217" s="7" t="str">
        <f>IF('Filtered Data'!J216="","",HEX2OCT(J217))</f>
        <v/>
      </c>
      <c r="AO217" s="7" t="str">
        <f>IF('Filtered Data'!K216="","",HEX2OCT(K217))</f>
        <v/>
      </c>
      <c r="AP217" s="7" t="str">
        <f>IF('Filtered Data'!L216="","",HEX2OCT(L217))</f>
        <v/>
      </c>
      <c r="AQ217" s="7" t="str">
        <f>IF('Filtered Data'!M216="","",HEX2OCT(M217))</f>
        <v/>
      </c>
      <c r="AR217" s="7" t="str">
        <f>IF('Filtered Data'!N216="","",HEX2OCT(N217))</f>
        <v/>
      </c>
    </row>
    <row r="218">
      <c r="A218" s="4">
        <f>'Filtered Data'!A217</f>
        <v>4.8702059999999996</v>
      </c>
      <c r="B218" s="4" t="str">
        <f>'Filtered Data'!B217</f>
        <v/>
      </c>
      <c r="C218" s="4">
        <f>'Filtered Data'!C217</f>
        <v>300</v>
      </c>
      <c r="D218" s="4" t="str">
        <f>'Filtered Data'!D217</f>
        <v/>
      </c>
      <c r="E218" s="4" t="str">
        <f>'Filtered Data'!E217</f>
        <v/>
      </c>
      <c r="F218" s="4">
        <f>'Filtered Data'!F217</f>
        <v>8</v>
      </c>
      <c r="G218" s="4" t="str">
        <f>'Filtered Data'!G217</f>
        <v>03</v>
      </c>
      <c r="H218" s="4" t="str">
        <f>'Filtered Data'!H217</f>
        <v>A5</v>
      </c>
      <c r="I218" s="4" t="str">
        <f>'Filtered Data'!I217</f>
        <v>64</v>
      </c>
      <c r="J218" s="4" t="str">
        <f>'Filtered Data'!J217</f>
        <v>5A</v>
      </c>
      <c r="K218" s="4" t="str">
        <f>'Filtered Data'!K217</f>
        <v>64</v>
      </c>
      <c r="L218" s="4" t="str">
        <f>'Filtered Data'!L217</f>
        <v>00</v>
      </c>
      <c r="M218" s="4" t="str">
        <f>'Filtered Data'!M217</f>
        <v>64</v>
      </c>
      <c r="N218" s="4" t="str">
        <f>'Filtered Data'!N217</f>
        <v>F8</v>
      </c>
      <c r="P218" s="6" t="e">
        <f t="shared" si="12"/>
        <v>#NUM!</v>
      </c>
      <c r="Q218" s="7">
        <f>IF('Filtered Data'!G217="","",HEX2DEC(G218))</f>
        <v>3</v>
      </c>
      <c r="R218" s="7">
        <f>IF('Filtered Data'!H217="","",HEX2DEC(H218))</f>
        <v>165</v>
      </c>
      <c r="S218" s="7">
        <f>IF('Filtered Data'!I217="","",HEX2DEC(I218))</f>
        <v>100</v>
      </c>
      <c r="T218" s="7">
        <f>IF('Filtered Data'!J217="","",HEX2DEC(J218))</f>
        <v>90</v>
      </c>
      <c r="U218" s="7">
        <f>IF('Filtered Data'!K217="","",HEX2DEC(K218))</f>
        <v>100</v>
      </c>
      <c r="V218" s="7">
        <f>IF('Filtered Data'!L217="","",HEX2DEC(L218))</f>
        <v>0</v>
      </c>
      <c r="W218" s="7">
        <f>IF('Filtered Data'!M217="","",HEX2DEC(M218))</f>
        <v>100</v>
      </c>
      <c r="X218" s="7">
        <f>IF('Filtered Data'!N217="","",HEX2DEC(N218))</f>
        <v>248</v>
      </c>
      <c r="Y218" s="7"/>
      <c r="Z218" s="8" t="e">
        <f t="shared" si="13"/>
        <v>#NUM!</v>
      </c>
      <c r="AA218" s="7" t="str">
        <f>IF('Filtered Data'!G217="","",HEX2BIN(G218))</f>
        <v>11</v>
      </c>
      <c r="AB218" s="7" t="str">
        <f>IF('Filtered Data'!H217="","",HEX2BIN(H218))</f>
        <v>10100101</v>
      </c>
      <c r="AC218" s="7" t="str">
        <f>IF('Filtered Data'!I217="","",HEX2BIN(I218))</f>
        <v>1100100</v>
      </c>
      <c r="AD218" s="7" t="str">
        <f>IF('Filtered Data'!J217="","",HEX2BIN(J218))</f>
        <v>1011010</v>
      </c>
      <c r="AE218" s="7" t="str">
        <f>IF('Filtered Data'!K217="","",HEX2BIN(K218))</f>
        <v>1100100</v>
      </c>
      <c r="AF218" s="7" t="str">
        <f>IF('Filtered Data'!L217="","",HEX2BIN(L218))</f>
        <v>0</v>
      </c>
      <c r="AG218" s="7" t="str">
        <f>IF('Filtered Data'!M217="","",HEX2BIN(M218))</f>
        <v>1100100</v>
      </c>
      <c r="AH218" s="7" t="str">
        <f>IF('Filtered Data'!N217="","",HEX2BIN(N218))</f>
        <v>11111000</v>
      </c>
      <c r="AI218" s="7"/>
      <c r="AJ218" s="8" t="e">
        <f t="shared" si="14"/>
        <v>#NUM!</v>
      </c>
      <c r="AK218" s="7" t="str">
        <f>IF('Filtered Data'!G217="","",HEX2OCT(G218))</f>
        <v>3</v>
      </c>
      <c r="AL218" s="7" t="str">
        <f>IF('Filtered Data'!H217="","",HEX2OCT(H218))</f>
        <v>245</v>
      </c>
      <c r="AM218" s="7" t="str">
        <f>IF('Filtered Data'!I217="","",HEX2OCT(I218))</f>
        <v>144</v>
      </c>
      <c r="AN218" s="7" t="str">
        <f>IF('Filtered Data'!J217="","",HEX2OCT(J218))</f>
        <v>132</v>
      </c>
      <c r="AO218" s="7" t="str">
        <f>IF('Filtered Data'!K217="","",HEX2OCT(K218))</f>
        <v>144</v>
      </c>
      <c r="AP218" s="7" t="str">
        <f>IF('Filtered Data'!L217="","",HEX2OCT(L218))</f>
        <v>0</v>
      </c>
      <c r="AQ218" s="7" t="str">
        <f>IF('Filtered Data'!M217="","",HEX2OCT(M218))</f>
        <v>144</v>
      </c>
      <c r="AR218" s="7" t="str">
        <f>IF('Filtered Data'!N217="","",HEX2OCT(N218))</f>
        <v>370</v>
      </c>
    </row>
    <row r="219">
      <c r="A219" s="4">
        <f>'Filtered Data'!A218</f>
        <v>4.8706740000000002</v>
      </c>
      <c r="B219" s="4" t="str">
        <f>'Filtered Data'!B218</f>
        <v/>
      </c>
      <c r="C219" s="4">
        <f>'Filtered Data'!C218</f>
        <v>301</v>
      </c>
      <c r="D219" s="4" t="str">
        <f>'Filtered Data'!D218</f>
        <v/>
      </c>
      <c r="E219" s="4" t="str">
        <f>'Filtered Data'!E218</f>
        <v/>
      </c>
      <c r="F219" s="4">
        <f>'Filtered Data'!F218</f>
        <v>3</v>
      </c>
      <c r="G219" s="4" t="str">
        <f>'Filtered Data'!G218</f>
        <v>80</v>
      </c>
      <c r="H219" s="4" t="str">
        <f>'Filtered Data'!H218</f>
        <v>08</v>
      </c>
      <c r="I219" s="4" t="str">
        <f>'Filtered Data'!I218</f>
        <v>00</v>
      </c>
      <c r="J219" s="4" t="str">
        <f>'Filtered Data'!J218</f>
        <v/>
      </c>
      <c r="K219" s="4" t="str">
        <f>'Filtered Data'!K218</f>
        <v/>
      </c>
      <c r="L219" s="4" t="str">
        <f>'Filtered Data'!L218</f>
        <v/>
      </c>
      <c r="M219" s="4" t="str">
        <f>'Filtered Data'!M218</f>
        <v/>
      </c>
      <c r="N219" s="4" t="str">
        <f>'Filtered Data'!N218</f>
        <v/>
      </c>
      <c r="P219" s="6">
        <f t="shared" si="12"/>
        <v>8390656</v>
      </c>
      <c r="Q219" s="7">
        <f>IF('Filtered Data'!G218="","",HEX2DEC(G219))</f>
        <v>128</v>
      </c>
      <c r="R219" s="7">
        <f>IF('Filtered Data'!H218="","",HEX2DEC(H219))</f>
        <v>8</v>
      </c>
      <c r="S219" s="7">
        <f>IF('Filtered Data'!I218="","",HEX2DEC(I219))</f>
        <v>0</v>
      </c>
      <c r="T219" s="7" t="str">
        <f>IF('Filtered Data'!J218="","",HEX2DEC(J219))</f>
        <v/>
      </c>
      <c r="U219" s="7" t="str">
        <f>IF('Filtered Data'!K218="","",HEX2DEC(K219))</f>
        <v/>
      </c>
      <c r="V219" s="7" t="str">
        <f>IF('Filtered Data'!L218="","",HEX2DEC(L219))</f>
        <v/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e">
        <f t="shared" si="13"/>
        <v>#NUM!</v>
      </c>
      <c r="AA219" s="7" t="str">
        <f>IF('Filtered Data'!G218="","",HEX2BIN(G219))</f>
        <v>10000000</v>
      </c>
      <c r="AB219" s="7" t="str">
        <f>IF('Filtered Data'!H218="","",HEX2BIN(H219))</f>
        <v>1000</v>
      </c>
      <c r="AC219" s="7" t="str">
        <f>IF('Filtered Data'!I218="","",HEX2BIN(I219))</f>
        <v>0</v>
      </c>
      <c r="AD219" s="7" t="str">
        <f>IF('Filtered Data'!J218="","",HEX2BIN(J219))</f>
        <v/>
      </c>
      <c r="AE219" s="7" t="str">
        <f>IF('Filtered Data'!K218="","",HEX2BIN(K219))</f>
        <v/>
      </c>
      <c r="AF219" s="7" t="str">
        <f>IF('Filtered Data'!L218="","",HEX2BIN(L219))</f>
        <v/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e">
        <f t="shared" si="14"/>
        <v>#NUM!</v>
      </c>
      <c r="AK219" s="7" t="str">
        <f>IF('Filtered Data'!G218="","",HEX2OCT(G219))</f>
        <v>200</v>
      </c>
      <c r="AL219" s="7" t="str">
        <f>IF('Filtered Data'!H218="","",HEX2OCT(H219))</f>
        <v>10</v>
      </c>
      <c r="AM219" s="7" t="str">
        <f>IF('Filtered Data'!I218="","",HEX2OCT(I219))</f>
        <v>0</v>
      </c>
      <c r="AN219" s="7" t="str">
        <f>IF('Filtered Data'!J218="","",HEX2OCT(J219))</f>
        <v/>
      </c>
      <c r="AO219" s="7" t="str">
        <f>IF('Filtered Data'!K218="","",HEX2OCT(K219))</f>
        <v/>
      </c>
      <c r="AP219" s="7" t="str">
        <f>IF('Filtered Data'!L218="","",HEX2OCT(L219))</f>
        <v/>
      </c>
      <c r="AQ219" s="7" t="str">
        <f>IF('Filtered Data'!M218="","",HEX2OCT(M219))</f>
        <v/>
      </c>
      <c r="AR219" s="7" t="str">
        <f>IF('Filtered Data'!N218="","",HEX2OCT(N219))</f>
        <v/>
      </c>
    </row>
    <row r="220">
      <c r="A220" s="4">
        <f>'Filtered Data'!A219</f>
        <v>4.9202089999999998</v>
      </c>
      <c r="B220" s="4" t="str">
        <f>'Filtered Data'!B219</f>
        <v/>
      </c>
      <c r="C220" s="4">
        <f>'Filtered Data'!C219</f>
        <v>300</v>
      </c>
      <c r="D220" s="4" t="str">
        <f>'Filtered Data'!D219</f>
        <v/>
      </c>
      <c r="E220" s="4" t="str">
        <f>'Filtered Data'!E219</f>
        <v/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A5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64</v>
      </c>
      <c r="L220" s="4" t="str">
        <f>'Filtered Data'!L219</f>
        <v>00</v>
      </c>
      <c r="M220" s="4" t="str">
        <f>'Filtered Data'!M219</f>
        <v>64</v>
      </c>
      <c r="N220" s="4" t="str">
        <f>'Filtered Data'!N219</f>
        <v>E9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165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100</v>
      </c>
      <c r="V220" s="7">
        <f>IF('Filtered Data'!L219="","",HEX2DEC(L220))</f>
        <v>0</v>
      </c>
      <c r="W220" s="7">
        <f>IF('Filtered Data'!M219="","",HEX2DEC(M220))</f>
        <v>100</v>
      </c>
      <c r="X220" s="7">
        <f>IF('Filtered Data'!N219="","",HEX2DEC(N220))</f>
        <v>233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10100101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1100100</v>
      </c>
      <c r="AF220" s="7" t="str">
        <f>IF('Filtered Data'!L219="","",HEX2BIN(L220))</f>
        <v>0</v>
      </c>
      <c r="AG220" s="7" t="str">
        <f>IF('Filtered Data'!M219="","",HEX2BIN(M220))</f>
        <v>1100100</v>
      </c>
      <c r="AH220" s="7" t="str">
        <f>IF('Filtered Data'!N219="","",HEX2BIN(N220))</f>
        <v>11101001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245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144</v>
      </c>
      <c r="AP220" s="7" t="str">
        <f>IF('Filtered Data'!L219="","",HEX2OCT(L220))</f>
        <v>0</v>
      </c>
      <c r="AQ220" s="7" t="str">
        <f>IF('Filtered Data'!M219="","",HEX2OCT(M220))</f>
        <v>144</v>
      </c>
      <c r="AR220" s="7" t="str">
        <f>IF('Filtered Data'!N219="","",HEX2OCT(N220))</f>
        <v>351</v>
      </c>
    </row>
    <row r="221">
      <c r="A221" s="4">
        <f>'Filtered Data'!A220</f>
        <v>4.9206770000000004</v>
      </c>
      <c r="B221" s="4" t="str">
        <f>'Filtered Data'!B220</f>
        <v/>
      </c>
      <c r="C221" s="4">
        <f>'Filtered Data'!C220</f>
        <v>301</v>
      </c>
      <c r="D221" s="4" t="str">
        <f>'Filtered Data'!D220</f>
        <v/>
      </c>
      <c r="E221" s="4" t="str">
        <f>'Filtered Data'!E220</f>
        <v/>
      </c>
      <c r="F221" s="4">
        <f>'Filtered Data'!F220</f>
        <v>3</v>
      </c>
      <c r="G221" s="4" t="str">
        <f>'Filtered Data'!G220</f>
        <v>88</v>
      </c>
      <c r="H221" s="4" t="str">
        <f>'Filtered Data'!H220</f>
        <v>09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8915200</v>
      </c>
      <c r="Q221" s="7">
        <f>IF('Filtered Data'!G220="","",HEX2DEC(G221))</f>
        <v>136</v>
      </c>
      <c r="R221" s="7">
        <f>IF('Filtered Data'!H220="","",HEX2DEC(H221))</f>
        <v>9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10001000</v>
      </c>
      <c r="AB221" s="7" t="str">
        <f>IF('Filtered Data'!H220="","",HEX2BIN(H221))</f>
        <v>1001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210</v>
      </c>
      <c r="AL221" s="7" t="str">
        <f>IF('Filtered Data'!H220="","",HEX2OCT(H221))</f>
        <v>11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>
      <c r="A222" s="4">
        <f>'Filtered Data'!A221</f>
        <v>4.9702149999999996</v>
      </c>
      <c r="B222" s="4" t="str">
        <f>'Filtered Data'!B221</f>
        <v/>
      </c>
      <c r="C222" s="4">
        <f>'Filtered Data'!C221</f>
        <v>300</v>
      </c>
      <c r="D222" s="4" t="str">
        <f>'Filtered Data'!D221</f>
        <v/>
      </c>
      <c r="E222" s="4" t="str">
        <f>'Filtered Data'!E221</f>
        <v/>
      </c>
      <c r="F222" s="4">
        <f>'Filtered Data'!F221</f>
        <v>8</v>
      </c>
      <c r="G222" s="4" t="str">
        <f>'Filtered Data'!G221</f>
        <v>03</v>
      </c>
      <c r="H222" s="4" t="str">
        <f>'Filtered Data'!H221</f>
        <v>A5</v>
      </c>
      <c r="I222" s="4" t="str">
        <f>'Filtered Data'!I221</f>
        <v>64</v>
      </c>
      <c r="J222" s="4" t="str">
        <f>'Filtered Data'!J221</f>
        <v>5A</v>
      </c>
      <c r="K222" s="4" t="str">
        <f>'Filtered Data'!K221</f>
        <v>64</v>
      </c>
      <c r="L222" s="4" t="str">
        <f>'Filtered Data'!L221</f>
        <v>00</v>
      </c>
      <c r="M222" s="4" t="str">
        <f>'Filtered Data'!M221</f>
        <v>64</v>
      </c>
      <c r="N222" s="4" t="str">
        <f>'Filtered Data'!N221</f>
        <v>FA</v>
      </c>
      <c r="P222" s="6" t="e">
        <f t="shared" si="12"/>
        <v>#NUM!</v>
      </c>
      <c r="Q222" s="7">
        <f>IF('Filtered Data'!G221="","",HEX2DEC(G222))</f>
        <v>3</v>
      </c>
      <c r="R222" s="7">
        <f>IF('Filtered Data'!H221="","",HEX2DEC(H222))</f>
        <v>165</v>
      </c>
      <c r="S222" s="7">
        <f>IF('Filtered Data'!I221="","",HEX2DEC(I222))</f>
        <v>100</v>
      </c>
      <c r="T222" s="7">
        <f>IF('Filtered Data'!J221="","",HEX2DEC(J222))</f>
        <v>90</v>
      </c>
      <c r="U222" s="7">
        <f>IF('Filtered Data'!K221="","",HEX2DEC(K222))</f>
        <v>100</v>
      </c>
      <c r="V222" s="7">
        <f>IF('Filtered Data'!L221="","",HEX2DEC(L222))</f>
        <v>0</v>
      </c>
      <c r="W222" s="7">
        <f>IF('Filtered Data'!M221="","",HEX2DEC(M222))</f>
        <v>100</v>
      </c>
      <c r="X222" s="7">
        <f>IF('Filtered Data'!N221="","",HEX2DEC(N222))</f>
        <v>250</v>
      </c>
      <c r="Y222" s="7"/>
      <c r="Z222" s="8" t="e">
        <f t="shared" si="13"/>
        <v>#NUM!</v>
      </c>
      <c r="AA222" s="7" t="str">
        <f>IF('Filtered Data'!G221="","",HEX2BIN(G222))</f>
        <v>11</v>
      </c>
      <c r="AB222" s="7" t="str">
        <f>IF('Filtered Data'!H221="","",HEX2BIN(H222))</f>
        <v>10100101</v>
      </c>
      <c r="AC222" s="7" t="str">
        <f>IF('Filtered Data'!I221="","",HEX2BIN(I222))</f>
        <v>1100100</v>
      </c>
      <c r="AD222" s="7" t="str">
        <f>IF('Filtered Data'!J221="","",HEX2BIN(J222))</f>
        <v>1011010</v>
      </c>
      <c r="AE222" s="7" t="str">
        <f>IF('Filtered Data'!K221="","",HEX2BIN(K222))</f>
        <v>1100100</v>
      </c>
      <c r="AF222" s="7" t="str">
        <f>IF('Filtered Data'!L221="","",HEX2BIN(L222))</f>
        <v>0</v>
      </c>
      <c r="AG222" s="7" t="str">
        <f>IF('Filtered Data'!M221="","",HEX2BIN(M222))</f>
        <v>1100100</v>
      </c>
      <c r="AH222" s="7" t="str">
        <f>IF('Filtered Data'!N221="","",HEX2BIN(N222))</f>
        <v>11111010</v>
      </c>
      <c r="AI222" s="7"/>
      <c r="AJ222" s="8" t="e">
        <f t="shared" si="14"/>
        <v>#NUM!</v>
      </c>
      <c r="AK222" s="7" t="str">
        <f>IF('Filtered Data'!G221="","",HEX2OCT(G222))</f>
        <v>3</v>
      </c>
      <c r="AL222" s="7" t="str">
        <f>IF('Filtered Data'!H221="","",HEX2OCT(H222))</f>
        <v>245</v>
      </c>
      <c r="AM222" s="7" t="str">
        <f>IF('Filtered Data'!I221="","",HEX2OCT(I222))</f>
        <v>144</v>
      </c>
      <c r="AN222" s="7" t="str">
        <f>IF('Filtered Data'!J221="","",HEX2OCT(J222))</f>
        <v>132</v>
      </c>
      <c r="AO222" s="7" t="str">
        <f>IF('Filtered Data'!K221="","",HEX2OCT(K222))</f>
        <v>144</v>
      </c>
      <c r="AP222" s="7" t="str">
        <f>IF('Filtered Data'!L221="","",HEX2OCT(L222))</f>
        <v>0</v>
      </c>
      <c r="AQ222" s="7" t="str">
        <f>IF('Filtered Data'!M221="","",HEX2OCT(M222))</f>
        <v>144</v>
      </c>
      <c r="AR222" s="7" t="str">
        <f>IF('Filtered Data'!N221="","",HEX2OCT(N222))</f>
        <v>372</v>
      </c>
    </row>
    <row r="223">
      <c r="A223" s="4">
        <f>'Filtered Data'!A222</f>
        <v>4.9706830000000002</v>
      </c>
      <c r="B223" s="4" t="str">
        <f>'Filtered Data'!B222</f>
        <v/>
      </c>
      <c r="C223" s="4">
        <f>'Filtered Data'!C222</f>
        <v>301</v>
      </c>
      <c r="D223" s="4" t="str">
        <f>'Filtered Data'!D222</f>
        <v/>
      </c>
      <c r="E223" s="4" t="str">
        <f>'Filtered Data'!E222</f>
        <v/>
      </c>
      <c r="F223" s="4">
        <f>'Filtered Data'!F222</f>
        <v>3</v>
      </c>
      <c r="G223" s="4" t="str">
        <f>'Filtered Data'!G222</f>
        <v>C6</v>
      </c>
      <c r="H223" s="4" t="str">
        <f>'Filtered Data'!H222</f>
        <v>0A</v>
      </c>
      <c r="I223" s="4" t="str">
        <f>'Filtered Data'!I222</f>
        <v>00</v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12978688</v>
      </c>
      <c r="Q223" s="7">
        <f>IF('Filtered Data'!G222="","",HEX2DEC(G223))</f>
        <v>198</v>
      </c>
      <c r="R223" s="7">
        <f>IF('Filtered Data'!H222="","",HEX2DEC(H223))</f>
        <v>10</v>
      </c>
      <c r="S223" s="7">
        <f>IF('Filtered Data'!I222="","",HEX2DEC(I223))</f>
        <v>0</v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e">
        <f t="shared" si="13"/>
        <v>#NUM!</v>
      </c>
      <c r="AA223" s="7" t="str">
        <f>IF('Filtered Data'!G222="","",HEX2BIN(G223))</f>
        <v>11000110</v>
      </c>
      <c r="AB223" s="7" t="str">
        <f>IF('Filtered Data'!H222="","",HEX2BIN(H223))</f>
        <v>1010</v>
      </c>
      <c r="AC223" s="7" t="str">
        <f>IF('Filtered Data'!I222="","",HEX2BIN(I223))</f>
        <v>0</v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e">
        <f t="shared" si="14"/>
        <v>#NUM!</v>
      </c>
      <c r="AK223" s="7" t="str">
        <f>IF('Filtered Data'!G222="","",HEX2OCT(G223))</f>
        <v>306</v>
      </c>
      <c r="AL223" s="7" t="str">
        <f>IF('Filtered Data'!H222="","",HEX2OCT(H223))</f>
        <v>12</v>
      </c>
      <c r="AM223" s="7" t="str">
        <f>IF('Filtered Data'!I222="","",HEX2OCT(I223))</f>
        <v>0</v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>
        <f>'Filtered Data'!A223</f>
        <v>5.0209989999999998</v>
      </c>
      <c r="B224" s="4" t="str">
        <f>'Filtered Data'!B223</f>
        <v/>
      </c>
      <c r="C224" s="4">
        <f>'Filtered Data'!C223</f>
        <v>300</v>
      </c>
      <c r="D224" s="4" t="str">
        <f>'Filtered Data'!D223</f>
        <v/>
      </c>
      <c r="E224" s="4" t="str">
        <f>'Filtered Data'!E223</f>
        <v/>
      </c>
      <c r="F224" s="4">
        <f>'Filtered Data'!F223</f>
        <v>8</v>
      </c>
      <c r="G224" s="4" t="str">
        <f>'Filtered Data'!G223</f>
        <v>03</v>
      </c>
      <c r="H224" s="4" t="str">
        <f>'Filtered Data'!H223</f>
        <v>A5</v>
      </c>
      <c r="I224" s="4" t="str">
        <f>'Filtered Data'!I223</f>
        <v>64</v>
      </c>
      <c r="J224" s="4" t="str">
        <f>'Filtered Data'!J223</f>
        <v>5A</v>
      </c>
      <c r="K224" s="4" t="str">
        <f>'Filtered Data'!K223</f>
        <v>64</v>
      </c>
      <c r="L224" s="4" t="str">
        <f>'Filtered Data'!L223</f>
        <v>00</v>
      </c>
      <c r="M224" s="4" t="str">
        <f>'Filtered Data'!M223</f>
        <v>64</v>
      </c>
      <c r="N224" s="4" t="str">
        <f>'Filtered Data'!N223</f>
        <v>EB</v>
      </c>
      <c r="P224" s="6" t="e">
        <f t="shared" si="12"/>
        <v>#NUM!</v>
      </c>
      <c r="Q224" s="7">
        <f>IF('Filtered Data'!G223="","",HEX2DEC(G224))</f>
        <v>3</v>
      </c>
      <c r="R224" s="7">
        <f>IF('Filtered Data'!H223="","",HEX2DEC(H224))</f>
        <v>165</v>
      </c>
      <c r="S224" s="7">
        <f>IF('Filtered Data'!I223="","",HEX2DEC(I224))</f>
        <v>100</v>
      </c>
      <c r="T224" s="7">
        <f>IF('Filtered Data'!J223="","",HEX2DEC(J224))</f>
        <v>90</v>
      </c>
      <c r="U224" s="7">
        <f>IF('Filtered Data'!K223="","",HEX2DEC(K224))</f>
        <v>100</v>
      </c>
      <c r="V224" s="7">
        <f>IF('Filtered Data'!L223="","",HEX2DEC(L224))</f>
        <v>0</v>
      </c>
      <c r="W224" s="7">
        <f>IF('Filtered Data'!M223="","",HEX2DEC(M224))</f>
        <v>100</v>
      </c>
      <c r="X224" s="7">
        <f>IF('Filtered Data'!N223="","",HEX2DEC(N224))</f>
        <v>235</v>
      </c>
      <c r="Y224" s="7"/>
      <c r="Z224" s="8" t="e">
        <f t="shared" si="13"/>
        <v>#NUM!</v>
      </c>
      <c r="AA224" s="7" t="str">
        <f>IF('Filtered Data'!G223="","",HEX2BIN(G224))</f>
        <v>11</v>
      </c>
      <c r="AB224" s="7" t="str">
        <f>IF('Filtered Data'!H223="","",HEX2BIN(H224))</f>
        <v>10100101</v>
      </c>
      <c r="AC224" s="7" t="str">
        <f>IF('Filtered Data'!I223="","",HEX2BIN(I224))</f>
        <v>1100100</v>
      </c>
      <c r="AD224" s="7" t="str">
        <f>IF('Filtered Data'!J223="","",HEX2BIN(J224))</f>
        <v>1011010</v>
      </c>
      <c r="AE224" s="7" t="str">
        <f>IF('Filtered Data'!K223="","",HEX2BIN(K224))</f>
        <v>1100100</v>
      </c>
      <c r="AF224" s="7" t="str">
        <f>IF('Filtered Data'!L223="","",HEX2BIN(L224))</f>
        <v>0</v>
      </c>
      <c r="AG224" s="7" t="str">
        <f>IF('Filtered Data'!M223="","",HEX2BIN(M224))</f>
        <v>1100100</v>
      </c>
      <c r="AH224" s="7" t="str">
        <f>IF('Filtered Data'!N223="","",HEX2BIN(N224))</f>
        <v>11101011</v>
      </c>
      <c r="AI224" s="7"/>
      <c r="AJ224" s="8" t="e">
        <f t="shared" si="14"/>
        <v>#NUM!</v>
      </c>
      <c r="AK224" s="7" t="str">
        <f>IF('Filtered Data'!G223="","",HEX2OCT(G224))</f>
        <v>3</v>
      </c>
      <c r="AL224" s="7" t="str">
        <f>IF('Filtered Data'!H223="","",HEX2OCT(H224))</f>
        <v>245</v>
      </c>
      <c r="AM224" s="7" t="str">
        <f>IF('Filtered Data'!I223="","",HEX2OCT(I224))</f>
        <v>144</v>
      </c>
      <c r="AN224" s="7" t="str">
        <f>IF('Filtered Data'!J223="","",HEX2OCT(J224))</f>
        <v>132</v>
      </c>
      <c r="AO224" s="7" t="str">
        <f>IF('Filtered Data'!K223="","",HEX2OCT(K224))</f>
        <v>144</v>
      </c>
      <c r="AP224" s="7" t="str">
        <f>IF('Filtered Data'!L223="","",HEX2OCT(L224))</f>
        <v>0</v>
      </c>
      <c r="AQ224" s="7" t="str">
        <f>IF('Filtered Data'!M223="","",HEX2OCT(M224))</f>
        <v>144</v>
      </c>
      <c r="AR224" s="7" t="str">
        <f>IF('Filtered Data'!N223="","",HEX2OCT(N224))</f>
        <v>353</v>
      </c>
    </row>
    <row r="225">
      <c r="A225" s="4">
        <f>'Filtered Data'!A224</f>
        <v>5.0214629999999998</v>
      </c>
      <c r="B225" s="4" t="str">
        <f>'Filtered Data'!B224</f>
        <v/>
      </c>
      <c r="C225" s="4">
        <f>'Filtered Data'!C224</f>
        <v>301</v>
      </c>
      <c r="D225" s="4" t="str">
        <f>'Filtered Data'!D224</f>
        <v/>
      </c>
      <c r="E225" s="4" t="str">
        <f>'Filtered Data'!E224</f>
        <v/>
      </c>
      <c r="F225" s="4">
        <f>'Filtered Data'!F224</f>
        <v>3</v>
      </c>
      <c r="G225" s="4" t="str">
        <f>'Filtered Data'!G224</f>
        <v>43</v>
      </c>
      <c r="H225" s="4" t="str">
        <f>'Filtered Data'!H224</f>
        <v>0B</v>
      </c>
      <c r="I225" s="4" t="str">
        <f>'Filtered Data'!I224</f>
        <v>00</v>
      </c>
      <c r="J225" s="4" t="str">
        <f>'Filtered Data'!J224</f>
        <v/>
      </c>
      <c r="K225" s="4" t="str">
        <f>'Filtered Data'!K224</f>
        <v/>
      </c>
      <c r="L225" s="4" t="str">
        <f>'Filtered Data'!L224</f>
        <v/>
      </c>
      <c r="M225" s="4" t="str">
        <f>'Filtered Data'!M224</f>
        <v/>
      </c>
      <c r="N225" s="4" t="str">
        <f>'Filtered Data'!N224</f>
        <v/>
      </c>
      <c r="P225" s="6">
        <f t="shared" si="12"/>
        <v>4393728</v>
      </c>
      <c r="Q225" s="7">
        <f>IF('Filtered Data'!G224="","",HEX2DEC(G225))</f>
        <v>67</v>
      </c>
      <c r="R225" s="7">
        <f>IF('Filtered Data'!H224="","",HEX2DEC(H225))</f>
        <v>11</v>
      </c>
      <c r="S225" s="7">
        <f>IF('Filtered Data'!I224="","",HEX2DEC(I225))</f>
        <v>0</v>
      </c>
      <c r="T225" s="7" t="str">
        <f>IF('Filtered Data'!J224="","",HEX2DEC(J225))</f>
        <v/>
      </c>
      <c r="U225" s="7" t="str">
        <f>IF('Filtered Data'!K224="","",HEX2DEC(K225))</f>
        <v/>
      </c>
      <c r="V225" s="7" t="str">
        <f>IF('Filtered Data'!L224="","",HEX2DEC(L225))</f>
        <v/>
      </c>
      <c r="W225" s="7" t="str">
        <f>IF('Filtered Data'!M224="","",HEX2DEC(M225))</f>
        <v/>
      </c>
      <c r="X225" s="7" t="str">
        <f>IF('Filtered Data'!N224="","",HEX2DEC(N225))</f>
        <v/>
      </c>
      <c r="Y225" s="7"/>
      <c r="Z225" s="8" t="e">
        <f t="shared" si="13"/>
        <v>#NUM!</v>
      </c>
      <c r="AA225" s="7" t="str">
        <f>IF('Filtered Data'!G224="","",HEX2BIN(G225))</f>
        <v>1000011</v>
      </c>
      <c r="AB225" s="7" t="str">
        <f>IF('Filtered Data'!H224="","",HEX2BIN(H225))</f>
        <v>1011</v>
      </c>
      <c r="AC225" s="7" t="str">
        <f>IF('Filtered Data'!I224="","",HEX2BIN(I225))</f>
        <v>0</v>
      </c>
      <c r="AD225" s="7" t="str">
        <f>IF('Filtered Data'!J224="","",HEX2BIN(J225))</f>
        <v/>
      </c>
      <c r="AE225" s="7" t="str">
        <f>IF('Filtered Data'!K224="","",HEX2BIN(K225))</f>
        <v/>
      </c>
      <c r="AF225" s="7" t="str">
        <f>IF('Filtered Data'!L224="","",HEX2BIN(L225))</f>
        <v/>
      </c>
      <c r="AG225" s="7" t="str">
        <f>IF('Filtered Data'!M224="","",HEX2BIN(M225))</f>
        <v/>
      </c>
      <c r="AH225" s="7" t="str">
        <f>IF('Filtered Data'!N224="","",HEX2BIN(N225))</f>
        <v/>
      </c>
      <c r="AI225" s="7"/>
      <c r="AJ225" s="8" t="e">
        <f t="shared" si="14"/>
        <v>#NUM!</v>
      </c>
      <c r="AK225" s="7" t="str">
        <f>IF('Filtered Data'!G224="","",HEX2OCT(G225))</f>
        <v>103</v>
      </c>
      <c r="AL225" s="7" t="str">
        <f>IF('Filtered Data'!H224="","",HEX2OCT(H225))</f>
        <v>13</v>
      </c>
      <c r="AM225" s="7" t="str">
        <f>IF('Filtered Data'!I224="","",HEX2OCT(I225))</f>
        <v>0</v>
      </c>
      <c r="AN225" s="7" t="str">
        <f>IF('Filtered Data'!J224="","",HEX2OCT(J225))</f>
        <v/>
      </c>
      <c r="AO225" s="7" t="str">
        <f>IF('Filtered Data'!K224="","",HEX2OCT(K225))</f>
        <v/>
      </c>
      <c r="AP225" s="7" t="str">
        <f>IF('Filtered Data'!L224="","",HEX2OCT(L225))</f>
        <v/>
      </c>
      <c r="AQ225" s="7" t="str">
        <f>IF('Filtered Data'!M224="","",HEX2OCT(M225))</f>
        <v/>
      </c>
      <c r="AR225" s="7" t="str">
        <f>IF('Filtered Data'!N224="","",HEX2OCT(N225))</f>
        <v/>
      </c>
    </row>
    <row r="226">
      <c r="A226" s="4">
        <f>'Filtered Data'!A225</f>
        <v>5.070227</v>
      </c>
      <c r="B226" s="4" t="str">
        <f>'Filtered Data'!B225</f>
        <v/>
      </c>
      <c r="C226" s="4">
        <f>'Filtered Data'!C225</f>
        <v>300</v>
      </c>
      <c r="D226" s="4" t="str">
        <f>'Filtered Data'!D225</f>
        <v/>
      </c>
      <c r="E226" s="4" t="str">
        <f>'Filtered Data'!E225</f>
        <v/>
      </c>
      <c r="F226" s="4">
        <f>'Filtered Data'!F225</f>
        <v>8</v>
      </c>
      <c r="G226" s="4" t="str">
        <f>'Filtered Data'!G225</f>
        <v>03</v>
      </c>
      <c r="H226" s="4" t="str">
        <f>'Filtered Data'!H225</f>
        <v>A5</v>
      </c>
      <c r="I226" s="4" t="str">
        <f>'Filtered Data'!I225</f>
        <v>64</v>
      </c>
      <c r="J226" s="4" t="str">
        <f>'Filtered Data'!J225</f>
        <v>5A</v>
      </c>
      <c r="K226" s="4" t="str">
        <f>'Filtered Data'!K225</f>
        <v>64</v>
      </c>
      <c r="L226" s="4" t="str">
        <f>'Filtered Data'!L225</f>
        <v>00</v>
      </c>
      <c r="M226" s="4" t="str">
        <f>'Filtered Data'!M225</f>
        <v>64</v>
      </c>
      <c r="N226" s="4" t="str">
        <f>'Filtered Data'!N225</f>
        <v>FC</v>
      </c>
      <c r="P226" s="6" t="e">
        <f t="shared" si="12"/>
        <v>#NUM!</v>
      </c>
      <c r="Q226" s="7">
        <f>IF('Filtered Data'!G225="","",HEX2DEC(G226))</f>
        <v>3</v>
      </c>
      <c r="R226" s="7">
        <f>IF('Filtered Data'!H225="","",HEX2DEC(H226))</f>
        <v>165</v>
      </c>
      <c r="S226" s="7">
        <f>IF('Filtered Data'!I225="","",HEX2DEC(I226))</f>
        <v>100</v>
      </c>
      <c r="T226" s="7">
        <f>IF('Filtered Data'!J225="","",HEX2DEC(J226))</f>
        <v>90</v>
      </c>
      <c r="U226" s="7">
        <f>IF('Filtered Data'!K225="","",HEX2DEC(K226))</f>
        <v>100</v>
      </c>
      <c r="V226" s="7">
        <f>IF('Filtered Data'!L225="","",HEX2DEC(L226))</f>
        <v>0</v>
      </c>
      <c r="W226" s="7">
        <f>IF('Filtered Data'!M225="","",HEX2DEC(M226))</f>
        <v>100</v>
      </c>
      <c r="X226" s="7">
        <f>IF('Filtered Data'!N225="","",HEX2DEC(N226))</f>
        <v>252</v>
      </c>
      <c r="Y226" s="7"/>
      <c r="Z226" s="8" t="e">
        <f t="shared" si="13"/>
        <v>#NUM!</v>
      </c>
      <c r="AA226" s="7" t="str">
        <f>IF('Filtered Data'!G225="","",HEX2BIN(G226))</f>
        <v>11</v>
      </c>
      <c r="AB226" s="7" t="str">
        <f>IF('Filtered Data'!H225="","",HEX2BIN(H226))</f>
        <v>10100101</v>
      </c>
      <c r="AC226" s="7" t="str">
        <f>IF('Filtered Data'!I225="","",HEX2BIN(I226))</f>
        <v>1100100</v>
      </c>
      <c r="AD226" s="7" t="str">
        <f>IF('Filtered Data'!J225="","",HEX2BIN(J226))</f>
        <v>1011010</v>
      </c>
      <c r="AE226" s="7" t="str">
        <f>IF('Filtered Data'!K225="","",HEX2BIN(K226))</f>
        <v>1100100</v>
      </c>
      <c r="AF226" s="7" t="str">
        <f>IF('Filtered Data'!L225="","",HEX2BIN(L226))</f>
        <v>0</v>
      </c>
      <c r="AG226" s="7" t="str">
        <f>IF('Filtered Data'!M225="","",HEX2BIN(M226))</f>
        <v>1100100</v>
      </c>
      <c r="AH226" s="7" t="str">
        <f>IF('Filtered Data'!N225="","",HEX2BIN(N226))</f>
        <v>11111100</v>
      </c>
      <c r="AI226" s="7"/>
      <c r="AJ226" s="8" t="e">
        <f t="shared" si="14"/>
        <v>#NUM!</v>
      </c>
      <c r="AK226" s="7" t="str">
        <f>IF('Filtered Data'!G225="","",HEX2OCT(G226))</f>
        <v>3</v>
      </c>
      <c r="AL226" s="7" t="str">
        <f>IF('Filtered Data'!H225="","",HEX2OCT(H226))</f>
        <v>245</v>
      </c>
      <c r="AM226" s="7" t="str">
        <f>IF('Filtered Data'!I225="","",HEX2OCT(I226))</f>
        <v>144</v>
      </c>
      <c r="AN226" s="7" t="str">
        <f>IF('Filtered Data'!J225="","",HEX2OCT(J226))</f>
        <v>132</v>
      </c>
      <c r="AO226" s="7" t="str">
        <f>IF('Filtered Data'!K225="","",HEX2OCT(K226))</f>
        <v>144</v>
      </c>
      <c r="AP226" s="7" t="str">
        <f>IF('Filtered Data'!L225="","",HEX2OCT(L226))</f>
        <v>0</v>
      </c>
      <c r="AQ226" s="7" t="str">
        <f>IF('Filtered Data'!M225="","",HEX2OCT(M226))</f>
        <v>144</v>
      </c>
      <c r="AR226" s="7" t="str">
        <f>IF('Filtered Data'!N225="","",HEX2OCT(N226))</f>
        <v>374</v>
      </c>
    </row>
    <row r="227">
      <c r="A227" s="4">
        <f>'Filtered Data'!A226</f>
        <v>5.0706990000000003</v>
      </c>
      <c r="B227" s="4" t="str">
        <f>'Filtered Data'!B226</f>
        <v/>
      </c>
      <c r="C227" s="4">
        <f>'Filtered Data'!C226</f>
        <v>301</v>
      </c>
      <c r="D227" s="4" t="str">
        <f>'Filtered Data'!D226</f>
        <v/>
      </c>
      <c r="E227" s="4" t="str">
        <f>'Filtered Data'!E226</f>
        <v/>
      </c>
      <c r="F227" s="4">
        <f>'Filtered Data'!F226</f>
        <v>3</v>
      </c>
      <c r="G227" s="4" t="str">
        <f>'Filtered Data'!G226</f>
        <v>B5</v>
      </c>
      <c r="H227" s="4" t="str">
        <f>'Filtered Data'!H226</f>
        <v>0C</v>
      </c>
      <c r="I227" s="4" t="str">
        <f>'Filtered Data'!I226</f>
        <v>00</v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11865088</v>
      </c>
      <c r="Q227" s="7">
        <f>IF('Filtered Data'!G226="","",HEX2DEC(G227))</f>
        <v>181</v>
      </c>
      <c r="R227" s="7">
        <f>IF('Filtered Data'!H226="","",HEX2DEC(H227))</f>
        <v>12</v>
      </c>
      <c r="S227" s="7">
        <f>IF('Filtered Data'!I226="","",HEX2DEC(I227))</f>
        <v>0</v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e">
        <f t="shared" si="13"/>
        <v>#NUM!</v>
      </c>
      <c r="AA227" s="7" t="str">
        <f>IF('Filtered Data'!G226="","",HEX2BIN(G227))</f>
        <v>10110101</v>
      </c>
      <c r="AB227" s="7" t="str">
        <f>IF('Filtered Data'!H226="","",HEX2BIN(H227))</f>
        <v>1100</v>
      </c>
      <c r="AC227" s="7" t="str">
        <f>IF('Filtered Data'!I226="","",HEX2BIN(I227))</f>
        <v>0</v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e">
        <f t="shared" si="14"/>
        <v>#NUM!</v>
      </c>
      <c r="AK227" s="7" t="str">
        <f>IF('Filtered Data'!G226="","",HEX2OCT(G227))</f>
        <v>265</v>
      </c>
      <c r="AL227" s="7" t="str">
        <f>IF('Filtered Data'!H226="","",HEX2OCT(H227))</f>
        <v>14</v>
      </c>
      <c r="AM227" s="7" t="str">
        <f>IF('Filtered Data'!I226="","",HEX2OCT(I227))</f>
        <v>0</v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>
      <c r="A228" s="4">
        <f>'Filtered Data'!A227</f>
        <v>5.1202300000000003</v>
      </c>
      <c r="B228" s="4" t="str">
        <f>'Filtered Data'!B227</f>
        <v/>
      </c>
      <c r="C228" s="4">
        <f>'Filtered Data'!C227</f>
        <v>300</v>
      </c>
      <c r="D228" s="4" t="str">
        <f>'Filtered Data'!D227</f>
        <v/>
      </c>
      <c r="E228" s="4" t="str">
        <f>'Filtered Data'!E227</f>
        <v/>
      </c>
      <c r="F228" s="4">
        <f>'Filtered Data'!F227</f>
        <v>8</v>
      </c>
      <c r="G228" s="4" t="str">
        <f>'Filtered Data'!G227</f>
        <v>03</v>
      </c>
      <c r="H228" s="4" t="str">
        <f>'Filtered Data'!H227</f>
        <v>A5</v>
      </c>
      <c r="I228" s="4" t="str">
        <f>'Filtered Data'!I227</f>
        <v>64</v>
      </c>
      <c r="J228" s="4" t="str">
        <f>'Filtered Data'!J227</f>
        <v>5A</v>
      </c>
      <c r="K228" s="4" t="str">
        <f>'Filtered Data'!K227</f>
        <v>64</v>
      </c>
      <c r="L228" s="4" t="str">
        <f>'Filtered Data'!L227</f>
        <v>00</v>
      </c>
      <c r="M228" s="4" t="str">
        <f>'Filtered Data'!M227</f>
        <v>64</v>
      </c>
      <c r="N228" s="4" t="str">
        <f>'Filtered Data'!N227</f>
        <v>ED</v>
      </c>
      <c r="P228" s="6" t="e">
        <f t="shared" ref="P228:P291" si="15">HEX2DEC(_xlfn.CONCAT(G228:N228))</f>
        <v>#NUM!</v>
      </c>
      <c r="Q228" s="7">
        <f>IF('Filtered Data'!G227="","",HEX2DEC(G228))</f>
        <v>3</v>
      </c>
      <c r="R228" s="7">
        <f>IF('Filtered Data'!H227="","",HEX2DEC(H228))</f>
        <v>165</v>
      </c>
      <c r="S228" s="7">
        <f>IF('Filtered Data'!I227="","",HEX2DEC(I228))</f>
        <v>100</v>
      </c>
      <c r="T228" s="7">
        <f>IF('Filtered Data'!J227="","",HEX2DEC(J228))</f>
        <v>90</v>
      </c>
      <c r="U228" s="7">
        <f>IF('Filtered Data'!K227="","",HEX2DEC(K228))</f>
        <v>100</v>
      </c>
      <c r="V228" s="7">
        <f>IF('Filtered Data'!L227="","",HEX2DEC(L228))</f>
        <v>0</v>
      </c>
      <c r="W228" s="7">
        <f>IF('Filtered Data'!M227="","",HEX2DEC(M228))</f>
        <v>100</v>
      </c>
      <c r="X228" s="7">
        <f>IF('Filtered Data'!N227="","",HEX2DEC(N228))</f>
        <v>237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</v>
      </c>
      <c r="AB228" s="7" t="str">
        <f>IF('Filtered Data'!H227="","",HEX2BIN(H228))</f>
        <v>10100101</v>
      </c>
      <c r="AC228" s="7" t="str">
        <f>IF('Filtered Data'!I227="","",HEX2BIN(I228))</f>
        <v>1100100</v>
      </c>
      <c r="AD228" s="7" t="str">
        <f>IF('Filtered Data'!J227="","",HEX2BIN(J228))</f>
        <v>1011010</v>
      </c>
      <c r="AE228" s="7" t="str">
        <f>IF('Filtered Data'!K227="","",HEX2BIN(K228))</f>
        <v>1100100</v>
      </c>
      <c r="AF228" s="7" t="str">
        <f>IF('Filtered Data'!L227="","",HEX2BIN(L228))</f>
        <v>0</v>
      </c>
      <c r="AG228" s="7" t="str">
        <f>IF('Filtered Data'!M227="","",HEX2BIN(M228))</f>
        <v>1100100</v>
      </c>
      <c r="AH228" s="7" t="str">
        <f>IF('Filtered Data'!N227="","",HEX2BIN(N228))</f>
        <v>11101101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3</v>
      </c>
      <c r="AL228" s="7" t="str">
        <f>IF('Filtered Data'!H227="","",HEX2OCT(H228))</f>
        <v>245</v>
      </c>
      <c r="AM228" s="7" t="str">
        <f>IF('Filtered Data'!I227="","",HEX2OCT(I228))</f>
        <v>144</v>
      </c>
      <c r="AN228" s="7" t="str">
        <f>IF('Filtered Data'!J227="","",HEX2OCT(J228))</f>
        <v>132</v>
      </c>
      <c r="AO228" s="7" t="str">
        <f>IF('Filtered Data'!K227="","",HEX2OCT(K228))</f>
        <v>144</v>
      </c>
      <c r="AP228" s="7" t="str">
        <f>IF('Filtered Data'!L227="","",HEX2OCT(L228))</f>
        <v>0</v>
      </c>
      <c r="AQ228" s="7" t="str">
        <f>IF('Filtered Data'!M227="","",HEX2OCT(M228))</f>
        <v>144</v>
      </c>
      <c r="AR228" s="7" t="str">
        <f>IF('Filtered Data'!N227="","",HEX2OCT(N228))</f>
        <v>355</v>
      </c>
    </row>
    <row r="229">
      <c r="A229" s="4">
        <f>'Filtered Data'!A228</f>
        <v>5.1206940000000003</v>
      </c>
      <c r="B229" s="4" t="str">
        <f>'Filtered Data'!B228</f>
        <v/>
      </c>
      <c r="C229" s="4">
        <f>'Filtered Data'!C228</f>
        <v>301</v>
      </c>
      <c r="D229" s="4" t="str">
        <f>'Filtered Data'!D228</f>
        <v/>
      </c>
      <c r="E229" s="4" t="str">
        <f>'Filtered Data'!E228</f>
        <v/>
      </c>
      <c r="F229" s="4">
        <f>'Filtered Data'!F228</f>
        <v>3</v>
      </c>
      <c r="G229" s="4" t="str">
        <f>'Filtered Data'!G228</f>
        <v>4E</v>
      </c>
      <c r="H229" s="4" t="str">
        <f>'Filtered Data'!H228</f>
        <v>0D</v>
      </c>
      <c r="I229" s="4" t="str">
        <f>'Filtered Data'!I228</f>
        <v>00</v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5115136</v>
      </c>
      <c r="Q229" s="7">
        <f>IF('Filtered Data'!G228="","",HEX2DEC(G229))</f>
        <v>78</v>
      </c>
      <c r="R229" s="7">
        <f>IF('Filtered Data'!H228="","",HEX2DEC(H229))</f>
        <v>13</v>
      </c>
      <c r="S229" s="7">
        <f>IF('Filtered Data'!I228="","",HEX2DEC(I229))</f>
        <v>0</v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1001110</v>
      </c>
      <c r="AB229" s="7" t="str">
        <f>IF('Filtered Data'!H228="","",HEX2BIN(H229))</f>
        <v>1101</v>
      </c>
      <c r="AC229" s="7" t="str">
        <f>IF('Filtered Data'!I228="","",HEX2BIN(I229))</f>
        <v>0</v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116</v>
      </c>
      <c r="AL229" s="7" t="str">
        <f>IF('Filtered Data'!H228="","",HEX2OCT(H229))</f>
        <v>15</v>
      </c>
      <c r="AM229" s="7" t="str">
        <f>IF('Filtered Data'!I228="","",HEX2OCT(I229))</f>
        <v>0</v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>
      <c r="A230" s="4">
        <f>'Filtered Data'!A229</f>
        <v>5.1702339999999998</v>
      </c>
      <c r="B230" s="4" t="str">
        <f>'Filtered Data'!B229</f>
        <v/>
      </c>
      <c r="C230" s="4">
        <f>'Filtered Data'!C229</f>
        <v>300</v>
      </c>
      <c r="D230" s="4" t="str">
        <f>'Filtered Data'!D229</f>
        <v/>
      </c>
      <c r="E230" s="4" t="str">
        <f>'Filtered Data'!E229</f>
        <v/>
      </c>
      <c r="F230" s="4">
        <f>'Filtered Data'!F229</f>
        <v>8</v>
      </c>
      <c r="G230" s="4" t="str">
        <f>'Filtered Data'!G229</f>
        <v>03</v>
      </c>
      <c r="H230" s="4" t="str">
        <f>'Filtered Data'!H229</f>
        <v>A5</v>
      </c>
      <c r="I230" s="4" t="str">
        <f>'Filtered Data'!I229</f>
        <v>64</v>
      </c>
      <c r="J230" s="4" t="str">
        <f>'Filtered Data'!J229</f>
        <v>5A</v>
      </c>
      <c r="K230" s="4" t="str">
        <f>'Filtered Data'!K229</f>
        <v>64</v>
      </c>
      <c r="L230" s="4" t="str">
        <f>'Filtered Data'!L229</f>
        <v>00</v>
      </c>
      <c r="M230" s="4" t="str">
        <f>'Filtered Data'!M229</f>
        <v>64</v>
      </c>
      <c r="N230" s="4" t="str">
        <f>'Filtered Data'!N229</f>
        <v>FE</v>
      </c>
      <c r="P230" s="6" t="e">
        <f t="shared" si="15"/>
        <v>#NUM!</v>
      </c>
      <c r="Q230" s="7">
        <f>IF('Filtered Data'!G229="","",HEX2DEC(G230))</f>
        <v>3</v>
      </c>
      <c r="R230" s="7">
        <f>IF('Filtered Data'!H229="","",HEX2DEC(H230))</f>
        <v>165</v>
      </c>
      <c r="S230" s="7">
        <f>IF('Filtered Data'!I229="","",HEX2DEC(I230))</f>
        <v>100</v>
      </c>
      <c r="T230" s="7">
        <f>IF('Filtered Data'!J229="","",HEX2DEC(J230))</f>
        <v>90</v>
      </c>
      <c r="U230" s="7">
        <f>IF('Filtered Data'!K229="","",HEX2DEC(K230))</f>
        <v>100</v>
      </c>
      <c r="V230" s="7">
        <f>IF('Filtered Data'!L229="","",HEX2DEC(L230))</f>
        <v>0</v>
      </c>
      <c r="W230" s="7">
        <f>IF('Filtered Data'!M229="","",HEX2DEC(M230))</f>
        <v>100</v>
      </c>
      <c r="X230" s="7">
        <f>IF('Filtered Data'!N229="","",HEX2DEC(N230))</f>
        <v>254</v>
      </c>
      <c r="Y230" s="7"/>
      <c r="Z230" s="8" t="e">
        <f t="shared" si="16"/>
        <v>#NUM!</v>
      </c>
      <c r="AA230" s="7" t="str">
        <f>IF('Filtered Data'!G229="","",HEX2BIN(G230))</f>
        <v>11</v>
      </c>
      <c r="AB230" s="7" t="str">
        <f>IF('Filtered Data'!H229="","",HEX2BIN(H230))</f>
        <v>10100101</v>
      </c>
      <c r="AC230" s="7" t="str">
        <f>IF('Filtered Data'!I229="","",HEX2BIN(I230))</f>
        <v>1100100</v>
      </c>
      <c r="AD230" s="7" t="str">
        <f>IF('Filtered Data'!J229="","",HEX2BIN(J230))</f>
        <v>1011010</v>
      </c>
      <c r="AE230" s="7" t="str">
        <f>IF('Filtered Data'!K229="","",HEX2BIN(K230))</f>
        <v>1100100</v>
      </c>
      <c r="AF230" s="7" t="str">
        <f>IF('Filtered Data'!L229="","",HEX2BIN(L230))</f>
        <v>0</v>
      </c>
      <c r="AG230" s="7" t="str">
        <f>IF('Filtered Data'!M229="","",HEX2BIN(M230))</f>
        <v>1100100</v>
      </c>
      <c r="AH230" s="7" t="str">
        <f>IF('Filtered Data'!N229="","",HEX2BIN(N230))</f>
        <v>11111110</v>
      </c>
      <c r="AI230" s="7"/>
      <c r="AJ230" s="8" t="e">
        <f t="shared" si="17"/>
        <v>#NUM!</v>
      </c>
      <c r="AK230" s="7" t="str">
        <f>IF('Filtered Data'!G229="","",HEX2OCT(G230))</f>
        <v>3</v>
      </c>
      <c r="AL230" s="7" t="str">
        <f>IF('Filtered Data'!H229="","",HEX2OCT(H230))</f>
        <v>245</v>
      </c>
      <c r="AM230" s="7" t="str">
        <f>IF('Filtered Data'!I229="","",HEX2OCT(I230))</f>
        <v>144</v>
      </c>
      <c r="AN230" s="7" t="str">
        <f>IF('Filtered Data'!J229="","",HEX2OCT(J230))</f>
        <v>132</v>
      </c>
      <c r="AO230" s="7" t="str">
        <f>IF('Filtered Data'!K229="","",HEX2OCT(K230))</f>
        <v>144</v>
      </c>
      <c r="AP230" s="7" t="str">
        <f>IF('Filtered Data'!L229="","",HEX2OCT(L230))</f>
        <v>0</v>
      </c>
      <c r="AQ230" s="7" t="str">
        <f>IF('Filtered Data'!M229="","",HEX2OCT(M230))</f>
        <v>144</v>
      </c>
      <c r="AR230" s="7" t="str">
        <f>IF('Filtered Data'!N229="","",HEX2OCT(N230))</f>
        <v>376</v>
      </c>
    </row>
    <row r="231">
      <c r="A231" s="4">
        <f>'Filtered Data'!A230</f>
        <v>5.1707099999999997</v>
      </c>
      <c r="B231" s="4" t="str">
        <f>'Filtered Data'!B230</f>
        <v/>
      </c>
      <c r="C231" s="4">
        <f>'Filtered Data'!C230</f>
        <v>301</v>
      </c>
      <c r="D231" s="4" t="str">
        <f>'Filtered Data'!D230</f>
        <v/>
      </c>
      <c r="E231" s="4" t="str">
        <f>'Filtered Data'!E230</f>
        <v/>
      </c>
      <c r="F231" s="4">
        <f>'Filtered Data'!F230</f>
        <v>3</v>
      </c>
      <c r="G231" s="4" t="str">
        <f>'Filtered Data'!G230</f>
        <v>1D</v>
      </c>
      <c r="H231" s="4" t="str">
        <f>'Filtered Data'!H230</f>
        <v>0E</v>
      </c>
      <c r="I231" s="4" t="str">
        <f>'Filtered Data'!I230</f>
        <v>00</v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1904128</v>
      </c>
      <c r="Q231" s="7">
        <f>IF('Filtered Data'!G230="","",HEX2DEC(G231))</f>
        <v>29</v>
      </c>
      <c r="R231" s="7">
        <f>IF('Filtered Data'!H230="","",HEX2DEC(H231))</f>
        <v>14</v>
      </c>
      <c r="S231" s="7">
        <f>IF('Filtered Data'!I230="","",HEX2DEC(I231))</f>
        <v>0</v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e">
        <f t="shared" si="16"/>
        <v>#NUM!</v>
      </c>
      <c r="AA231" s="7" t="str">
        <f>IF('Filtered Data'!G230="","",HEX2BIN(G231))</f>
        <v>11101</v>
      </c>
      <c r="AB231" s="7" t="str">
        <f>IF('Filtered Data'!H230="","",HEX2BIN(H231))</f>
        <v>1110</v>
      </c>
      <c r="AC231" s="7" t="str">
        <f>IF('Filtered Data'!I230="","",HEX2BIN(I231))</f>
        <v>0</v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e">
        <f t="shared" si="17"/>
        <v>#NUM!</v>
      </c>
      <c r="AK231" s="7" t="str">
        <f>IF('Filtered Data'!G230="","",HEX2OCT(G231))</f>
        <v>35</v>
      </c>
      <c r="AL231" s="7" t="str">
        <f>IF('Filtered Data'!H230="","",HEX2OCT(H231))</f>
        <v>16</v>
      </c>
      <c r="AM231" s="7" t="str">
        <f>IF('Filtered Data'!I230="","",HEX2OCT(I231))</f>
        <v>0</v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>
        <f>'Filtered Data'!A231</f>
        <v>5.2202409999999997</v>
      </c>
      <c r="B232" s="4" t="str">
        <f>'Filtered Data'!B231</f>
        <v/>
      </c>
      <c r="C232" s="4">
        <f>'Filtered Data'!C231</f>
        <v>300</v>
      </c>
      <c r="D232" s="4" t="str">
        <f>'Filtered Data'!D231</f>
        <v/>
      </c>
      <c r="E232" s="4" t="str">
        <f>'Filtered Data'!E231</f>
        <v/>
      </c>
      <c r="F232" s="4">
        <f>'Filtered Data'!F231</f>
        <v>8</v>
      </c>
      <c r="G232" s="4" t="str">
        <f>'Filtered Data'!G231</f>
        <v>03</v>
      </c>
      <c r="H232" s="4" t="str">
        <f>'Filtered Data'!H231</f>
        <v>A5</v>
      </c>
      <c r="I232" s="4" t="str">
        <f>'Filtered Data'!I231</f>
        <v>64</v>
      </c>
      <c r="J232" s="4" t="str">
        <f>'Filtered Data'!J231</f>
        <v>5A</v>
      </c>
      <c r="K232" s="4" t="str">
        <f>'Filtered Data'!K231</f>
        <v>64</v>
      </c>
      <c r="L232" s="4" t="str">
        <f>'Filtered Data'!L231</f>
        <v>00</v>
      </c>
      <c r="M232" s="4" t="str">
        <f>'Filtered Data'!M231</f>
        <v>64</v>
      </c>
      <c r="N232" s="4" t="str">
        <f>'Filtered Data'!N231</f>
        <v>EF</v>
      </c>
      <c r="P232" s="6" t="e">
        <f t="shared" si="15"/>
        <v>#NUM!</v>
      </c>
      <c r="Q232" s="7">
        <f>IF('Filtered Data'!G231="","",HEX2DEC(G232))</f>
        <v>3</v>
      </c>
      <c r="R232" s="7">
        <f>IF('Filtered Data'!H231="","",HEX2DEC(H232))</f>
        <v>165</v>
      </c>
      <c r="S232" s="7">
        <f>IF('Filtered Data'!I231="","",HEX2DEC(I232))</f>
        <v>100</v>
      </c>
      <c r="T232" s="7">
        <f>IF('Filtered Data'!J231="","",HEX2DEC(J232))</f>
        <v>90</v>
      </c>
      <c r="U232" s="7">
        <f>IF('Filtered Data'!K231="","",HEX2DEC(K232))</f>
        <v>100</v>
      </c>
      <c r="V232" s="7">
        <f>IF('Filtered Data'!L231="","",HEX2DEC(L232))</f>
        <v>0</v>
      </c>
      <c r="W232" s="7">
        <f>IF('Filtered Data'!M231="","",HEX2DEC(M232))</f>
        <v>100</v>
      </c>
      <c r="X232" s="7">
        <f>IF('Filtered Data'!N231="","",HEX2DEC(N232))</f>
        <v>239</v>
      </c>
      <c r="Y232" s="7"/>
      <c r="Z232" s="8" t="e">
        <f t="shared" si="16"/>
        <v>#NUM!</v>
      </c>
      <c r="AA232" s="7" t="str">
        <f>IF('Filtered Data'!G231="","",HEX2BIN(G232))</f>
        <v>11</v>
      </c>
      <c r="AB232" s="7" t="str">
        <f>IF('Filtered Data'!H231="","",HEX2BIN(H232))</f>
        <v>10100101</v>
      </c>
      <c r="AC232" s="7" t="str">
        <f>IF('Filtered Data'!I231="","",HEX2BIN(I232))</f>
        <v>1100100</v>
      </c>
      <c r="AD232" s="7" t="str">
        <f>IF('Filtered Data'!J231="","",HEX2BIN(J232))</f>
        <v>1011010</v>
      </c>
      <c r="AE232" s="7" t="str">
        <f>IF('Filtered Data'!K231="","",HEX2BIN(K232))</f>
        <v>1100100</v>
      </c>
      <c r="AF232" s="7" t="str">
        <f>IF('Filtered Data'!L231="","",HEX2BIN(L232))</f>
        <v>0</v>
      </c>
      <c r="AG232" s="7" t="str">
        <f>IF('Filtered Data'!M231="","",HEX2BIN(M232))</f>
        <v>1100100</v>
      </c>
      <c r="AH232" s="7" t="str">
        <f>IF('Filtered Data'!N231="","",HEX2BIN(N232))</f>
        <v>11101111</v>
      </c>
      <c r="AI232" s="7"/>
      <c r="AJ232" s="8" t="e">
        <f t="shared" si="17"/>
        <v>#NUM!</v>
      </c>
      <c r="AK232" s="7" t="str">
        <f>IF('Filtered Data'!G231="","",HEX2OCT(G232))</f>
        <v>3</v>
      </c>
      <c r="AL232" s="7" t="str">
        <f>IF('Filtered Data'!H231="","",HEX2OCT(H232))</f>
        <v>245</v>
      </c>
      <c r="AM232" s="7" t="str">
        <f>IF('Filtered Data'!I231="","",HEX2OCT(I232))</f>
        <v>144</v>
      </c>
      <c r="AN232" s="7" t="str">
        <f>IF('Filtered Data'!J231="","",HEX2OCT(J232))</f>
        <v>132</v>
      </c>
      <c r="AO232" s="7" t="str">
        <f>IF('Filtered Data'!K231="","",HEX2OCT(K232))</f>
        <v>144</v>
      </c>
      <c r="AP232" s="7" t="str">
        <f>IF('Filtered Data'!L231="","",HEX2OCT(L232))</f>
        <v>0</v>
      </c>
      <c r="AQ232" s="7" t="str">
        <f>IF('Filtered Data'!M231="","",HEX2OCT(M232))</f>
        <v>144</v>
      </c>
      <c r="AR232" s="7" t="str">
        <f>IF('Filtered Data'!N231="","",HEX2OCT(N232))</f>
        <v>357</v>
      </c>
    </row>
    <row r="233">
      <c r="A233" s="4">
        <f>'Filtered Data'!A232</f>
        <v>5.2207090000000003</v>
      </c>
      <c r="B233" s="4" t="str">
        <f>'Filtered Data'!B232</f>
        <v/>
      </c>
      <c r="C233" s="4">
        <f>'Filtered Data'!C232</f>
        <v>301</v>
      </c>
      <c r="D233" s="4" t="str">
        <f>'Filtered Data'!D232</f>
        <v/>
      </c>
      <c r="E233" s="4" t="str">
        <f>'Filtered Data'!E232</f>
        <v/>
      </c>
      <c r="F233" s="4">
        <f>'Filtered Data'!F232</f>
        <v>3</v>
      </c>
      <c r="G233" s="4" t="str">
        <f>'Filtered Data'!G232</f>
        <v>E8</v>
      </c>
      <c r="H233" s="4" t="str">
        <f>'Filtered Data'!H232</f>
        <v>0F</v>
      </c>
      <c r="I233" s="4" t="str">
        <f>'Filtered Data'!I232</f>
        <v>00</v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15208192</v>
      </c>
      <c r="Q233" s="7">
        <f>IF('Filtered Data'!G232="","",HEX2DEC(G233))</f>
        <v>232</v>
      </c>
      <c r="R233" s="7">
        <f>IF('Filtered Data'!H232="","",HEX2DEC(H233))</f>
        <v>15</v>
      </c>
      <c r="S233" s="7">
        <f>IF('Filtered Data'!I232="","",HEX2DEC(I233))</f>
        <v>0</v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e">
        <f t="shared" si="16"/>
        <v>#NUM!</v>
      </c>
      <c r="AA233" s="7" t="str">
        <f>IF('Filtered Data'!G232="","",HEX2BIN(G233))</f>
        <v>11101000</v>
      </c>
      <c r="AB233" s="7" t="str">
        <f>IF('Filtered Data'!H232="","",HEX2BIN(H233))</f>
        <v>1111</v>
      </c>
      <c r="AC233" s="7" t="str">
        <f>IF('Filtered Data'!I232="","",HEX2BIN(I233))</f>
        <v>0</v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e">
        <f t="shared" si="17"/>
        <v>#NUM!</v>
      </c>
      <c r="AK233" s="7" t="str">
        <f>IF('Filtered Data'!G232="","",HEX2OCT(G233))</f>
        <v>350</v>
      </c>
      <c r="AL233" s="7" t="str">
        <f>IF('Filtered Data'!H232="","",HEX2OCT(H233))</f>
        <v>17</v>
      </c>
      <c r="AM233" s="7" t="str">
        <f>IF('Filtered Data'!I232="","",HEX2OCT(I233))</f>
        <v>0</v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>
      <c r="A234" s="4">
        <f>'Filtered Data'!A233</f>
        <v>5.2702479999999996</v>
      </c>
      <c r="B234" s="4" t="str">
        <f>'Filtered Data'!B233</f>
        <v/>
      </c>
      <c r="C234" s="4">
        <f>'Filtered Data'!C233</f>
        <v>300</v>
      </c>
      <c r="D234" s="4" t="str">
        <f>'Filtered Data'!D233</f>
        <v/>
      </c>
      <c r="E234" s="4" t="str">
        <f>'Filtered Data'!E233</f>
        <v/>
      </c>
      <c r="F234" s="4">
        <f>'Filtered Data'!F233</f>
        <v>8</v>
      </c>
      <c r="G234" s="4" t="str">
        <f>'Filtered Data'!G233</f>
        <v>03</v>
      </c>
      <c r="H234" s="4" t="str">
        <f>'Filtered Data'!H233</f>
        <v>A5</v>
      </c>
      <c r="I234" s="4" t="str">
        <f>'Filtered Data'!I233</f>
        <v>64</v>
      </c>
      <c r="J234" s="4" t="str">
        <f>'Filtered Data'!J233</f>
        <v>5A</v>
      </c>
      <c r="K234" s="4" t="str">
        <f>'Filtered Data'!K233</f>
        <v>64</v>
      </c>
      <c r="L234" s="4" t="str">
        <f>'Filtered Data'!L233</f>
        <v>00</v>
      </c>
      <c r="M234" s="4" t="str">
        <f>'Filtered Data'!M233</f>
        <v>64</v>
      </c>
      <c r="N234" s="4" t="str">
        <f>'Filtered Data'!N233</f>
        <v>70</v>
      </c>
      <c r="P234" s="6" t="e">
        <f t="shared" si="15"/>
        <v>#NUM!</v>
      </c>
      <c r="Q234" s="7">
        <f>IF('Filtered Data'!G233="","",HEX2DEC(G234))</f>
        <v>3</v>
      </c>
      <c r="R234" s="7">
        <f>IF('Filtered Data'!H233="","",HEX2DEC(H234))</f>
        <v>165</v>
      </c>
      <c r="S234" s="7">
        <f>IF('Filtered Data'!I233="","",HEX2DEC(I234))</f>
        <v>100</v>
      </c>
      <c r="T234" s="7">
        <f>IF('Filtered Data'!J233="","",HEX2DEC(J234))</f>
        <v>90</v>
      </c>
      <c r="U234" s="7">
        <f>IF('Filtered Data'!K233="","",HEX2DEC(K234))</f>
        <v>100</v>
      </c>
      <c r="V234" s="7">
        <f>IF('Filtered Data'!L233="","",HEX2DEC(L234))</f>
        <v>0</v>
      </c>
      <c r="W234" s="7">
        <f>IF('Filtered Data'!M233="","",HEX2DEC(M234))</f>
        <v>100</v>
      </c>
      <c r="X234" s="7">
        <f>IF('Filtered Data'!N233="","",HEX2DEC(N234))</f>
        <v>112</v>
      </c>
      <c r="Y234" s="7"/>
      <c r="Z234" s="8" t="e">
        <f t="shared" si="16"/>
        <v>#NUM!</v>
      </c>
      <c r="AA234" s="7" t="str">
        <f>IF('Filtered Data'!G233="","",HEX2BIN(G234))</f>
        <v>11</v>
      </c>
      <c r="AB234" s="7" t="str">
        <f>IF('Filtered Data'!H233="","",HEX2BIN(H234))</f>
        <v>10100101</v>
      </c>
      <c r="AC234" s="7" t="str">
        <f>IF('Filtered Data'!I233="","",HEX2BIN(I234))</f>
        <v>1100100</v>
      </c>
      <c r="AD234" s="7" t="str">
        <f>IF('Filtered Data'!J233="","",HEX2BIN(J234))</f>
        <v>1011010</v>
      </c>
      <c r="AE234" s="7" t="str">
        <f>IF('Filtered Data'!K233="","",HEX2BIN(K234))</f>
        <v>1100100</v>
      </c>
      <c r="AF234" s="7" t="str">
        <f>IF('Filtered Data'!L233="","",HEX2BIN(L234))</f>
        <v>0</v>
      </c>
      <c r="AG234" s="7" t="str">
        <f>IF('Filtered Data'!M233="","",HEX2BIN(M234))</f>
        <v>1100100</v>
      </c>
      <c r="AH234" s="7" t="str">
        <f>IF('Filtered Data'!N233="","",HEX2BIN(N234))</f>
        <v>1110000</v>
      </c>
      <c r="AI234" s="7"/>
      <c r="AJ234" s="8" t="e">
        <f t="shared" si="17"/>
        <v>#NUM!</v>
      </c>
      <c r="AK234" s="7" t="str">
        <f>IF('Filtered Data'!G233="","",HEX2OCT(G234))</f>
        <v>3</v>
      </c>
      <c r="AL234" s="7" t="str">
        <f>IF('Filtered Data'!H233="","",HEX2OCT(H234))</f>
        <v>245</v>
      </c>
      <c r="AM234" s="7" t="str">
        <f>IF('Filtered Data'!I233="","",HEX2OCT(I234))</f>
        <v>144</v>
      </c>
      <c r="AN234" s="7" t="str">
        <f>IF('Filtered Data'!J233="","",HEX2OCT(J234))</f>
        <v>132</v>
      </c>
      <c r="AO234" s="7" t="str">
        <f>IF('Filtered Data'!K233="","",HEX2OCT(K234))</f>
        <v>144</v>
      </c>
      <c r="AP234" s="7" t="str">
        <f>IF('Filtered Data'!L233="","",HEX2OCT(L234))</f>
        <v>0</v>
      </c>
      <c r="AQ234" s="7" t="str">
        <f>IF('Filtered Data'!M233="","",HEX2OCT(M234))</f>
        <v>144</v>
      </c>
      <c r="AR234" s="7" t="str">
        <f>IF('Filtered Data'!N233="","",HEX2OCT(N234))</f>
        <v>160</v>
      </c>
    </row>
    <row r="235">
      <c r="A235" s="4">
        <f>'Filtered Data'!A234</f>
        <v>5.2707199999999998</v>
      </c>
      <c r="B235" s="4" t="str">
        <f>'Filtered Data'!B234</f>
        <v/>
      </c>
      <c r="C235" s="4">
        <f>'Filtered Data'!C234</f>
        <v>301</v>
      </c>
      <c r="D235" s="4" t="str">
        <f>'Filtered Data'!D234</f>
        <v/>
      </c>
      <c r="E235" s="4" t="str">
        <f>'Filtered Data'!E234</f>
        <v/>
      </c>
      <c r="F235" s="4">
        <f>'Filtered Data'!F234</f>
        <v>3</v>
      </c>
      <c r="G235" s="4" t="str">
        <f>'Filtered Data'!G234</f>
        <v>E2</v>
      </c>
      <c r="H235" s="4" t="str">
        <f>'Filtered Data'!H234</f>
        <v>00</v>
      </c>
      <c r="I235" s="4" t="str">
        <f>'Filtered Data'!I234</f>
        <v>00</v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14811136</v>
      </c>
      <c r="Q235" s="7">
        <f>IF('Filtered Data'!G234="","",HEX2DEC(G235))</f>
        <v>226</v>
      </c>
      <c r="R235" s="7">
        <f>IF('Filtered Data'!H234="","",HEX2DEC(H235))</f>
        <v>0</v>
      </c>
      <c r="S235" s="7">
        <f>IF('Filtered Data'!I234="","",HEX2DEC(I235))</f>
        <v>0</v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e">
        <f t="shared" si="16"/>
        <v>#NUM!</v>
      </c>
      <c r="AA235" s="7" t="str">
        <f>IF('Filtered Data'!G234="","",HEX2BIN(G235))</f>
        <v>11100010</v>
      </c>
      <c r="AB235" s="7" t="str">
        <f>IF('Filtered Data'!H234="","",HEX2BIN(H235))</f>
        <v>0</v>
      </c>
      <c r="AC235" s="7" t="str">
        <f>IF('Filtered Data'!I234="","",HEX2BIN(I235))</f>
        <v>0</v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e">
        <f t="shared" si="17"/>
        <v>#NUM!</v>
      </c>
      <c r="AK235" s="7" t="str">
        <f>IF('Filtered Data'!G234="","",HEX2OCT(G235))</f>
        <v>342</v>
      </c>
      <c r="AL235" s="7" t="str">
        <f>IF('Filtered Data'!H234="","",HEX2OCT(H235))</f>
        <v>0</v>
      </c>
      <c r="AM235" s="7" t="str">
        <f>IF('Filtered Data'!I234="","",HEX2OCT(I235))</f>
        <v>0</v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>
      <c r="A236" s="4">
        <f>'Filtered Data'!A235</f>
        <v>5.3202530000000001</v>
      </c>
      <c r="B236" s="4" t="str">
        <f>'Filtered Data'!B235</f>
        <v/>
      </c>
      <c r="C236" s="4">
        <f>'Filtered Data'!C235</f>
        <v>300</v>
      </c>
      <c r="D236" s="4" t="str">
        <f>'Filtered Data'!D235</f>
        <v/>
      </c>
      <c r="E236" s="4" t="str">
        <f>'Filtered Data'!E235</f>
        <v/>
      </c>
      <c r="F236" s="4">
        <f>'Filtered Data'!F235</f>
        <v>8</v>
      </c>
      <c r="G236" s="4" t="str">
        <f>'Filtered Data'!G235</f>
        <v>03</v>
      </c>
      <c r="H236" s="4" t="str">
        <f>'Filtered Data'!H235</f>
        <v>A5</v>
      </c>
      <c r="I236" s="4" t="str">
        <f>'Filtered Data'!I235</f>
        <v>64</v>
      </c>
      <c r="J236" s="4" t="str">
        <f>'Filtered Data'!J235</f>
        <v>5A</v>
      </c>
      <c r="K236" s="4" t="str">
        <f>'Filtered Data'!K235</f>
        <v>64</v>
      </c>
      <c r="L236" s="4" t="str">
        <f>'Filtered Data'!L235</f>
        <v>00</v>
      </c>
      <c r="M236" s="4" t="str">
        <f>'Filtered Data'!M235</f>
        <v>64</v>
      </c>
      <c r="N236" s="4" t="str">
        <f>'Filtered Data'!N235</f>
        <v>61</v>
      </c>
      <c r="P236" s="6" t="e">
        <f t="shared" si="15"/>
        <v>#NUM!</v>
      </c>
      <c r="Q236" s="7">
        <f>IF('Filtered Data'!G235="","",HEX2DEC(G236))</f>
        <v>3</v>
      </c>
      <c r="R236" s="7">
        <f>IF('Filtered Data'!H235="","",HEX2DEC(H236))</f>
        <v>165</v>
      </c>
      <c r="S236" s="7">
        <f>IF('Filtered Data'!I235="","",HEX2DEC(I236))</f>
        <v>100</v>
      </c>
      <c r="T236" s="7">
        <f>IF('Filtered Data'!J235="","",HEX2DEC(J236))</f>
        <v>90</v>
      </c>
      <c r="U236" s="7">
        <f>IF('Filtered Data'!K235="","",HEX2DEC(K236))</f>
        <v>100</v>
      </c>
      <c r="V236" s="7">
        <f>IF('Filtered Data'!L235="","",HEX2DEC(L236))</f>
        <v>0</v>
      </c>
      <c r="W236" s="7">
        <f>IF('Filtered Data'!M235="","",HEX2DEC(M236))</f>
        <v>100</v>
      </c>
      <c r="X236" s="7">
        <f>IF('Filtered Data'!N235="","",HEX2DEC(N236))</f>
        <v>97</v>
      </c>
      <c r="Y236" s="7"/>
      <c r="Z236" s="8" t="e">
        <f t="shared" si="16"/>
        <v>#NUM!</v>
      </c>
      <c r="AA236" s="7" t="str">
        <f>IF('Filtered Data'!G235="","",HEX2BIN(G236))</f>
        <v>11</v>
      </c>
      <c r="AB236" s="7" t="str">
        <f>IF('Filtered Data'!H235="","",HEX2BIN(H236))</f>
        <v>10100101</v>
      </c>
      <c r="AC236" s="7" t="str">
        <f>IF('Filtered Data'!I235="","",HEX2BIN(I236))</f>
        <v>1100100</v>
      </c>
      <c r="AD236" s="7" t="str">
        <f>IF('Filtered Data'!J235="","",HEX2BIN(J236))</f>
        <v>1011010</v>
      </c>
      <c r="AE236" s="7" t="str">
        <f>IF('Filtered Data'!K235="","",HEX2BIN(K236))</f>
        <v>1100100</v>
      </c>
      <c r="AF236" s="7" t="str">
        <f>IF('Filtered Data'!L235="","",HEX2BIN(L236))</f>
        <v>0</v>
      </c>
      <c r="AG236" s="7" t="str">
        <f>IF('Filtered Data'!M235="","",HEX2BIN(M236))</f>
        <v>1100100</v>
      </c>
      <c r="AH236" s="7" t="str">
        <f>IF('Filtered Data'!N235="","",HEX2BIN(N236))</f>
        <v>1100001</v>
      </c>
      <c r="AI236" s="7"/>
      <c r="AJ236" s="8" t="e">
        <f t="shared" si="17"/>
        <v>#NUM!</v>
      </c>
      <c r="AK236" s="7" t="str">
        <f>IF('Filtered Data'!G235="","",HEX2OCT(G236))</f>
        <v>3</v>
      </c>
      <c r="AL236" s="7" t="str">
        <f>IF('Filtered Data'!H235="","",HEX2OCT(H236))</f>
        <v>245</v>
      </c>
      <c r="AM236" s="7" t="str">
        <f>IF('Filtered Data'!I235="","",HEX2OCT(I236))</f>
        <v>144</v>
      </c>
      <c r="AN236" s="7" t="str">
        <f>IF('Filtered Data'!J235="","",HEX2OCT(J236))</f>
        <v>132</v>
      </c>
      <c r="AO236" s="7" t="str">
        <f>IF('Filtered Data'!K235="","",HEX2OCT(K236))</f>
        <v>144</v>
      </c>
      <c r="AP236" s="7" t="str">
        <f>IF('Filtered Data'!L235="","",HEX2OCT(L236))</f>
        <v>0</v>
      </c>
      <c r="AQ236" s="7" t="str">
        <f>IF('Filtered Data'!M235="","",HEX2OCT(M236))</f>
        <v>144</v>
      </c>
      <c r="AR236" s="7" t="str">
        <f>IF('Filtered Data'!N235="","",HEX2OCT(N236))</f>
        <v>141</v>
      </c>
    </row>
    <row r="237">
      <c r="A237" s="4">
        <f>'Filtered Data'!A236</f>
        <v>5.3207170000000001</v>
      </c>
      <c r="B237" s="4" t="str">
        <f>'Filtered Data'!B236</f>
        <v/>
      </c>
      <c r="C237" s="4">
        <f>'Filtered Data'!C236</f>
        <v>301</v>
      </c>
      <c r="D237" s="4" t="str">
        <f>'Filtered Data'!D236</f>
        <v/>
      </c>
      <c r="E237" s="4" t="str">
        <f>'Filtered Data'!E236</f>
        <v/>
      </c>
      <c r="F237" s="4">
        <f>'Filtered Data'!F236</f>
        <v>3</v>
      </c>
      <c r="G237" s="4" t="str">
        <f>'Filtered Data'!G236</f>
        <v>B3</v>
      </c>
      <c r="H237" s="4" t="str">
        <f>'Filtered Data'!H236</f>
        <v>01</v>
      </c>
      <c r="I237" s="4" t="str">
        <f>'Filtered Data'!I236</f>
        <v>00</v>
      </c>
      <c r="J237" s="4" t="str">
        <f>'Filtered Data'!J236</f>
        <v/>
      </c>
      <c r="K237" s="4" t="str">
        <f>'Filtered Data'!K236</f>
        <v/>
      </c>
      <c r="L237" s="4" t="str">
        <f>'Filtered Data'!L236</f>
        <v/>
      </c>
      <c r="M237" s="4" t="str">
        <f>'Filtered Data'!M236</f>
        <v/>
      </c>
      <c r="N237" s="4" t="str">
        <f>'Filtered Data'!N236</f>
        <v/>
      </c>
      <c r="P237" s="6">
        <f t="shared" si="15"/>
        <v>11731200</v>
      </c>
      <c r="Q237" s="7">
        <f>IF('Filtered Data'!G236="","",HEX2DEC(G237))</f>
        <v>179</v>
      </c>
      <c r="R237" s="7">
        <f>IF('Filtered Data'!H236="","",HEX2DEC(H237))</f>
        <v>1</v>
      </c>
      <c r="S237" s="7">
        <f>IF('Filtered Data'!I236="","",HEX2DEC(I237))</f>
        <v>0</v>
      </c>
      <c r="T237" s="7" t="str">
        <f>IF('Filtered Data'!J236="","",HEX2DEC(J237))</f>
        <v/>
      </c>
      <c r="U237" s="7" t="str">
        <f>IF('Filtered Data'!K236="","",HEX2DEC(K237))</f>
        <v/>
      </c>
      <c r="V237" s="7" t="str">
        <f>IF('Filtered Data'!L236="","",HEX2DEC(L237))</f>
        <v/>
      </c>
      <c r="W237" s="7" t="str">
        <f>IF('Filtered Data'!M236="","",HEX2DEC(M237))</f>
        <v/>
      </c>
      <c r="X237" s="7" t="str">
        <f>IF('Filtered Data'!N236="","",HEX2DEC(N237))</f>
        <v/>
      </c>
      <c r="Y237" s="7"/>
      <c r="Z237" s="8" t="e">
        <f t="shared" si="16"/>
        <v>#NUM!</v>
      </c>
      <c r="AA237" s="7" t="str">
        <f>IF('Filtered Data'!G236="","",HEX2BIN(G237))</f>
        <v>10110011</v>
      </c>
      <c r="AB237" s="7" t="str">
        <f>IF('Filtered Data'!H236="","",HEX2BIN(H237))</f>
        <v>1</v>
      </c>
      <c r="AC237" s="7" t="str">
        <f>IF('Filtered Data'!I236="","",HEX2BIN(I237))</f>
        <v>0</v>
      </c>
      <c r="AD237" s="7" t="str">
        <f>IF('Filtered Data'!J236="","",HEX2BIN(J237))</f>
        <v/>
      </c>
      <c r="AE237" s="7" t="str">
        <f>IF('Filtered Data'!K236="","",HEX2BIN(K237))</f>
        <v/>
      </c>
      <c r="AF237" s="7" t="str">
        <f>IF('Filtered Data'!L236="","",HEX2BIN(L237))</f>
        <v/>
      </c>
      <c r="AG237" s="7" t="str">
        <f>IF('Filtered Data'!M236="","",HEX2BIN(M237))</f>
        <v/>
      </c>
      <c r="AH237" s="7" t="str">
        <f>IF('Filtered Data'!N236="","",HEX2BIN(N237))</f>
        <v/>
      </c>
      <c r="AI237" s="7"/>
      <c r="AJ237" s="8" t="e">
        <f t="shared" si="17"/>
        <v>#NUM!</v>
      </c>
      <c r="AK237" s="7" t="str">
        <f>IF('Filtered Data'!G236="","",HEX2OCT(G237))</f>
        <v>263</v>
      </c>
      <c r="AL237" s="7" t="str">
        <f>IF('Filtered Data'!H236="","",HEX2OCT(H237))</f>
        <v>1</v>
      </c>
      <c r="AM237" s="7" t="str">
        <f>IF('Filtered Data'!I236="","",HEX2OCT(I237))</f>
        <v>0</v>
      </c>
      <c r="AN237" s="7" t="str">
        <f>IF('Filtered Data'!J236="","",HEX2OCT(J237))</f>
        <v/>
      </c>
      <c r="AO237" s="7" t="str">
        <f>IF('Filtered Data'!K236="","",HEX2OCT(K237))</f>
        <v/>
      </c>
      <c r="AP237" s="7" t="str">
        <f>IF('Filtered Data'!L236="","",HEX2OCT(L237))</f>
        <v/>
      </c>
      <c r="AQ237" s="7" t="str">
        <f>IF('Filtered Data'!M236="","",HEX2OCT(M237))</f>
        <v/>
      </c>
      <c r="AR237" s="7" t="str">
        <f>IF('Filtered Data'!N236="","",HEX2OCT(N237))</f>
        <v/>
      </c>
    </row>
    <row r="238">
      <c r="A238" s="4">
        <f>'Filtered Data'!A237</f>
        <v>5.3702560000000004</v>
      </c>
      <c r="B238" s="4" t="str">
        <f>'Filtered Data'!B237</f>
        <v/>
      </c>
      <c r="C238" s="4">
        <f>'Filtered Data'!C237</f>
        <v>300</v>
      </c>
      <c r="D238" s="4" t="str">
        <f>'Filtered Data'!D237</f>
        <v/>
      </c>
      <c r="E238" s="4" t="str">
        <f>'Filtered Data'!E237</f>
        <v/>
      </c>
      <c r="F238" s="4">
        <f>'Filtered Data'!F237</f>
        <v>8</v>
      </c>
      <c r="G238" s="4" t="str">
        <f>'Filtered Data'!G237</f>
        <v>03</v>
      </c>
      <c r="H238" s="4" t="str">
        <f>'Filtered Data'!H237</f>
        <v>A5</v>
      </c>
      <c r="I238" s="4" t="str">
        <f>'Filtered Data'!I237</f>
        <v>64</v>
      </c>
      <c r="J238" s="4" t="str">
        <f>'Filtered Data'!J237</f>
        <v>5A</v>
      </c>
      <c r="K238" s="4" t="str">
        <f>'Filtered Data'!K237</f>
        <v>64</v>
      </c>
      <c r="L238" s="4" t="str">
        <f>'Filtered Data'!L237</f>
        <v>00</v>
      </c>
      <c r="M238" s="4" t="str">
        <f>'Filtered Data'!M237</f>
        <v>64</v>
      </c>
      <c r="N238" s="4" t="str">
        <f>'Filtered Data'!N237</f>
        <v>72</v>
      </c>
      <c r="P238" s="6" t="e">
        <f t="shared" si="15"/>
        <v>#NUM!</v>
      </c>
      <c r="Q238" s="7">
        <f>IF('Filtered Data'!G237="","",HEX2DEC(G238))</f>
        <v>3</v>
      </c>
      <c r="R238" s="7">
        <f>IF('Filtered Data'!H237="","",HEX2DEC(H238))</f>
        <v>165</v>
      </c>
      <c r="S238" s="7">
        <f>IF('Filtered Data'!I237="","",HEX2DEC(I238))</f>
        <v>100</v>
      </c>
      <c r="T238" s="7">
        <f>IF('Filtered Data'!J237="","",HEX2DEC(J238))</f>
        <v>90</v>
      </c>
      <c r="U238" s="7">
        <f>IF('Filtered Data'!K237="","",HEX2DEC(K238))</f>
        <v>100</v>
      </c>
      <c r="V238" s="7">
        <f>IF('Filtered Data'!L237="","",HEX2DEC(L238))</f>
        <v>0</v>
      </c>
      <c r="W238" s="7">
        <f>IF('Filtered Data'!M237="","",HEX2DEC(M238))</f>
        <v>100</v>
      </c>
      <c r="X238" s="7">
        <f>IF('Filtered Data'!N237="","",HEX2DEC(N238))</f>
        <v>114</v>
      </c>
      <c r="Y238" s="7"/>
      <c r="Z238" s="8" t="e">
        <f t="shared" si="16"/>
        <v>#NUM!</v>
      </c>
      <c r="AA238" s="7" t="str">
        <f>IF('Filtered Data'!G237="","",HEX2BIN(G238))</f>
        <v>11</v>
      </c>
      <c r="AB238" s="7" t="str">
        <f>IF('Filtered Data'!H237="","",HEX2BIN(H238))</f>
        <v>10100101</v>
      </c>
      <c r="AC238" s="7" t="str">
        <f>IF('Filtered Data'!I237="","",HEX2BIN(I238))</f>
        <v>1100100</v>
      </c>
      <c r="AD238" s="7" t="str">
        <f>IF('Filtered Data'!J237="","",HEX2BIN(J238))</f>
        <v>1011010</v>
      </c>
      <c r="AE238" s="7" t="str">
        <f>IF('Filtered Data'!K237="","",HEX2BIN(K238))</f>
        <v>1100100</v>
      </c>
      <c r="AF238" s="7" t="str">
        <f>IF('Filtered Data'!L237="","",HEX2BIN(L238))</f>
        <v>0</v>
      </c>
      <c r="AG238" s="7" t="str">
        <f>IF('Filtered Data'!M237="","",HEX2BIN(M238))</f>
        <v>1100100</v>
      </c>
      <c r="AH238" s="7" t="str">
        <f>IF('Filtered Data'!N237="","",HEX2BIN(N238))</f>
        <v>1110010</v>
      </c>
      <c r="AI238" s="7"/>
      <c r="AJ238" s="8" t="e">
        <f t="shared" si="17"/>
        <v>#NUM!</v>
      </c>
      <c r="AK238" s="7" t="str">
        <f>IF('Filtered Data'!G237="","",HEX2OCT(G238))</f>
        <v>3</v>
      </c>
      <c r="AL238" s="7" t="str">
        <f>IF('Filtered Data'!H237="","",HEX2OCT(H238))</f>
        <v>245</v>
      </c>
      <c r="AM238" s="7" t="str">
        <f>IF('Filtered Data'!I237="","",HEX2OCT(I238))</f>
        <v>144</v>
      </c>
      <c r="AN238" s="7" t="str">
        <f>IF('Filtered Data'!J237="","",HEX2OCT(J238))</f>
        <v>132</v>
      </c>
      <c r="AO238" s="7" t="str">
        <f>IF('Filtered Data'!K237="","",HEX2OCT(K238))</f>
        <v>144</v>
      </c>
      <c r="AP238" s="7" t="str">
        <f>IF('Filtered Data'!L237="","",HEX2OCT(L238))</f>
        <v>0</v>
      </c>
      <c r="AQ238" s="7" t="str">
        <f>IF('Filtered Data'!M237="","",HEX2OCT(M238))</f>
        <v>144</v>
      </c>
      <c r="AR238" s="7" t="str">
        <f>IF('Filtered Data'!N237="","",HEX2OCT(N238))</f>
        <v>162</v>
      </c>
    </row>
    <row r="239">
      <c r="A239" s="4">
        <f>'Filtered Data'!A238</f>
        <v>5.3707200000000004</v>
      </c>
      <c r="B239" s="4" t="str">
        <f>'Filtered Data'!B238</f>
        <v/>
      </c>
      <c r="C239" s="4">
        <f>'Filtered Data'!C238</f>
        <v>301</v>
      </c>
      <c r="D239" s="4" t="str">
        <f>'Filtered Data'!D238</f>
        <v/>
      </c>
      <c r="E239" s="4" t="str">
        <f>'Filtered Data'!E238</f>
        <v/>
      </c>
      <c r="F239" s="4">
        <f>'Filtered Data'!F238</f>
        <v>3</v>
      </c>
      <c r="G239" s="4" t="str">
        <f>'Filtered Data'!G238</f>
        <v>6B</v>
      </c>
      <c r="H239" s="4" t="str">
        <f>'Filtered Data'!H238</f>
        <v>02</v>
      </c>
      <c r="I239" s="4" t="str">
        <f>'Filtered Data'!I238</f>
        <v>00</v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7012864</v>
      </c>
      <c r="Q239" s="7">
        <f>IF('Filtered Data'!G238="","",HEX2DEC(G239))</f>
        <v>107</v>
      </c>
      <c r="R239" s="7">
        <f>IF('Filtered Data'!H238="","",HEX2DEC(H239))</f>
        <v>2</v>
      </c>
      <c r="S239" s="7">
        <f>IF('Filtered Data'!I238="","",HEX2DEC(I239))</f>
        <v>0</v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e">
        <f t="shared" si="16"/>
        <v>#NUM!</v>
      </c>
      <c r="AA239" s="7" t="str">
        <f>IF('Filtered Data'!G238="","",HEX2BIN(G239))</f>
        <v>1101011</v>
      </c>
      <c r="AB239" s="7" t="str">
        <f>IF('Filtered Data'!H238="","",HEX2BIN(H239))</f>
        <v>10</v>
      </c>
      <c r="AC239" s="7" t="str">
        <f>IF('Filtered Data'!I238="","",HEX2BIN(I239))</f>
        <v>0</v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e">
        <f t="shared" si="17"/>
        <v>#NUM!</v>
      </c>
      <c r="AK239" s="7" t="str">
        <f>IF('Filtered Data'!G238="","",HEX2OCT(G239))</f>
        <v>153</v>
      </c>
      <c r="AL239" s="7" t="str">
        <f>IF('Filtered Data'!H238="","",HEX2OCT(H239))</f>
        <v>2</v>
      </c>
      <c r="AM239" s="7" t="str">
        <f>IF('Filtered Data'!I238="","",HEX2OCT(I239))</f>
        <v>0</v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>
        <f>'Filtered Data'!A239</f>
        <v>5.4202599999999999</v>
      </c>
      <c r="B240" s="4" t="str">
        <f>'Filtered Data'!B239</f>
        <v/>
      </c>
      <c r="C240" s="4">
        <f>'Filtered Data'!C239</f>
        <v>300</v>
      </c>
      <c r="D240" s="4" t="str">
        <f>'Filtered Data'!D239</f>
        <v/>
      </c>
      <c r="E240" s="4" t="str">
        <f>'Filtered Data'!E239</f>
        <v/>
      </c>
      <c r="F240" s="4">
        <f>'Filtered Data'!F239</f>
        <v>8</v>
      </c>
      <c r="G240" s="4" t="str">
        <f>'Filtered Data'!G239</f>
        <v>03</v>
      </c>
      <c r="H240" s="4" t="str">
        <f>'Filtered Data'!H239</f>
        <v>A5</v>
      </c>
      <c r="I240" s="4" t="str">
        <f>'Filtered Data'!I239</f>
        <v>64</v>
      </c>
      <c r="J240" s="4" t="str">
        <f>'Filtered Data'!J239</f>
        <v>5A</v>
      </c>
      <c r="K240" s="4" t="str">
        <f>'Filtered Data'!K239</f>
        <v>64</v>
      </c>
      <c r="L240" s="4" t="str">
        <f>'Filtered Data'!L239</f>
        <v>00</v>
      </c>
      <c r="M240" s="4" t="str">
        <f>'Filtered Data'!M239</f>
        <v>64</v>
      </c>
      <c r="N240" s="4" t="str">
        <f>'Filtered Data'!N239</f>
        <v>63</v>
      </c>
      <c r="P240" s="6" t="e">
        <f t="shared" si="15"/>
        <v>#NUM!</v>
      </c>
      <c r="Q240" s="7">
        <f>IF('Filtered Data'!G239="","",HEX2DEC(G240))</f>
        <v>3</v>
      </c>
      <c r="R240" s="7">
        <f>IF('Filtered Data'!H239="","",HEX2DEC(H240))</f>
        <v>165</v>
      </c>
      <c r="S240" s="7">
        <f>IF('Filtered Data'!I239="","",HEX2DEC(I240))</f>
        <v>100</v>
      </c>
      <c r="T240" s="7">
        <f>IF('Filtered Data'!J239="","",HEX2DEC(J240))</f>
        <v>90</v>
      </c>
      <c r="U240" s="7">
        <f>IF('Filtered Data'!K239="","",HEX2DEC(K240))</f>
        <v>100</v>
      </c>
      <c r="V240" s="7">
        <f>IF('Filtered Data'!L239="","",HEX2DEC(L240))</f>
        <v>0</v>
      </c>
      <c r="W240" s="7">
        <f>IF('Filtered Data'!M239="","",HEX2DEC(M240))</f>
        <v>100</v>
      </c>
      <c r="X240" s="7">
        <f>IF('Filtered Data'!N239="","",HEX2DEC(N240))</f>
        <v>99</v>
      </c>
      <c r="Y240" s="7"/>
      <c r="Z240" s="8" t="e">
        <f t="shared" si="16"/>
        <v>#NUM!</v>
      </c>
      <c r="AA240" s="7" t="str">
        <f>IF('Filtered Data'!G239="","",HEX2BIN(G240))</f>
        <v>11</v>
      </c>
      <c r="AB240" s="7" t="str">
        <f>IF('Filtered Data'!H239="","",HEX2BIN(H240))</f>
        <v>10100101</v>
      </c>
      <c r="AC240" s="7" t="str">
        <f>IF('Filtered Data'!I239="","",HEX2BIN(I240))</f>
        <v>1100100</v>
      </c>
      <c r="AD240" s="7" t="str">
        <f>IF('Filtered Data'!J239="","",HEX2BIN(J240))</f>
        <v>1011010</v>
      </c>
      <c r="AE240" s="7" t="str">
        <f>IF('Filtered Data'!K239="","",HEX2BIN(K240))</f>
        <v>1100100</v>
      </c>
      <c r="AF240" s="7" t="str">
        <f>IF('Filtered Data'!L239="","",HEX2BIN(L240))</f>
        <v>0</v>
      </c>
      <c r="AG240" s="7" t="str">
        <f>IF('Filtered Data'!M239="","",HEX2BIN(M240))</f>
        <v>1100100</v>
      </c>
      <c r="AH240" s="7" t="str">
        <f>IF('Filtered Data'!N239="","",HEX2BIN(N240))</f>
        <v>1100011</v>
      </c>
      <c r="AI240" s="7"/>
      <c r="AJ240" s="8" t="e">
        <f t="shared" si="17"/>
        <v>#NUM!</v>
      </c>
      <c r="AK240" s="7" t="str">
        <f>IF('Filtered Data'!G239="","",HEX2OCT(G240))</f>
        <v>3</v>
      </c>
      <c r="AL240" s="7" t="str">
        <f>IF('Filtered Data'!H239="","",HEX2OCT(H240))</f>
        <v>245</v>
      </c>
      <c r="AM240" s="7" t="str">
        <f>IF('Filtered Data'!I239="","",HEX2OCT(I240))</f>
        <v>144</v>
      </c>
      <c r="AN240" s="7" t="str">
        <f>IF('Filtered Data'!J239="","",HEX2OCT(J240))</f>
        <v>132</v>
      </c>
      <c r="AO240" s="7" t="str">
        <f>IF('Filtered Data'!K239="","",HEX2OCT(K240))</f>
        <v>144</v>
      </c>
      <c r="AP240" s="7" t="str">
        <f>IF('Filtered Data'!L239="","",HEX2OCT(L240))</f>
        <v>0</v>
      </c>
      <c r="AQ240" s="7" t="str">
        <f>IF('Filtered Data'!M239="","",HEX2OCT(M240))</f>
        <v>144</v>
      </c>
      <c r="AR240" s="7" t="str">
        <f>IF('Filtered Data'!N239="","",HEX2OCT(N240))</f>
        <v>143</v>
      </c>
    </row>
    <row r="241">
      <c r="A241" s="4">
        <f>'Filtered Data'!A240</f>
        <v>5.4207239999999999</v>
      </c>
      <c r="B241" s="4" t="str">
        <f>'Filtered Data'!B240</f>
        <v/>
      </c>
      <c r="C241" s="4">
        <f>'Filtered Data'!C240</f>
        <v>301</v>
      </c>
      <c r="D241" s="4" t="str">
        <f>'Filtered Data'!D240</f>
        <v/>
      </c>
      <c r="E241" s="4" t="str">
        <f>'Filtered Data'!E240</f>
        <v/>
      </c>
      <c r="F241" s="4">
        <f>'Filtered Data'!F240</f>
        <v>3</v>
      </c>
      <c r="G241" s="4" t="str">
        <f>'Filtered Data'!G240</f>
        <v>96</v>
      </c>
      <c r="H241" s="4" t="str">
        <f>'Filtered Data'!H240</f>
        <v>03</v>
      </c>
      <c r="I241" s="4" t="str">
        <f>'Filtered Data'!I240</f>
        <v>00</v>
      </c>
      <c r="J241" s="4" t="str">
        <f>'Filtered Data'!J240</f>
        <v/>
      </c>
      <c r="K241" s="4" t="str">
        <f>'Filtered Data'!K240</f>
        <v/>
      </c>
      <c r="L241" s="4" t="str">
        <f>'Filtered Data'!L240</f>
        <v/>
      </c>
      <c r="M241" s="4" t="str">
        <f>'Filtered Data'!M240</f>
        <v/>
      </c>
      <c r="N241" s="4" t="str">
        <f>'Filtered Data'!N240</f>
        <v/>
      </c>
      <c r="P241" s="6">
        <f t="shared" si="15"/>
        <v>9831168</v>
      </c>
      <c r="Q241" s="7">
        <f>IF('Filtered Data'!G240="","",HEX2DEC(G241))</f>
        <v>150</v>
      </c>
      <c r="R241" s="7">
        <f>IF('Filtered Data'!H240="","",HEX2DEC(H241))</f>
        <v>3</v>
      </c>
      <c r="S241" s="7">
        <f>IF('Filtered Data'!I240="","",HEX2DEC(I241))</f>
        <v>0</v>
      </c>
      <c r="T241" s="7" t="str">
        <f>IF('Filtered Data'!J240="","",HEX2DEC(J241))</f>
        <v/>
      </c>
      <c r="U241" s="7" t="str">
        <f>IF('Filtered Data'!K240="","",HEX2DEC(K241))</f>
        <v/>
      </c>
      <c r="V241" s="7" t="str">
        <f>IF('Filtered Data'!L240="","",HEX2DEC(L241))</f>
        <v/>
      </c>
      <c r="W241" s="7" t="str">
        <f>IF('Filtered Data'!M240="","",HEX2DEC(M241))</f>
        <v/>
      </c>
      <c r="X241" s="7" t="str">
        <f>IF('Filtered Data'!N240="","",HEX2DEC(N241))</f>
        <v/>
      </c>
      <c r="Y241" s="7"/>
      <c r="Z241" s="8" t="e">
        <f t="shared" si="16"/>
        <v>#NUM!</v>
      </c>
      <c r="AA241" s="7" t="str">
        <f>IF('Filtered Data'!G240="","",HEX2BIN(G241))</f>
        <v>10010110</v>
      </c>
      <c r="AB241" s="7" t="str">
        <f>IF('Filtered Data'!H240="","",HEX2BIN(H241))</f>
        <v>11</v>
      </c>
      <c r="AC241" s="7" t="str">
        <f>IF('Filtered Data'!I240="","",HEX2BIN(I241))</f>
        <v>0</v>
      </c>
      <c r="AD241" s="7" t="str">
        <f>IF('Filtered Data'!J240="","",HEX2BIN(J241))</f>
        <v/>
      </c>
      <c r="AE241" s="7" t="str">
        <f>IF('Filtered Data'!K240="","",HEX2BIN(K241))</f>
        <v/>
      </c>
      <c r="AF241" s="7" t="str">
        <f>IF('Filtered Data'!L240="","",HEX2BIN(L241))</f>
        <v/>
      </c>
      <c r="AG241" s="7" t="str">
        <f>IF('Filtered Data'!M240="","",HEX2BIN(M241))</f>
        <v/>
      </c>
      <c r="AH241" s="7" t="str">
        <f>IF('Filtered Data'!N240="","",HEX2BIN(N241))</f>
        <v/>
      </c>
      <c r="AI241" s="7"/>
      <c r="AJ241" s="8" t="e">
        <f t="shared" si="17"/>
        <v>#NUM!</v>
      </c>
      <c r="AK241" s="7" t="str">
        <f>IF('Filtered Data'!G240="","",HEX2OCT(G241))</f>
        <v>226</v>
      </c>
      <c r="AL241" s="7" t="str">
        <f>IF('Filtered Data'!H240="","",HEX2OCT(H241))</f>
        <v>3</v>
      </c>
      <c r="AM241" s="7" t="str">
        <f>IF('Filtered Data'!I240="","",HEX2OCT(I241))</f>
        <v>0</v>
      </c>
      <c r="AN241" s="7" t="str">
        <f>IF('Filtered Data'!J240="","",HEX2OCT(J241))</f>
        <v/>
      </c>
      <c r="AO241" s="7" t="str">
        <f>IF('Filtered Data'!K240="","",HEX2OCT(K241))</f>
        <v/>
      </c>
      <c r="AP241" s="7" t="str">
        <f>IF('Filtered Data'!L240="","",HEX2OCT(L241))</f>
        <v/>
      </c>
      <c r="AQ241" s="7" t="str">
        <f>IF('Filtered Data'!M240="","",HEX2OCT(M241))</f>
        <v/>
      </c>
      <c r="AR241" s="7" t="str">
        <f>IF('Filtered Data'!N240="","",HEX2OCT(N241))</f>
        <v/>
      </c>
    </row>
    <row r="242">
      <c r="A242" s="4">
        <f>'Filtered Data'!A241</f>
        <v>5.4702659999999996</v>
      </c>
      <c r="B242" s="4" t="str">
        <f>'Filtered Data'!B241</f>
        <v/>
      </c>
      <c r="C242" s="4">
        <f>'Filtered Data'!C241</f>
        <v>300</v>
      </c>
      <c r="D242" s="4" t="str">
        <f>'Filtered Data'!D241</f>
        <v/>
      </c>
      <c r="E242" s="4" t="str">
        <f>'Filtered Data'!E241</f>
        <v/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A5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64</v>
      </c>
      <c r="L242" s="4" t="str">
        <f>'Filtered Data'!L241</f>
        <v>00</v>
      </c>
      <c r="M242" s="4" t="str">
        <f>'Filtered Data'!M241</f>
        <v>64</v>
      </c>
      <c r="N242" s="4" t="str">
        <f>'Filtered Data'!N241</f>
        <v>74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165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100</v>
      </c>
      <c r="V242" s="7">
        <f>IF('Filtered Data'!L241="","",HEX2DEC(L242))</f>
        <v>0</v>
      </c>
      <c r="W242" s="7">
        <f>IF('Filtered Data'!M241="","",HEX2DEC(M242))</f>
        <v>100</v>
      </c>
      <c r="X242" s="7">
        <f>IF('Filtered Data'!N241="","",HEX2DEC(N242))</f>
        <v>116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10100101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1100100</v>
      </c>
      <c r="AF242" s="7" t="str">
        <f>IF('Filtered Data'!L241="","",HEX2BIN(L242))</f>
        <v>0</v>
      </c>
      <c r="AG242" s="7" t="str">
        <f>IF('Filtered Data'!M241="","",HEX2BIN(M242))</f>
        <v>1100100</v>
      </c>
      <c r="AH242" s="7" t="str">
        <f>IF('Filtered Data'!N241="","",HEX2BIN(N242))</f>
        <v>1110100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245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144</v>
      </c>
      <c r="AP242" s="7" t="str">
        <f>IF('Filtered Data'!L241="","",HEX2OCT(L242))</f>
        <v>0</v>
      </c>
      <c r="AQ242" s="7" t="str">
        <f>IF('Filtered Data'!M241="","",HEX2OCT(M242))</f>
        <v>144</v>
      </c>
      <c r="AR242" s="7" t="str">
        <f>IF('Filtered Data'!N241="","",HEX2OCT(N242))</f>
        <v>164</v>
      </c>
    </row>
    <row r="243">
      <c r="A243" s="4">
        <f>'Filtered Data'!A242</f>
        <v>5.4707299999999996</v>
      </c>
      <c r="B243" s="4" t="str">
        <f>'Filtered Data'!B242</f>
        <v/>
      </c>
      <c r="C243" s="4">
        <f>'Filtered Data'!C242</f>
        <v>301</v>
      </c>
      <c r="D243" s="4" t="str">
        <f>'Filtered Data'!D242</f>
        <v/>
      </c>
      <c r="E243" s="4" t="str">
        <f>'Filtered Data'!E242</f>
        <v/>
      </c>
      <c r="F243" s="4">
        <f>'Filtered Data'!F242</f>
        <v>3</v>
      </c>
      <c r="G243" s="4" t="str">
        <f>'Filtered Data'!G242</f>
        <v>03</v>
      </c>
      <c r="H243" s="4" t="str">
        <f>'Filtered Data'!H242</f>
        <v>04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197632</v>
      </c>
      <c r="Q243" s="7">
        <f>IF('Filtered Data'!G242="","",HEX2DEC(G243))</f>
        <v>3</v>
      </c>
      <c r="R243" s="7">
        <f>IF('Filtered Data'!H242="","",HEX2DEC(H243))</f>
        <v>4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11</v>
      </c>
      <c r="AB243" s="7" t="str">
        <f>IF('Filtered Data'!H242="","",HEX2BIN(H243))</f>
        <v>100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3</v>
      </c>
      <c r="AL243" s="7" t="str">
        <f>IF('Filtered Data'!H242="","",HEX2OCT(H243))</f>
        <v>4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>
      <c r="A244" s="4">
        <f>'Filtered Data'!A243</f>
        <v>5.5202739999999997</v>
      </c>
      <c r="B244" s="4" t="str">
        <f>'Filtered Data'!B243</f>
        <v/>
      </c>
      <c r="C244" s="4">
        <f>'Filtered Data'!C243</f>
        <v>300</v>
      </c>
      <c r="D244" s="4" t="str">
        <f>'Filtered Data'!D243</f>
        <v/>
      </c>
      <c r="E244" s="4" t="str">
        <f>'Filtered Data'!E243</f>
        <v/>
      </c>
      <c r="F244" s="4">
        <f>'Filtered Data'!F243</f>
        <v>8</v>
      </c>
      <c r="G244" s="4" t="str">
        <f>'Filtered Data'!G243</f>
        <v>03</v>
      </c>
      <c r="H244" s="4" t="str">
        <f>'Filtered Data'!H243</f>
        <v>A5</v>
      </c>
      <c r="I244" s="4" t="str">
        <f>'Filtered Data'!I243</f>
        <v>64</v>
      </c>
      <c r="J244" s="4" t="str">
        <f>'Filtered Data'!J243</f>
        <v>5A</v>
      </c>
      <c r="K244" s="4" t="str">
        <f>'Filtered Data'!K243</f>
        <v>64</v>
      </c>
      <c r="L244" s="4" t="str">
        <f>'Filtered Data'!L243</f>
        <v>00</v>
      </c>
      <c r="M244" s="4" t="str">
        <f>'Filtered Data'!M243</f>
        <v>64</v>
      </c>
      <c r="N244" s="4" t="str">
        <f>'Filtered Data'!N243</f>
        <v>65</v>
      </c>
      <c r="P244" s="6" t="e">
        <f t="shared" si="15"/>
        <v>#NUM!</v>
      </c>
      <c r="Q244" s="7">
        <f>IF('Filtered Data'!G243="","",HEX2DEC(G244))</f>
        <v>3</v>
      </c>
      <c r="R244" s="7">
        <f>IF('Filtered Data'!H243="","",HEX2DEC(H244))</f>
        <v>165</v>
      </c>
      <c r="S244" s="7">
        <f>IF('Filtered Data'!I243="","",HEX2DEC(I244))</f>
        <v>100</v>
      </c>
      <c r="T244" s="7">
        <f>IF('Filtered Data'!J243="","",HEX2DEC(J244))</f>
        <v>90</v>
      </c>
      <c r="U244" s="7">
        <f>IF('Filtered Data'!K243="","",HEX2DEC(K244))</f>
        <v>100</v>
      </c>
      <c r="V244" s="7">
        <f>IF('Filtered Data'!L243="","",HEX2DEC(L244))</f>
        <v>0</v>
      </c>
      <c r="W244" s="7">
        <f>IF('Filtered Data'!M243="","",HEX2DEC(M244))</f>
        <v>100</v>
      </c>
      <c r="X244" s="7">
        <f>IF('Filtered Data'!N243="","",HEX2DEC(N244))</f>
        <v>101</v>
      </c>
      <c r="Y244" s="7"/>
      <c r="Z244" s="8" t="e">
        <f t="shared" si="16"/>
        <v>#NUM!</v>
      </c>
      <c r="AA244" s="7" t="str">
        <f>IF('Filtered Data'!G243="","",HEX2BIN(G244))</f>
        <v>11</v>
      </c>
      <c r="AB244" s="7" t="str">
        <f>IF('Filtered Data'!H243="","",HEX2BIN(H244))</f>
        <v>10100101</v>
      </c>
      <c r="AC244" s="7" t="str">
        <f>IF('Filtered Data'!I243="","",HEX2BIN(I244))</f>
        <v>1100100</v>
      </c>
      <c r="AD244" s="7" t="str">
        <f>IF('Filtered Data'!J243="","",HEX2BIN(J244))</f>
        <v>1011010</v>
      </c>
      <c r="AE244" s="7" t="str">
        <f>IF('Filtered Data'!K243="","",HEX2BIN(K244))</f>
        <v>1100100</v>
      </c>
      <c r="AF244" s="7" t="str">
        <f>IF('Filtered Data'!L243="","",HEX2BIN(L244))</f>
        <v>0</v>
      </c>
      <c r="AG244" s="7" t="str">
        <f>IF('Filtered Data'!M243="","",HEX2BIN(M244))</f>
        <v>1100100</v>
      </c>
      <c r="AH244" s="7" t="str">
        <f>IF('Filtered Data'!N243="","",HEX2BIN(N244))</f>
        <v>1100101</v>
      </c>
      <c r="AI244" s="7"/>
      <c r="AJ244" s="8" t="e">
        <f t="shared" si="17"/>
        <v>#NUM!</v>
      </c>
      <c r="AK244" s="7" t="str">
        <f>IF('Filtered Data'!G243="","",HEX2OCT(G244))</f>
        <v>3</v>
      </c>
      <c r="AL244" s="7" t="str">
        <f>IF('Filtered Data'!H243="","",HEX2OCT(H244))</f>
        <v>245</v>
      </c>
      <c r="AM244" s="7" t="str">
        <f>IF('Filtered Data'!I243="","",HEX2OCT(I244))</f>
        <v>144</v>
      </c>
      <c r="AN244" s="7" t="str">
        <f>IF('Filtered Data'!J243="","",HEX2OCT(J244))</f>
        <v>132</v>
      </c>
      <c r="AO244" s="7" t="str">
        <f>IF('Filtered Data'!K243="","",HEX2OCT(K244))</f>
        <v>144</v>
      </c>
      <c r="AP244" s="7" t="str">
        <f>IF('Filtered Data'!L243="","",HEX2OCT(L244))</f>
        <v>0</v>
      </c>
      <c r="AQ244" s="7" t="str">
        <f>IF('Filtered Data'!M243="","",HEX2OCT(M244))</f>
        <v>144</v>
      </c>
      <c r="AR244" s="7" t="str">
        <f>IF('Filtered Data'!N243="","",HEX2OCT(N244))</f>
        <v>145</v>
      </c>
    </row>
    <row r="245">
      <c r="A245" s="4">
        <f>'Filtered Data'!A244</f>
        <v>5.5207379999999997</v>
      </c>
      <c r="B245" s="4" t="str">
        <f>'Filtered Data'!B244</f>
        <v/>
      </c>
      <c r="C245" s="4">
        <f>'Filtered Data'!C244</f>
        <v>301</v>
      </c>
      <c r="D245" s="4" t="str">
        <f>'Filtered Data'!D244</f>
        <v/>
      </c>
      <c r="E245" s="4" t="str">
        <f>'Filtered Data'!E244</f>
        <v/>
      </c>
      <c r="F245" s="4">
        <f>'Filtered Data'!F244</f>
        <v>3</v>
      </c>
      <c r="G245" s="4" t="str">
        <f>'Filtered Data'!G244</f>
        <v>54</v>
      </c>
      <c r="H245" s="4" t="str">
        <f>'Filtered Data'!H244</f>
        <v>05</v>
      </c>
      <c r="I245" s="4" t="str">
        <f>'Filtered Data'!I244</f>
        <v>00</v>
      </c>
      <c r="J245" s="4" t="str">
        <f>'Filtered Data'!J244</f>
        <v/>
      </c>
      <c r="K245" s="4" t="str">
        <f>'Filtered Data'!K244</f>
        <v/>
      </c>
      <c r="L245" s="4" t="str">
        <f>'Filtered Data'!L244</f>
        <v/>
      </c>
      <c r="M245" s="4" t="str">
        <f>'Filtered Data'!M244</f>
        <v/>
      </c>
      <c r="N245" s="4" t="str">
        <f>'Filtered Data'!N244</f>
        <v/>
      </c>
      <c r="P245" s="6">
        <f t="shared" si="15"/>
        <v>5506304</v>
      </c>
      <c r="Q245" s="7">
        <f>IF('Filtered Data'!G244="","",HEX2DEC(G245))</f>
        <v>84</v>
      </c>
      <c r="R245" s="7">
        <f>IF('Filtered Data'!H244="","",HEX2DEC(H245))</f>
        <v>5</v>
      </c>
      <c r="S245" s="7">
        <f>IF('Filtered Data'!I244="","",HEX2DEC(I245))</f>
        <v>0</v>
      </c>
      <c r="T245" s="7" t="str">
        <f>IF('Filtered Data'!J244="","",HEX2DEC(J245))</f>
        <v/>
      </c>
      <c r="U245" s="7" t="str">
        <f>IF('Filtered Data'!K244="","",HEX2DEC(K245))</f>
        <v/>
      </c>
      <c r="V245" s="7" t="str">
        <f>IF('Filtered Data'!L244="","",HEX2DEC(L245))</f>
        <v/>
      </c>
      <c r="W245" s="7" t="str">
        <f>IF('Filtered Data'!M244="","",HEX2DEC(M245))</f>
        <v/>
      </c>
      <c r="X245" s="7" t="str">
        <f>IF('Filtered Data'!N244="","",HEX2DEC(N245))</f>
        <v/>
      </c>
      <c r="Y245" s="7"/>
      <c r="Z245" s="8" t="e">
        <f t="shared" si="16"/>
        <v>#NUM!</v>
      </c>
      <c r="AA245" s="7" t="str">
        <f>IF('Filtered Data'!G244="","",HEX2BIN(G245))</f>
        <v>1010100</v>
      </c>
      <c r="AB245" s="7" t="str">
        <f>IF('Filtered Data'!H244="","",HEX2BIN(H245))</f>
        <v>101</v>
      </c>
      <c r="AC245" s="7" t="str">
        <f>IF('Filtered Data'!I244="","",HEX2BIN(I245))</f>
        <v>0</v>
      </c>
      <c r="AD245" s="7" t="str">
        <f>IF('Filtered Data'!J244="","",HEX2BIN(J245))</f>
        <v/>
      </c>
      <c r="AE245" s="7" t="str">
        <f>IF('Filtered Data'!K244="","",HEX2BIN(K245))</f>
        <v/>
      </c>
      <c r="AF245" s="7" t="str">
        <f>IF('Filtered Data'!L244="","",HEX2BIN(L245))</f>
        <v/>
      </c>
      <c r="AG245" s="7" t="str">
        <f>IF('Filtered Data'!M244="","",HEX2BIN(M245))</f>
        <v/>
      </c>
      <c r="AH245" s="7" t="str">
        <f>IF('Filtered Data'!N244="","",HEX2BIN(N245))</f>
        <v/>
      </c>
      <c r="AI245" s="7"/>
      <c r="AJ245" s="8" t="e">
        <f t="shared" si="17"/>
        <v>#NUM!</v>
      </c>
      <c r="AK245" s="7" t="str">
        <f>IF('Filtered Data'!G244="","",HEX2OCT(G245))</f>
        <v>124</v>
      </c>
      <c r="AL245" s="7" t="str">
        <f>IF('Filtered Data'!H244="","",HEX2OCT(H245))</f>
        <v>5</v>
      </c>
      <c r="AM245" s="7" t="str">
        <f>IF('Filtered Data'!I244="","",HEX2OCT(I245))</f>
        <v>0</v>
      </c>
      <c r="AN245" s="7" t="str">
        <f>IF('Filtered Data'!J244="","",HEX2OCT(J245))</f>
        <v/>
      </c>
      <c r="AO245" s="7" t="str">
        <f>IF('Filtered Data'!K244="","",HEX2OCT(K245))</f>
        <v/>
      </c>
      <c r="AP245" s="7" t="str">
        <f>IF('Filtered Data'!L244="","",HEX2OCT(L245))</f>
        <v/>
      </c>
      <c r="AQ245" s="7" t="str">
        <f>IF('Filtered Data'!M244="","",HEX2OCT(M245))</f>
        <v/>
      </c>
      <c r="AR245" s="7" t="str">
        <f>IF('Filtered Data'!N244="","",HEX2OCT(N245))</f>
        <v/>
      </c>
    </row>
    <row r="246">
      <c r="A246" s="4">
        <f>'Filtered Data'!A245</f>
        <v>5.5702780000000001</v>
      </c>
      <c r="B246" s="4" t="str">
        <f>'Filtered Data'!B245</f>
        <v/>
      </c>
      <c r="C246" s="4">
        <f>'Filtered Data'!C245</f>
        <v>300</v>
      </c>
      <c r="D246" s="4" t="str">
        <f>'Filtered Data'!D245</f>
        <v/>
      </c>
      <c r="E246" s="4" t="str">
        <f>'Filtered Data'!E245</f>
        <v/>
      </c>
      <c r="F246" s="4">
        <f>'Filtered Data'!F245</f>
        <v>8</v>
      </c>
      <c r="G246" s="4" t="str">
        <f>'Filtered Data'!G245</f>
        <v>03</v>
      </c>
      <c r="H246" s="4" t="str">
        <f>'Filtered Data'!H245</f>
        <v>A5</v>
      </c>
      <c r="I246" s="4" t="str">
        <f>'Filtered Data'!I245</f>
        <v>64</v>
      </c>
      <c r="J246" s="4" t="str">
        <f>'Filtered Data'!J245</f>
        <v>5A</v>
      </c>
      <c r="K246" s="4" t="str">
        <f>'Filtered Data'!K245</f>
        <v>64</v>
      </c>
      <c r="L246" s="4" t="str">
        <f>'Filtered Data'!L245</f>
        <v>00</v>
      </c>
      <c r="M246" s="4" t="str">
        <f>'Filtered Data'!M245</f>
        <v>64</v>
      </c>
      <c r="N246" s="4" t="str">
        <f>'Filtered Data'!N245</f>
        <v>76</v>
      </c>
      <c r="P246" s="6" t="e">
        <f t="shared" si="15"/>
        <v>#NUM!</v>
      </c>
      <c r="Q246" s="7">
        <f>IF('Filtered Data'!G245="","",HEX2DEC(G246))</f>
        <v>3</v>
      </c>
      <c r="R246" s="7">
        <f>IF('Filtered Data'!H245="","",HEX2DEC(H246))</f>
        <v>165</v>
      </c>
      <c r="S246" s="7">
        <f>IF('Filtered Data'!I245="","",HEX2DEC(I246))</f>
        <v>100</v>
      </c>
      <c r="T246" s="7">
        <f>IF('Filtered Data'!J245="","",HEX2DEC(J246))</f>
        <v>90</v>
      </c>
      <c r="U246" s="7">
        <f>IF('Filtered Data'!K245="","",HEX2DEC(K246))</f>
        <v>100</v>
      </c>
      <c r="V246" s="7">
        <f>IF('Filtered Data'!L245="","",HEX2DEC(L246))</f>
        <v>0</v>
      </c>
      <c r="W246" s="7">
        <f>IF('Filtered Data'!M245="","",HEX2DEC(M246))</f>
        <v>100</v>
      </c>
      <c r="X246" s="7">
        <f>IF('Filtered Data'!N245="","",HEX2DEC(N246))</f>
        <v>118</v>
      </c>
      <c r="Y246" s="7"/>
      <c r="Z246" s="8" t="e">
        <f t="shared" si="16"/>
        <v>#NUM!</v>
      </c>
      <c r="AA246" s="7" t="str">
        <f>IF('Filtered Data'!G245="","",HEX2BIN(G246))</f>
        <v>11</v>
      </c>
      <c r="AB246" s="7" t="str">
        <f>IF('Filtered Data'!H245="","",HEX2BIN(H246))</f>
        <v>10100101</v>
      </c>
      <c r="AC246" s="7" t="str">
        <f>IF('Filtered Data'!I245="","",HEX2BIN(I246))</f>
        <v>1100100</v>
      </c>
      <c r="AD246" s="7" t="str">
        <f>IF('Filtered Data'!J245="","",HEX2BIN(J246))</f>
        <v>1011010</v>
      </c>
      <c r="AE246" s="7" t="str">
        <f>IF('Filtered Data'!K245="","",HEX2BIN(K246))</f>
        <v>1100100</v>
      </c>
      <c r="AF246" s="7" t="str">
        <f>IF('Filtered Data'!L245="","",HEX2BIN(L246))</f>
        <v>0</v>
      </c>
      <c r="AG246" s="7" t="str">
        <f>IF('Filtered Data'!M245="","",HEX2BIN(M246))</f>
        <v>1100100</v>
      </c>
      <c r="AH246" s="7" t="str">
        <f>IF('Filtered Data'!N245="","",HEX2BIN(N246))</f>
        <v>1110110</v>
      </c>
      <c r="AI246" s="7"/>
      <c r="AJ246" s="8" t="e">
        <f t="shared" si="17"/>
        <v>#NUM!</v>
      </c>
      <c r="AK246" s="7" t="str">
        <f>IF('Filtered Data'!G245="","",HEX2OCT(G246))</f>
        <v>3</v>
      </c>
      <c r="AL246" s="7" t="str">
        <f>IF('Filtered Data'!H245="","",HEX2OCT(H246))</f>
        <v>245</v>
      </c>
      <c r="AM246" s="7" t="str">
        <f>IF('Filtered Data'!I245="","",HEX2OCT(I246))</f>
        <v>144</v>
      </c>
      <c r="AN246" s="7" t="str">
        <f>IF('Filtered Data'!J245="","",HEX2OCT(J246))</f>
        <v>132</v>
      </c>
      <c r="AO246" s="7" t="str">
        <f>IF('Filtered Data'!K245="","",HEX2OCT(K246))</f>
        <v>144</v>
      </c>
      <c r="AP246" s="7" t="str">
        <f>IF('Filtered Data'!L245="","",HEX2OCT(L246))</f>
        <v>0</v>
      </c>
      <c r="AQ246" s="7" t="str">
        <f>IF('Filtered Data'!M245="","",HEX2OCT(M246))</f>
        <v>144</v>
      </c>
      <c r="AR246" s="7" t="str">
        <f>IF('Filtered Data'!N245="","",HEX2OCT(N246))</f>
        <v>166</v>
      </c>
    </row>
    <row r="247">
      <c r="A247" s="4">
        <f>'Filtered Data'!A246</f>
        <v>5.5707500000000003</v>
      </c>
      <c r="B247" s="4" t="str">
        <f>'Filtered Data'!B246</f>
        <v/>
      </c>
      <c r="C247" s="4">
        <f>'Filtered Data'!C246</f>
        <v>301</v>
      </c>
      <c r="D247" s="4" t="str">
        <f>'Filtered Data'!D246</f>
        <v/>
      </c>
      <c r="E247" s="4" t="str">
        <f>'Filtered Data'!E246</f>
        <v/>
      </c>
      <c r="F247" s="4">
        <f>'Filtered Data'!F246</f>
        <v>3</v>
      </c>
      <c r="G247" s="4" t="str">
        <f>'Filtered Data'!G246</f>
        <v>F5</v>
      </c>
      <c r="H247" s="4" t="str">
        <f>'Filtered Data'!H246</f>
        <v>06</v>
      </c>
      <c r="I247" s="4" t="str">
        <f>'Filtered Data'!I246</f>
        <v>00</v>
      </c>
      <c r="J247" s="4" t="str">
        <f>'Filtered Data'!J246</f>
        <v/>
      </c>
      <c r="K247" s="4" t="str">
        <f>'Filtered Data'!K246</f>
        <v/>
      </c>
      <c r="L247" s="4" t="str">
        <f>'Filtered Data'!L246</f>
        <v/>
      </c>
      <c r="M247" s="4" t="str">
        <f>'Filtered Data'!M246</f>
        <v/>
      </c>
      <c r="N247" s="4" t="str">
        <f>'Filtered Data'!N246</f>
        <v/>
      </c>
      <c r="P247" s="6">
        <f t="shared" si="15"/>
        <v>16057856</v>
      </c>
      <c r="Q247" s="7">
        <f>IF('Filtered Data'!G246="","",HEX2DEC(G247))</f>
        <v>245</v>
      </c>
      <c r="R247" s="7">
        <f>IF('Filtered Data'!H246="","",HEX2DEC(H247))</f>
        <v>6</v>
      </c>
      <c r="S247" s="7">
        <f>IF('Filtered Data'!I246="","",HEX2DEC(I247))</f>
        <v>0</v>
      </c>
      <c r="T247" s="7" t="str">
        <f>IF('Filtered Data'!J246="","",HEX2DEC(J247))</f>
        <v/>
      </c>
      <c r="U247" s="7" t="str">
        <f>IF('Filtered Data'!K246="","",HEX2DEC(K247))</f>
        <v/>
      </c>
      <c r="V247" s="7" t="str">
        <f>IF('Filtered Data'!L246="","",HEX2DEC(L247))</f>
        <v/>
      </c>
      <c r="W247" s="7" t="str">
        <f>IF('Filtered Data'!M246="","",HEX2DEC(M247))</f>
        <v/>
      </c>
      <c r="X247" s="7" t="str">
        <f>IF('Filtered Data'!N246="","",HEX2DEC(N247))</f>
        <v/>
      </c>
      <c r="Y247" s="7"/>
      <c r="Z247" s="8" t="e">
        <f t="shared" si="16"/>
        <v>#NUM!</v>
      </c>
      <c r="AA247" s="7" t="str">
        <f>IF('Filtered Data'!G246="","",HEX2BIN(G247))</f>
        <v>11110101</v>
      </c>
      <c r="AB247" s="7" t="str">
        <f>IF('Filtered Data'!H246="","",HEX2BIN(H247))</f>
        <v>110</v>
      </c>
      <c r="AC247" s="7" t="str">
        <f>IF('Filtered Data'!I246="","",HEX2BIN(I247))</f>
        <v>0</v>
      </c>
      <c r="AD247" s="7" t="str">
        <f>IF('Filtered Data'!J246="","",HEX2BIN(J247))</f>
        <v/>
      </c>
      <c r="AE247" s="7" t="str">
        <f>IF('Filtered Data'!K246="","",HEX2BIN(K247))</f>
        <v/>
      </c>
      <c r="AF247" s="7" t="str">
        <f>IF('Filtered Data'!L246="","",HEX2BIN(L247))</f>
        <v/>
      </c>
      <c r="AG247" s="7" t="str">
        <f>IF('Filtered Data'!M246="","",HEX2BIN(M247))</f>
        <v/>
      </c>
      <c r="AH247" s="7" t="str">
        <f>IF('Filtered Data'!N246="","",HEX2BIN(N247))</f>
        <v/>
      </c>
      <c r="AI247" s="7"/>
      <c r="AJ247" s="8" t="e">
        <f t="shared" si="17"/>
        <v>#NUM!</v>
      </c>
      <c r="AK247" s="7" t="str">
        <f>IF('Filtered Data'!G246="","",HEX2OCT(G247))</f>
        <v>365</v>
      </c>
      <c r="AL247" s="7" t="str">
        <f>IF('Filtered Data'!H246="","",HEX2OCT(H247))</f>
        <v>6</v>
      </c>
      <c r="AM247" s="7" t="str">
        <f>IF('Filtered Data'!I246="","",HEX2OCT(I247))</f>
        <v>0</v>
      </c>
      <c r="AN247" s="7" t="str">
        <f>IF('Filtered Data'!J246="","",HEX2OCT(J247))</f>
        <v/>
      </c>
      <c r="AO247" s="7" t="str">
        <f>IF('Filtered Data'!K246="","",HEX2OCT(K247))</f>
        <v/>
      </c>
      <c r="AP247" s="7" t="str">
        <f>IF('Filtered Data'!L246="","",HEX2OCT(L247))</f>
        <v/>
      </c>
      <c r="AQ247" s="7" t="str">
        <f>IF('Filtered Data'!M246="","",HEX2OCT(M247))</f>
        <v/>
      </c>
      <c r="AR247" s="7" t="str">
        <f>IF('Filtered Data'!N246="","",HEX2OCT(N247))</f>
        <v/>
      </c>
    </row>
    <row r="248">
      <c r="A248" s="4">
        <f>'Filtered Data'!A247</f>
        <v>5.6202810000000003</v>
      </c>
      <c r="B248" s="4" t="str">
        <f>'Filtered Data'!B247</f>
        <v/>
      </c>
      <c r="C248" s="4">
        <f>'Filtered Data'!C247</f>
        <v>300</v>
      </c>
      <c r="D248" s="4" t="str">
        <f>'Filtered Data'!D247</f>
        <v/>
      </c>
      <c r="E248" s="4" t="str">
        <f>'Filtered Data'!E247</f>
        <v/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A5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64</v>
      </c>
      <c r="L248" s="4" t="str">
        <f>'Filtered Data'!L247</f>
        <v>00</v>
      </c>
      <c r="M248" s="4" t="str">
        <f>'Filtered Data'!M247</f>
        <v>64</v>
      </c>
      <c r="N248" s="4" t="str">
        <f>'Filtered Data'!N247</f>
        <v>67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165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100</v>
      </c>
      <c r="V248" s="7">
        <f>IF('Filtered Data'!L247="","",HEX2DEC(L248))</f>
        <v>0</v>
      </c>
      <c r="W248" s="7">
        <f>IF('Filtered Data'!M247="","",HEX2DEC(M248))</f>
        <v>100</v>
      </c>
      <c r="X248" s="7">
        <f>IF('Filtered Data'!N247="","",HEX2DEC(N248))</f>
        <v>103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10100101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1100100</v>
      </c>
      <c r="AF248" s="7" t="str">
        <f>IF('Filtered Data'!L247="","",HEX2BIN(L248))</f>
        <v>0</v>
      </c>
      <c r="AG248" s="7" t="str">
        <f>IF('Filtered Data'!M247="","",HEX2BIN(M248))</f>
        <v>1100100</v>
      </c>
      <c r="AH248" s="7" t="str">
        <f>IF('Filtered Data'!N247="","",HEX2BIN(N248))</f>
        <v>1100111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245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144</v>
      </c>
      <c r="AP248" s="7" t="str">
        <f>IF('Filtered Data'!L247="","",HEX2OCT(L248))</f>
        <v>0</v>
      </c>
      <c r="AQ248" s="7" t="str">
        <f>IF('Filtered Data'!M247="","",HEX2OCT(M248))</f>
        <v>144</v>
      </c>
      <c r="AR248" s="7" t="str">
        <f>IF('Filtered Data'!N247="","",HEX2OCT(N248))</f>
        <v>147</v>
      </c>
    </row>
    <row r="249">
      <c r="A249" s="4">
        <f>'Filtered Data'!A248</f>
        <v>5.620749</v>
      </c>
      <c r="B249" s="4" t="str">
        <f>'Filtered Data'!B248</f>
        <v/>
      </c>
      <c r="C249" s="4">
        <f>'Filtered Data'!C248</f>
        <v>301</v>
      </c>
      <c r="D249" s="4" t="str">
        <f>'Filtered Data'!D248</f>
        <v/>
      </c>
      <c r="E249" s="4" t="str">
        <f>'Filtered Data'!E248</f>
        <v/>
      </c>
      <c r="F249" s="4">
        <f>'Filtered Data'!F248</f>
        <v>3</v>
      </c>
      <c r="G249" s="4" t="str">
        <f>'Filtered Data'!G248</f>
        <v>B8</v>
      </c>
      <c r="H249" s="4" t="str">
        <f>'Filtered Data'!H248</f>
        <v>07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12060416</v>
      </c>
      <c r="Q249" s="7">
        <f>IF('Filtered Data'!G248="","",HEX2DEC(G249))</f>
        <v>184</v>
      </c>
      <c r="R249" s="7">
        <f>IF('Filtered Data'!H248="","",HEX2DEC(H249))</f>
        <v>7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10111000</v>
      </c>
      <c r="AB249" s="7" t="str">
        <f>IF('Filtered Data'!H248="","",HEX2BIN(H249))</f>
        <v>111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270</v>
      </c>
      <c r="AL249" s="7" t="str">
        <f>IF('Filtered Data'!H248="","",HEX2OCT(H249))</f>
        <v>7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>
        <f>'Filtered Data'!A249</f>
        <v>5.6702890000000004</v>
      </c>
      <c r="B250" s="4" t="str">
        <f>'Filtered Data'!B249</f>
        <v/>
      </c>
      <c r="C250" s="4">
        <f>'Filtered Data'!C249</f>
        <v>300</v>
      </c>
      <c r="D250" s="4" t="str">
        <f>'Filtered Data'!D249</f>
        <v/>
      </c>
      <c r="E250" s="4" t="str">
        <f>'Filtered Data'!E249</f>
        <v/>
      </c>
      <c r="F250" s="4">
        <f>'Filtered Data'!F249</f>
        <v>8</v>
      </c>
      <c r="G250" s="4" t="str">
        <f>'Filtered Data'!G249</f>
        <v>03</v>
      </c>
      <c r="H250" s="4" t="str">
        <f>'Filtered Data'!H249</f>
        <v>A5</v>
      </c>
      <c r="I250" s="4" t="str">
        <f>'Filtered Data'!I249</f>
        <v>64</v>
      </c>
      <c r="J250" s="4" t="str">
        <f>'Filtered Data'!J249</f>
        <v>5A</v>
      </c>
      <c r="K250" s="4" t="str">
        <f>'Filtered Data'!K249</f>
        <v>64</v>
      </c>
      <c r="L250" s="4" t="str">
        <f>'Filtered Data'!L249</f>
        <v>00</v>
      </c>
      <c r="M250" s="4" t="str">
        <f>'Filtered Data'!M249</f>
        <v>64</v>
      </c>
      <c r="N250" s="4" t="str">
        <f>'Filtered Data'!N249</f>
        <v>F8</v>
      </c>
      <c r="P250" s="6" t="e">
        <f t="shared" si="15"/>
        <v>#NUM!</v>
      </c>
      <c r="Q250" s="7">
        <f>IF('Filtered Data'!G249="","",HEX2DEC(G250))</f>
        <v>3</v>
      </c>
      <c r="R250" s="7">
        <f>IF('Filtered Data'!H249="","",HEX2DEC(H250))</f>
        <v>165</v>
      </c>
      <c r="S250" s="7">
        <f>IF('Filtered Data'!I249="","",HEX2DEC(I250))</f>
        <v>100</v>
      </c>
      <c r="T250" s="7">
        <f>IF('Filtered Data'!J249="","",HEX2DEC(J250))</f>
        <v>90</v>
      </c>
      <c r="U250" s="7">
        <f>IF('Filtered Data'!K249="","",HEX2DEC(K250))</f>
        <v>100</v>
      </c>
      <c r="V250" s="7">
        <f>IF('Filtered Data'!L249="","",HEX2DEC(L250))</f>
        <v>0</v>
      </c>
      <c r="W250" s="7">
        <f>IF('Filtered Data'!M249="","",HEX2DEC(M250))</f>
        <v>100</v>
      </c>
      <c r="X250" s="7">
        <f>IF('Filtered Data'!N249="","",HEX2DEC(N250))</f>
        <v>248</v>
      </c>
      <c r="Y250" s="7"/>
      <c r="Z250" s="8" t="e">
        <f t="shared" si="16"/>
        <v>#NUM!</v>
      </c>
      <c r="AA250" s="7" t="str">
        <f>IF('Filtered Data'!G249="","",HEX2BIN(G250))</f>
        <v>11</v>
      </c>
      <c r="AB250" s="7" t="str">
        <f>IF('Filtered Data'!H249="","",HEX2BIN(H250))</f>
        <v>10100101</v>
      </c>
      <c r="AC250" s="7" t="str">
        <f>IF('Filtered Data'!I249="","",HEX2BIN(I250))</f>
        <v>1100100</v>
      </c>
      <c r="AD250" s="7" t="str">
        <f>IF('Filtered Data'!J249="","",HEX2BIN(J250))</f>
        <v>1011010</v>
      </c>
      <c r="AE250" s="7" t="str">
        <f>IF('Filtered Data'!K249="","",HEX2BIN(K250))</f>
        <v>1100100</v>
      </c>
      <c r="AF250" s="7" t="str">
        <f>IF('Filtered Data'!L249="","",HEX2BIN(L250))</f>
        <v>0</v>
      </c>
      <c r="AG250" s="7" t="str">
        <f>IF('Filtered Data'!M249="","",HEX2BIN(M250))</f>
        <v>1100100</v>
      </c>
      <c r="AH250" s="7" t="str">
        <f>IF('Filtered Data'!N249="","",HEX2BIN(N250))</f>
        <v>11111000</v>
      </c>
      <c r="AI250" s="7"/>
      <c r="AJ250" s="8" t="e">
        <f t="shared" si="17"/>
        <v>#NUM!</v>
      </c>
      <c r="AK250" s="7" t="str">
        <f>IF('Filtered Data'!G249="","",HEX2OCT(G250))</f>
        <v>3</v>
      </c>
      <c r="AL250" s="7" t="str">
        <f>IF('Filtered Data'!H249="","",HEX2OCT(H250))</f>
        <v>245</v>
      </c>
      <c r="AM250" s="7" t="str">
        <f>IF('Filtered Data'!I249="","",HEX2OCT(I250))</f>
        <v>144</v>
      </c>
      <c r="AN250" s="7" t="str">
        <f>IF('Filtered Data'!J249="","",HEX2OCT(J250))</f>
        <v>132</v>
      </c>
      <c r="AO250" s="7" t="str">
        <f>IF('Filtered Data'!K249="","",HEX2OCT(K250))</f>
        <v>144</v>
      </c>
      <c r="AP250" s="7" t="str">
        <f>IF('Filtered Data'!L249="","",HEX2OCT(L250))</f>
        <v>0</v>
      </c>
      <c r="AQ250" s="7" t="str">
        <f>IF('Filtered Data'!M249="","",HEX2OCT(M250))</f>
        <v>144</v>
      </c>
      <c r="AR250" s="7" t="str">
        <f>IF('Filtered Data'!N249="","",HEX2OCT(N250))</f>
        <v>370</v>
      </c>
    </row>
    <row r="251">
      <c r="A251" s="4">
        <f>'Filtered Data'!A250</f>
        <v>5.670757</v>
      </c>
      <c r="B251" s="4" t="str">
        <f>'Filtered Data'!B250</f>
        <v/>
      </c>
      <c r="C251" s="4">
        <f>'Filtered Data'!C250</f>
        <v>301</v>
      </c>
      <c r="D251" s="4" t="str">
        <f>'Filtered Data'!D250</f>
        <v/>
      </c>
      <c r="E251" s="4" t="str">
        <f>'Filtered Data'!E250</f>
        <v/>
      </c>
      <c r="F251" s="4">
        <f>'Filtered Data'!F250</f>
        <v>3</v>
      </c>
      <c r="G251" s="4" t="str">
        <f>'Filtered Data'!G250</f>
        <v>80</v>
      </c>
      <c r="H251" s="4" t="str">
        <f>'Filtered Data'!H250</f>
        <v>08</v>
      </c>
      <c r="I251" s="4" t="str">
        <f>'Filtered Data'!I250</f>
        <v>00</v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8390656</v>
      </c>
      <c r="Q251" s="7">
        <f>IF('Filtered Data'!G250="","",HEX2DEC(G251))</f>
        <v>128</v>
      </c>
      <c r="R251" s="7">
        <f>IF('Filtered Data'!H250="","",HEX2DEC(H251))</f>
        <v>8</v>
      </c>
      <c r="S251" s="7">
        <f>IF('Filtered Data'!I250="","",HEX2DEC(I251))</f>
        <v>0</v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10000000</v>
      </c>
      <c r="AB251" s="7" t="str">
        <f>IF('Filtered Data'!H250="","",HEX2BIN(H251))</f>
        <v>1000</v>
      </c>
      <c r="AC251" s="7" t="str">
        <f>IF('Filtered Data'!I250="","",HEX2BIN(I251))</f>
        <v>0</v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200</v>
      </c>
      <c r="AL251" s="7" t="str">
        <f>IF('Filtered Data'!H250="","",HEX2OCT(H251))</f>
        <v>10</v>
      </c>
      <c r="AM251" s="7" t="str">
        <f>IF('Filtered Data'!I250="","",HEX2OCT(I251))</f>
        <v>0</v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>
      <c r="A252" s="4">
        <f>'Filtered Data'!A251</f>
        <v>5.7202919999999997</v>
      </c>
      <c r="B252" s="4" t="str">
        <f>'Filtered Data'!B251</f>
        <v/>
      </c>
      <c r="C252" s="4">
        <f>'Filtered Data'!C251</f>
        <v>300</v>
      </c>
      <c r="D252" s="4" t="str">
        <f>'Filtered Data'!D251</f>
        <v/>
      </c>
      <c r="E252" s="4" t="str">
        <f>'Filtered Data'!E251</f>
        <v/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A5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64</v>
      </c>
      <c r="L252" s="4" t="str">
        <f>'Filtered Data'!L251</f>
        <v>00</v>
      </c>
      <c r="M252" s="4" t="str">
        <f>'Filtered Data'!M251</f>
        <v>64</v>
      </c>
      <c r="N252" s="4" t="str">
        <f>'Filtered Data'!N251</f>
        <v>E9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165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100</v>
      </c>
      <c r="V252" s="7">
        <f>IF('Filtered Data'!L251="","",HEX2DEC(L252))</f>
        <v>0</v>
      </c>
      <c r="W252" s="7">
        <f>IF('Filtered Data'!M251="","",HEX2DEC(M252))</f>
        <v>100</v>
      </c>
      <c r="X252" s="7">
        <f>IF('Filtered Data'!N251="","",HEX2DEC(N252))</f>
        <v>233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10100101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1100100</v>
      </c>
      <c r="AF252" s="7" t="str">
        <f>IF('Filtered Data'!L251="","",HEX2BIN(L252))</f>
        <v>0</v>
      </c>
      <c r="AG252" s="7" t="str">
        <f>IF('Filtered Data'!M251="","",HEX2BIN(M252))</f>
        <v>1100100</v>
      </c>
      <c r="AH252" s="7" t="str">
        <f>IF('Filtered Data'!N251="","",HEX2BIN(N252))</f>
        <v>11101001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245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144</v>
      </c>
      <c r="AP252" s="7" t="str">
        <f>IF('Filtered Data'!L251="","",HEX2OCT(L252))</f>
        <v>0</v>
      </c>
      <c r="AQ252" s="7" t="str">
        <f>IF('Filtered Data'!M251="","",HEX2OCT(M252))</f>
        <v>144</v>
      </c>
      <c r="AR252" s="7" t="str">
        <f>IF('Filtered Data'!N251="","",HEX2OCT(N252))</f>
        <v>351</v>
      </c>
    </row>
    <row r="253">
      <c r="A253" s="4">
        <f>'Filtered Data'!A252</f>
        <v>5.7207600000000003</v>
      </c>
      <c r="B253" s="4" t="str">
        <f>'Filtered Data'!B252</f>
        <v/>
      </c>
      <c r="C253" s="4">
        <f>'Filtered Data'!C252</f>
        <v>301</v>
      </c>
      <c r="D253" s="4" t="str">
        <f>'Filtered Data'!D252</f>
        <v/>
      </c>
      <c r="E253" s="4" t="str">
        <f>'Filtered Data'!E252</f>
        <v/>
      </c>
      <c r="F253" s="4">
        <f>'Filtered Data'!F252</f>
        <v>3</v>
      </c>
      <c r="G253" s="4" t="str">
        <f>'Filtered Data'!G252</f>
        <v>88</v>
      </c>
      <c r="H253" s="4" t="str">
        <f>'Filtered Data'!H252</f>
        <v>09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8915200</v>
      </c>
      <c r="Q253" s="7">
        <f>IF('Filtered Data'!G252="","",HEX2DEC(G253))</f>
        <v>136</v>
      </c>
      <c r="R253" s="7">
        <f>IF('Filtered Data'!H252="","",HEX2DEC(H253))</f>
        <v>9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10001000</v>
      </c>
      <c r="AB253" s="7" t="str">
        <f>IF('Filtered Data'!H252="","",HEX2BIN(H253))</f>
        <v>1001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210</v>
      </c>
      <c r="AL253" s="7" t="str">
        <f>IF('Filtered Data'!H252="","",HEX2OCT(H253))</f>
        <v>11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>
      <c r="A254" s="4">
        <f>'Filtered Data'!A253</f>
        <v>5.7702989999999996</v>
      </c>
      <c r="B254" s="4" t="str">
        <f>'Filtered Data'!B253</f>
        <v/>
      </c>
      <c r="C254" s="4">
        <f>'Filtered Data'!C253</f>
        <v>300</v>
      </c>
      <c r="D254" s="4" t="str">
        <f>'Filtered Data'!D253</f>
        <v/>
      </c>
      <c r="E254" s="4" t="str">
        <f>'Filtered Data'!E253</f>
        <v/>
      </c>
      <c r="F254" s="4">
        <f>'Filtered Data'!F253</f>
        <v>8</v>
      </c>
      <c r="G254" s="4" t="str">
        <f>'Filtered Data'!G253</f>
        <v>03</v>
      </c>
      <c r="H254" s="4" t="str">
        <f>'Filtered Data'!H253</f>
        <v>A5</v>
      </c>
      <c r="I254" s="4" t="str">
        <f>'Filtered Data'!I253</f>
        <v>64</v>
      </c>
      <c r="J254" s="4" t="str">
        <f>'Filtered Data'!J253</f>
        <v>5A</v>
      </c>
      <c r="K254" s="4" t="str">
        <f>'Filtered Data'!K253</f>
        <v>64</v>
      </c>
      <c r="L254" s="4" t="str">
        <f>'Filtered Data'!L253</f>
        <v>00</v>
      </c>
      <c r="M254" s="4" t="str">
        <f>'Filtered Data'!M253</f>
        <v>64</v>
      </c>
      <c r="N254" s="4" t="str">
        <f>'Filtered Data'!N253</f>
        <v>FA</v>
      </c>
      <c r="P254" s="6" t="e">
        <f t="shared" si="15"/>
        <v>#NUM!</v>
      </c>
      <c r="Q254" s="7">
        <f>IF('Filtered Data'!G253="","",HEX2DEC(G254))</f>
        <v>3</v>
      </c>
      <c r="R254" s="7">
        <f>IF('Filtered Data'!H253="","",HEX2DEC(H254))</f>
        <v>165</v>
      </c>
      <c r="S254" s="7">
        <f>IF('Filtered Data'!I253="","",HEX2DEC(I254))</f>
        <v>100</v>
      </c>
      <c r="T254" s="7">
        <f>IF('Filtered Data'!J253="","",HEX2DEC(J254))</f>
        <v>90</v>
      </c>
      <c r="U254" s="7">
        <f>IF('Filtered Data'!K253="","",HEX2DEC(K254))</f>
        <v>100</v>
      </c>
      <c r="V254" s="7">
        <f>IF('Filtered Data'!L253="","",HEX2DEC(L254))</f>
        <v>0</v>
      </c>
      <c r="W254" s="7">
        <f>IF('Filtered Data'!M253="","",HEX2DEC(M254))</f>
        <v>100</v>
      </c>
      <c r="X254" s="7">
        <f>IF('Filtered Data'!N253="","",HEX2DEC(N254))</f>
        <v>250</v>
      </c>
      <c r="Y254" s="7"/>
      <c r="Z254" s="8" t="e">
        <f t="shared" si="16"/>
        <v>#NUM!</v>
      </c>
      <c r="AA254" s="7" t="str">
        <f>IF('Filtered Data'!G253="","",HEX2BIN(G254))</f>
        <v>11</v>
      </c>
      <c r="AB254" s="7" t="str">
        <f>IF('Filtered Data'!H253="","",HEX2BIN(H254))</f>
        <v>10100101</v>
      </c>
      <c r="AC254" s="7" t="str">
        <f>IF('Filtered Data'!I253="","",HEX2BIN(I254))</f>
        <v>1100100</v>
      </c>
      <c r="AD254" s="7" t="str">
        <f>IF('Filtered Data'!J253="","",HEX2BIN(J254))</f>
        <v>1011010</v>
      </c>
      <c r="AE254" s="7" t="str">
        <f>IF('Filtered Data'!K253="","",HEX2BIN(K254))</f>
        <v>1100100</v>
      </c>
      <c r="AF254" s="7" t="str">
        <f>IF('Filtered Data'!L253="","",HEX2BIN(L254))</f>
        <v>0</v>
      </c>
      <c r="AG254" s="7" t="str">
        <f>IF('Filtered Data'!M253="","",HEX2BIN(M254))</f>
        <v>1100100</v>
      </c>
      <c r="AH254" s="7" t="str">
        <f>IF('Filtered Data'!N253="","",HEX2BIN(N254))</f>
        <v>11111010</v>
      </c>
      <c r="AI254" s="7"/>
      <c r="AJ254" s="8" t="e">
        <f t="shared" si="17"/>
        <v>#NUM!</v>
      </c>
      <c r="AK254" s="7" t="str">
        <f>IF('Filtered Data'!G253="","",HEX2OCT(G254))</f>
        <v>3</v>
      </c>
      <c r="AL254" s="7" t="str">
        <f>IF('Filtered Data'!H253="","",HEX2OCT(H254))</f>
        <v>245</v>
      </c>
      <c r="AM254" s="7" t="str">
        <f>IF('Filtered Data'!I253="","",HEX2OCT(I254))</f>
        <v>144</v>
      </c>
      <c r="AN254" s="7" t="str">
        <f>IF('Filtered Data'!J253="","",HEX2OCT(J254))</f>
        <v>132</v>
      </c>
      <c r="AO254" s="7" t="str">
        <f>IF('Filtered Data'!K253="","",HEX2OCT(K254))</f>
        <v>144</v>
      </c>
      <c r="AP254" s="7" t="str">
        <f>IF('Filtered Data'!L253="","",HEX2OCT(L254))</f>
        <v>0</v>
      </c>
      <c r="AQ254" s="7" t="str">
        <f>IF('Filtered Data'!M253="","",HEX2OCT(M254))</f>
        <v>144</v>
      </c>
      <c r="AR254" s="7" t="str">
        <f>IF('Filtered Data'!N253="","",HEX2OCT(N254))</f>
        <v>372</v>
      </c>
    </row>
    <row r="255">
      <c r="A255" s="4">
        <f>'Filtered Data'!A254</f>
        <v>5.7707670000000002</v>
      </c>
      <c r="B255" s="4" t="str">
        <f>'Filtered Data'!B254</f>
        <v/>
      </c>
      <c r="C255" s="4">
        <f>'Filtered Data'!C254</f>
        <v>301</v>
      </c>
      <c r="D255" s="4" t="str">
        <f>'Filtered Data'!D254</f>
        <v/>
      </c>
      <c r="E255" s="4" t="str">
        <f>'Filtered Data'!E254</f>
        <v/>
      </c>
      <c r="F255" s="4">
        <f>'Filtered Data'!F254</f>
        <v>3</v>
      </c>
      <c r="G255" s="4" t="str">
        <f>'Filtered Data'!G254</f>
        <v>C6</v>
      </c>
      <c r="H255" s="4" t="str">
        <f>'Filtered Data'!H254</f>
        <v>0A</v>
      </c>
      <c r="I255" s="4" t="str">
        <f>'Filtered Data'!I254</f>
        <v>00</v>
      </c>
      <c r="J255" s="4" t="str">
        <f>'Filtered Data'!J254</f>
        <v/>
      </c>
      <c r="K255" s="4" t="str">
        <f>'Filtered Data'!K254</f>
        <v/>
      </c>
      <c r="L255" s="4" t="str">
        <f>'Filtered Data'!L254</f>
        <v/>
      </c>
      <c r="M255" s="4" t="str">
        <f>'Filtered Data'!M254</f>
        <v/>
      </c>
      <c r="N255" s="4" t="str">
        <f>'Filtered Data'!N254</f>
        <v/>
      </c>
      <c r="P255" s="6">
        <f t="shared" si="15"/>
        <v>12978688</v>
      </c>
      <c r="Q255" s="7">
        <f>IF('Filtered Data'!G254="","",HEX2DEC(G255))</f>
        <v>198</v>
      </c>
      <c r="R255" s="7">
        <f>IF('Filtered Data'!H254="","",HEX2DEC(H255))</f>
        <v>10</v>
      </c>
      <c r="S255" s="7">
        <f>IF('Filtered Data'!I254="","",HEX2DEC(I255))</f>
        <v>0</v>
      </c>
      <c r="T255" s="7" t="str">
        <f>IF('Filtered Data'!J254="","",HEX2DEC(J255))</f>
        <v/>
      </c>
      <c r="U255" s="7" t="str">
        <f>IF('Filtered Data'!K254="","",HEX2DEC(K255))</f>
        <v/>
      </c>
      <c r="V255" s="7" t="str">
        <f>IF('Filtered Data'!L254="","",HEX2DEC(L255))</f>
        <v/>
      </c>
      <c r="W255" s="7" t="str">
        <f>IF('Filtered Data'!M254="","",HEX2DEC(M255))</f>
        <v/>
      </c>
      <c r="X255" s="7" t="str">
        <f>IF('Filtered Data'!N254="","",HEX2DEC(N255))</f>
        <v/>
      </c>
      <c r="Y255" s="7"/>
      <c r="Z255" s="8" t="e">
        <f t="shared" si="16"/>
        <v>#NUM!</v>
      </c>
      <c r="AA255" s="7" t="str">
        <f>IF('Filtered Data'!G254="","",HEX2BIN(G255))</f>
        <v>11000110</v>
      </c>
      <c r="AB255" s="7" t="str">
        <f>IF('Filtered Data'!H254="","",HEX2BIN(H255))</f>
        <v>1010</v>
      </c>
      <c r="AC255" s="7" t="str">
        <f>IF('Filtered Data'!I254="","",HEX2BIN(I255))</f>
        <v>0</v>
      </c>
      <c r="AD255" s="7" t="str">
        <f>IF('Filtered Data'!J254="","",HEX2BIN(J255))</f>
        <v/>
      </c>
      <c r="AE255" s="7" t="str">
        <f>IF('Filtered Data'!K254="","",HEX2BIN(K255))</f>
        <v/>
      </c>
      <c r="AF255" s="7" t="str">
        <f>IF('Filtered Data'!L254="","",HEX2BIN(L255))</f>
        <v/>
      </c>
      <c r="AG255" s="7" t="str">
        <f>IF('Filtered Data'!M254="","",HEX2BIN(M255))</f>
        <v/>
      </c>
      <c r="AH255" s="7" t="str">
        <f>IF('Filtered Data'!N254="","",HEX2BIN(N255))</f>
        <v/>
      </c>
      <c r="AI255" s="7"/>
      <c r="AJ255" s="8" t="e">
        <f t="shared" si="17"/>
        <v>#NUM!</v>
      </c>
      <c r="AK255" s="7" t="str">
        <f>IF('Filtered Data'!G254="","",HEX2OCT(G255))</f>
        <v>306</v>
      </c>
      <c r="AL255" s="7" t="str">
        <f>IF('Filtered Data'!H254="","",HEX2OCT(H255))</f>
        <v>12</v>
      </c>
      <c r="AM255" s="7" t="str">
        <f>IF('Filtered Data'!I254="","",HEX2OCT(I255))</f>
        <v>0</v>
      </c>
      <c r="AN255" s="7" t="str">
        <f>IF('Filtered Data'!J254="","",HEX2OCT(J255))</f>
        <v/>
      </c>
      <c r="AO255" s="7" t="str">
        <f>IF('Filtered Data'!K254="","",HEX2OCT(K255))</f>
        <v/>
      </c>
      <c r="AP255" s="7" t="str">
        <f>IF('Filtered Data'!L254="","",HEX2OCT(L255))</f>
        <v/>
      </c>
      <c r="AQ255" s="7" t="str">
        <f>IF('Filtered Data'!M254="","",HEX2OCT(M255))</f>
        <v/>
      </c>
      <c r="AR255" s="7" t="str">
        <f>IF('Filtered Data'!N254="","",HEX2OCT(N255))</f>
        <v/>
      </c>
    </row>
    <row r="256">
      <c r="A256" s="4">
        <f>'Filtered Data'!A255</f>
        <v>5.820303</v>
      </c>
      <c r="B256" s="4" t="str">
        <f>'Filtered Data'!B255</f>
        <v/>
      </c>
      <c r="C256" s="4">
        <f>'Filtered Data'!C255</f>
        <v>300</v>
      </c>
      <c r="D256" s="4" t="str">
        <f>'Filtered Data'!D255</f>
        <v/>
      </c>
      <c r="E256" s="4" t="str">
        <f>'Filtered Data'!E255</f>
        <v/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A5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64</v>
      </c>
      <c r="L256" s="4" t="str">
        <f>'Filtered Data'!L255</f>
        <v>00</v>
      </c>
      <c r="M256" s="4" t="str">
        <f>'Filtered Data'!M255</f>
        <v>64</v>
      </c>
      <c r="N256" s="4" t="str">
        <f>'Filtered Data'!N255</f>
        <v>EB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165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100</v>
      </c>
      <c r="V256" s="7">
        <f>IF('Filtered Data'!L255="","",HEX2DEC(L256))</f>
        <v>0</v>
      </c>
      <c r="W256" s="7">
        <f>IF('Filtered Data'!M255="","",HEX2DEC(M256))</f>
        <v>100</v>
      </c>
      <c r="X256" s="7">
        <f>IF('Filtered Data'!N255="","",HEX2DEC(N256))</f>
        <v>235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10100101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1100100</v>
      </c>
      <c r="AF256" s="7" t="str">
        <f>IF('Filtered Data'!L255="","",HEX2BIN(L256))</f>
        <v>0</v>
      </c>
      <c r="AG256" s="7" t="str">
        <f>IF('Filtered Data'!M255="","",HEX2BIN(M256))</f>
        <v>1100100</v>
      </c>
      <c r="AH256" s="7" t="str">
        <f>IF('Filtered Data'!N255="","",HEX2BIN(N256))</f>
        <v>11101011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245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144</v>
      </c>
      <c r="AP256" s="7" t="str">
        <f>IF('Filtered Data'!L255="","",HEX2OCT(L256))</f>
        <v>0</v>
      </c>
      <c r="AQ256" s="7" t="str">
        <f>IF('Filtered Data'!M255="","",HEX2OCT(M256))</f>
        <v>144</v>
      </c>
      <c r="AR256" s="7" t="str">
        <f>IF('Filtered Data'!N255="","",HEX2OCT(N256))</f>
        <v>353</v>
      </c>
    </row>
    <row r="257">
      <c r="A257" s="4">
        <f>'Filtered Data'!A256</f>
        <v>5.820767</v>
      </c>
      <c r="B257" s="4" t="str">
        <f>'Filtered Data'!B256</f>
        <v/>
      </c>
      <c r="C257" s="4">
        <f>'Filtered Data'!C256</f>
        <v>301</v>
      </c>
      <c r="D257" s="4" t="str">
        <f>'Filtered Data'!D256</f>
        <v/>
      </c>
      <c r="E257" s="4" t="str">
        <f>'Filtered Data'!E256</f>
        <v/>
      </c>
      <c r="F257" s="4">
        <f>'Filtered Data'!F256</f>
        <v>3</v>
      </c>
      <c r="G257" s="4" t="str">
        <f>'Filtered Data'!G256</f>
        <v>43</v>
      </c>
      <c r="H257" s="4" t="str">
        <f>'Filtered Data'!H256</f>
        <v>0B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4393728</v>
      </c>
      <c r="Q257" s="7">
        <f>IF('Filtered Data'!G256="","",HEX2DEC(G257))</f>
        <v>67</v>
      </c>
      <c r="R257" s="7">
        <f>IF('Filtered Data'!H256="","",HEX2DEC(H257))</f>
        <v>11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1000011</v>
      </c>
      <c r="AB257" s="7" t="str">
        <f>IF('Filtered Data'!H256="","",HEX2BIN(H257))</f>
        <v>1011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103</v>
      </c>
      <c r="AL257" s="7" t="str">
        <f>IF('Filtered Data'!H256="","",HEX2OCT(H257))</f>
        <v>13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>
        <f>'Filtered Data'!A257</f>
        <v>5.8703089999999998</v>
      </c>
      <c r="B258" s="4" t="str">
        <f>'Filtered Data'!B257</f>
        <v/>
      </c>
      <c r="C258" s="4">
        <f>'Filtered Data'!C257</f>
        <v>300</v>
      </c>
      <c r="D258" s="4" t="str">
        <f>'Filtered Data'!D257</f>
        <v/>
      </c>
      <c r="E258" s="4" t="str">
        <f>'Filtered Data'!E257</f>
        <v/>
      </c>
      <c r="F258" s="4">
        <f>'Filtered Data'!F257</f>
        <v>8</v>
      </c>
      <c r="G258" s="4" t="str">
        <f>'Filtered Data'!G257</f>
        <v>03</v>
      </c>
      <c r="H258" s="4" t="str">
        <f>'Filtered Data'!H257</f>
        <v>A5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64</v>
      </c>
      <c r="L258" s="4" t="str">
        <f>'Filtered Data'!L257</f>
        <v>00</v>
      </c>
      <c r="M258" s="4" t="str">
        <f>'Filtered Data'!M257</f>
        <v>64</v>
      </c>
      <c r="N258" s="4" t="str">
        <f>'Filtered Data'!N257</f>
        <v>FC</v>
      </c>
      <c r="P258" s="6" t="e">
        <f t="shared" si="15"/>
        <v>#NUM!</v>
      </c>
      <c r="Q258" s="7">
        <f>IF('Filtered Data'!G257="","",HEX2DEC(G258))</f>
        <v>3</v>
      </c>
      <c r="R258" s="7">
        <f>IF('Filtered Data'!H257="","",HEX2DEC(H258))</f>
        <v>165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100</v>
      </c>
      <c r="V258" s="7">
        <f>IF('Filtered Data'!L257="","",HEX2DEC(L258))</f>
        <v>0</v>
      </c>
      <c r="W258" s="7">
        <f>IF('Filtered Data'!M257="","",HEX2DEC(M258))</f>
        <v>100</v>
      </c>
      <c r="X258" s="7">
        <f>IF('Filtered Data'!N257="","",HEX2DEC(N258))</f>
        <v>252</v>
      </c>
      <c r="Y258" s="7"/>
      <c r="Z258" s="8" t="e">
        <f t="shared" si="16"/>
        <v>#NUM!</v>
      </c>
      <c r="AA258" s="7" t="str">
        <f>IF('Filtered Data'!G257="","",HEX2BIN(G258))</f>
        <v>11</v>
      </c>
      <c r="AB258" s="7" t="str">
        <f>IF('Filtered Data'!H257="","",HEX2BIN(H258))</f>
        <v>10100101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1100100</v>
      </c>
      <c r="AF258" s="7" t="str">
        <f>IF('Filtered Data'!L257="","",HEX2BIN(L258))</f>
        <v>0</v>
      </c>
      <c r="AG258" s="7" t="str">
        <f>IF('Filtered Data'!M257="","",HEX2BIN(M258))</f>
        <v>1100100</v>
      </c>
      <c r="AH258" s="7" t="str">
        <f>IF('Filtered Data'!N257="","",HEX2BIN(N258))</f>
        <v>11111100</v>
      </c>
      <c r="AI258" s="7"/>
      <c r="AJ258" s="8" t="e">
        <f t="shared" si="17"/>
        <v>#NUM!</v>
      </c>
      <c r="AK258" s="7" t="str">
        <f>IF('Filtered Data'!G257="","",HEX2OCT(G258))</f>
        <v>3</v>
      </c>
      <c r="AL258" s="7" t="str">
        <f>IF('Filtered Data'!H257="","",HEX2OCT(H258))</f>
        <v>245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144</v>
      </c>
      <c r="AP258" s="7" t="str">
        <f>IF('Filtered Data'!L257="","",HEX2OCT(L258))</f>
        <v>0</v>
      </c>
      <c r="AQ258" s="7" t="str">
        <f>IF('Filtered Data'!M257="","",HEX2OCT(M258))</f>
        <v>144</v>
      </c>
      <c r="AR258" s="7" t="str">
        <f>IF('Filtered Data'!N257="","",HEX2OCT(N258))</f>
        <v>374</v>
      </c>
    </row>
    <row r="259">
      <c r="A259" s="4">
        <f>'Filtered Data'!A258</f>
        <v>5.870781</v>
      </c>
      <c r="B259" s="4" t="str">
        <f>'Filtered Data'!B258</f>
        <v/>
      </c>
      <c r="C259" s="4">
        <f>'Filtered Data'!C258</f>
        <v>301</v>
      </c>
      <c r="D259" s="4" t="str">
        <f>'Filtered Data'!D258</f>
        <v/>
      </c>
      <c r="E259" s="4" t="str">
        <f>'Filtered Data'!E258</f>
        <v/>
      </c>
      <c r="F259" s="4">
        <f>'Filtered Data'!F258</f>
        <v>3</v>
      </c>
      <c r="G259" s="4" t="str">
        <f>'Filtered Data'!G258</f>
        <v>B5</v>
      </c>
      <c r="H259" s="4" t="str">
        <f>'Filtered Data'!H258</f>
        <v>0C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11865088</v>
      </c>
      <c r="Q259" s="7">
        <f>IF('Filtered Data'!G258="","",HEX2DEC(G259))</f>
        <v>181</v>
      </c>
      <c r="R259" s="7">
        <f>IF('Filtered Data'!H258="","",HEX2DEC(H259))</f>
        <v>12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10110101</v>
      </c>
      <c r="AB259" s="7" t="str">
        <f>IF('Filtered Data'!H258="","",HEX2BIN(H259))</f>
        <v>1100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265</v>
      </c>
      <c r="AL259" s="7" t="str">
        <f>IF('Filtered Data'!H258="","",HEX2OCT(H259))</f>
        <v>14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>
      <c r="A260" s="4">
        <f>'Filtered Data'!A259</f>
        <v>5.9203159999999997</v>
      </c>
      <c r="B260" s="4" t="str">
        <f>'Filtered Data'!B259</f>
        <v/>
      </c>
      <c r="C260" s="4">
        <f>'Filtered Data'!C259</f>
        <v>300</v>
      </c>
      <c r="D260" s="4" t="str">
        <f>'Filtered Data'!D259</f>
        <v/>
      </c>
      <c r="E260" s="4" t="str">
        <f>'Filtered Data'!E259</f>
        <v/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A5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64</v>
      </c>
      <c r="L260" s="4" t="str">
        <f>'Filtered Data'!L259</f>
        <v>00</v>
      </c>
      <c r="M260" s="4" t="str">
        <f>'Filtered Data'!M259</f>
        <v>64</v>
      </c>
      <c r="N260" s="4" t="str">
        <f>'Filtered Data'!N259</f>
        <v>ED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165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100</v>
      </c>
      <c r="V260" s="7">
        <f>IF('Filtered Data'!L259="","",HEX2DEC(L260))</f>
        <v>0</v>
      </c>
      <c r="W260" s="7">
        <f>IF('Filtered Data'!M259="","",HEX2DEC(M260))</f>
        <v>100</v>
      </c>
      <c r="X260" s="7">
        <f>IF('Filtered Data'!N259="","",HEX2DEC(N260))</f>
        <v>237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10100101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1100100</v>
      </c>
      <c r="AF260" s="7" t="str">
        <f>IF('Filtered Data'!L259="","",HEX2BIN(L260))</f>
        <v>0</v>
      </c>
      <c r="AG260" s="7" t="str">
        <f>IF('Filtered Data'!M259="","",HEX2BIN(M260))</f>
        <v>1100100</v>
      </c>
      <c r="AH260" s="7" t="str">
        <f>IF('Filtered Data'!N259="","",HEX2BIN(N260))</f>
        <v>11101101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245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144</v>
      </c>
      <c r="AP260" s="7" t="str">
        <f>IF('Filtered Data'!L259="","",HEX2OCT(L260))</f>
        <v>0</v>
      </c>
      <c r="AQ260" s="7" t="str">
        <f>IF('Filtered Data'!M259="","",HEX2OCT(M260))</f>
        <v>144</v>
      </c>
      <c r="AR260" s="7" t="str">
        <f>IF('Filtered Data'!N259="","",HEX2OCT(N260))</f>
        <v>355</v>
      </c>
    </row>
    <row r="261">
      <c r="A261" s="4">
        <f>'Filtered Data'!A260</f>
        <v>5.9207799999999997</v>
      </c>
      <c r="B261" s="4" t="str">
        <f>'Filtered Data'!B260</f>
        <v/>
      </c>
      <c r="C261" s="4">
        <f>'Filtered Data'!C260</f>
        <v>301</v>
      </c>
      <c r="D261" s="4" t="str">
        <f>'Filtered Data'!D260</f>
        <v/>
      </c>
      <c r="E261" s="4" t="str">
        <f>'Filtered Data'!E260</f>
        <v/>
      </c>
      <c r="F261" s="4">
        <f>'Filtered Data'!F260</f>
        <v>3</v>
      </c>
      <c r="G261" s="4" t="str">
        <f>'Filtered Data'!G260</f>
        <v>4E</v>
      </c>
      <c r="H261" s="4" t="str">
        <f>'Filtered Data'!H260</f>
        <v>0D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5115136</v>
      </c>
      <c r="Q261" s="7">
        <f>IF('Filtered Data'!G260="","",HEX2DEC(G261))</f>
        <v>78</v>
      </c>
      <c r="R261" s="7">
        <f>IF('Filtered Data'!H260="","",HEX2DEC(H261))</f>
        <v>13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1001110</v>
      </c>
      <c r="AB261" s="7" t="str">
        <f>IF('Filtered Data'!H260="","",HEX2BIN(H261))</f>
        <v>1101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116</v>
      </c>
      <c r="AL261" s="7" t="str">
        <f>IF('Filtered Data'!H260="","",HEX2OCT(H261))</f>
        <v>15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>
      <c r="A262" s="4">
        <f>'Filtered Data'!A261</f>
        <v>5.9703200000000001</v>
      </c>
      <c r="B262" s="4" t="str">
        <f>'Filtered Data'!B261</f>
        <v/>
      </c>
      <c r="C262" s="4">
        <f>'Filtered Data'!C261</f>
        <v>300</v>
      </c>
      <c r="D262" s="4" t="str">
        <f>'Filtered Data'!D261</f>
        <v/>
      </c>
      <c r="E262" s="4" t="str">
        <f>'Filtered Data'!E261</f>
        <v/>
      </c>
      <c r="F262" s="4">
        <f>'Filtered Data'!F261</f>
        <v>8</v>
      </c>
      <c r="G262" s="4" t="str">
        <f>'Filtered Data'!G261</f>
        <v>03</v>
      </c>
      <c r="H262" s="4" t="str">
        <f>'Filtered Data'!H261</f>
        <v>A5</v>
      </c>
      <c r="I262" s="4" t="str">
        <f>'Filtered Data'!I261</f>
        <v>64</v>
      </c>
      <c r="J262" s="4" t="str">
        <f>'Filtered Data'!J261</f>
        <v>5A</v>
      </c>
      <c r="K262" s="4" t="str">
        <f>'Filtered Data'!K261</f>
        <v>64</v>
      </c>
      <c r="L262" s="4" t="str">
        <f>'Filtered Data'!L261</f>
        <v>00</v>
      </c>
      <c r="M262" s="4" t="str">
        <f>'Filtered Data'!M261</f>
        <v>64</v>
      </c>
      <c r="N262" s="4" t="str">
        <f>'Filtered Data'!N261</f>
        <v>FE</v>
      </c>
      <c r="P262" s="6" t="e">
        <f t="shared" si="15"/>
        <v>#NUM!</v>
      </c>
      <c r="Q262" s="7">
        <f>IF('Filtered Data'!G261="","",HEX2DEC(G262))</f>
        <v>3</v>
      </c>
      <c r="R262" s="7">
        <f>IF('Filtered Data'!H261="","",HEX2DEC(H262))</f>
        <v>165</v>
      </c>
      <c r="S262" s="7">
        <f>IF('Filtered Data'!I261="","",HEX2DEC(I262))</f>
        <v>100</v>
      </c>
      <c r="T262" s="7">
        <f>IF('Filtered Data'!J261="","",HEX2DEC(J262))</f>
        <v>90</v>
      </c>
      <c r="U262" s="7">
        <f>IF('Filtered Data'!K261="","",HEX2DEC(K262))</f>
        <v>100</v>
      </c>
      <c r="V262" s="7">
        <f>IF('Filtered Data'!L261="","",HEX2DEC(L262))</f>
        <v>0</v>
      </c>
      <c r="W262" s="7">
        <f>IF('Filtered Data'!M261="","",HEX2DEC(M262))</f>
        <v>100</v>
      </c>
      <c r="X262" s="7">
        <f>IF('Filtered Data'!N261="","",HEX2DEC(N262))</f>
        <v>254</v>
      </c>
      <c r="Y262" s="7"/>
      <c r="Z262" s="8" t="e">
        <f t="shared" si="16"/>
        <v>#NUM!</v>
      </c>
      <c r="AA262" s="7" t="str">
        <f>IF('Filtered Data'!G261="","",HEX2BIN(G262))</f>
        <v>11</v>
      </c>
      <c r="AB262" s="7" t="str">
        <f>IF('Filtered Data'!H261="","",HEX2BIN(H262))</f>
        <v>10100101</v>
      </c>
      <c r="AC262" s="7" t="str">
        <f>IF('Filtered Data'!I261="","",HEX2BIN(I262))</f>
        <v>1100100</v>
      </c>
      <c r="AD262" s="7" t="str">
        <f>IF('Filtered Data'!J261="","",HEX2BIN(J262))</f>
        <v>1011010</v>
      </c>
      <c r="AE262" s="7" t="str">
        <f>IF('Filtered Data'!K261="","",HEX2BIN(K262))</f>
        <v>1100100</v>
      </c>
      <c r="AF262" s="7" t="str">
        <f>IF('Filtered Data'!L261="","",HEX2BIN(L262))</f>
        <v>0</v>
      </c>
      <c r="AG262" s="7" t="str">
        <f>IF('Filtered Data'!M261="","",HEX2BIN(M262))</f>
        <v>1100100</v>
      </c>
      <c r="AH262" s="7" t="str">
        <f>IF('Filtered Data'!N261="","",HEX2BIN(N262))</f>
        <v>11111110</v>
      </c>
      <c r="AI262" s="7"/>
      <c r="AJ262" s="8" t="e">
        <f t="shared" si="17"/>
        <v>#NUM!</v>
      </c>
      <c r="AK262" s="7" t="str">
        <f>IF('Filtered Data'!G261="","",HEX2OCT(G262))</f>
        <v>3</v>
      </c>
      <c r="AL262" s="7" t="str">
        <f>IF('Filtered Data'!H261="","",HEX2OCT(H262))</f>
        <v>245</v>
      </c>
      <c r="AM262" s="7" t="str">
        <f>IF('Filtered Data'!I261="","",HEX2OCT(I262))</f>
        <v>144</v>
      </c>
      <c r="AN262" s="7" t="str">
        <f>IF('Filtered Data'!J261="","",HEX2OCT(J262))</f>
        <v>132</v>
      </c>
      <c r="AO262" s="7" t="str">
        <f>IF('Filtered Data'!K261="","",HEX2OCT(K262))</f>
        <v>144</v>
      </c>
      <c r="AP262" s="7" t="str">
        <f>IF('Filtered Data'!L261="","",HEX2OCT(L262))</f>
        <v>0</v>
      </c>
      <c r="AQ262" s="7" t="str">
        <f>IF('Filtered Data'!M261="","",HEX2OCT(M262))</f>
        <v>144</v>
      </c>
      <c r="AR262" s="7" t="str">
        <f>IF('Filtered Data'!N261="","",HEX2OCT(N262))</f>
        <v>376</v>
      </c>
    </row>
    <row r="263">
      <c r="A263" s="4">
        <f>'Filtered Data'!A262</f>
        <v>5.970796</v>
      </c>
      <c r="B263" s="4" t="str">
        <f>'Filtered Data'!B262</f>
        <v/>
      </c>
      <c r="C263" s="4">
        <f>'Filtered Data'!C262</f>
        <v>301</v>
      </c>
      <c r="D263" s="4" t="str">
        <f>'Filtered Data'!D262</f>
        <v/>
      </c>
      <c r="E263" s="4" t="str">
        <f>'Filtered Data'!E262</f>
        <v/>
      </c>
      <c r="F263" s="4">
        <f>'Filtered Data'!F262</f>
        <v>3</v>
      </c>
      <c r="G263" s="4" t="str">
        <f>'Filtered Data'!G262</f>
        <v>1D</v>
      </c>
      <c r="H263" s="4" t="str">
        <f>'Filtered Data'!H262</f>
        <v>0E</v>
      </c>
      <c r="I263" s="4" t="str">
        <f>'Filtered Data'!I262</f>
        <v>00</v>
      </c>
      <c r="J263" s="4" t="str">
        <f>'Filtered Data'!J262</f>
        <v/>
      </c>
      <c r="K263" s="4" t="str">
        <f>'Filtered Data'!K262</f>
        <v/>
      </c>
      <c r="L263" s="4" t="str">
        <f>'Filtered Data'!L262</f>
        <v/>
      </c>
      <c r="M263" s="4" t="str">
        <f>'Filtered Data'!M262</f>
        <v/>
      </c>
      <c r="N263" s="4" t="str">
        <f>'Filtered Data'!N262</f>
        <v/>
      </c>
      <c r="P263" s="6">
        <f t="shared" si="15"/>
        <v>1904128</v>
      </c>
      <c r="Q263" s="7">
        <f>IF('Filtered Data'!G262="","",HEX2DEC(G263))</f>
        <v>29</v>
      </c>
      <c r="R263" s="7">
        <f>IF('Filtered Data'!H262="","",HEX2DEC(H263))</f>
        <v>14</v>
      </c>
      <c r="S263" s="7">
        <f>IF('Filtered Data'!I262="","",HEX2DEC(I263))</f>
        <v>0</v>
      </c>
      <c r="T263" s="7" t="str">
        <f>IF('Filtered Data'!J262="","",HEX2DEC(J263))</f>
        <v/>
      </c>
      <c r="U263" s="7" t="str">
        <f>IF('Filtered Data'!K262="","",HEX2DEC(K263))</f>
        <v/>
      </c>
      <c r="V263" s="7" t="str">
        <f>IF('Filtered Data'!L262="","",HEX2DEC(L263))</f>
        <v/>
      </c>
      <c r="W263" s="7" t="str">
        <f>IF('Filtered Data'!M262="","",HEX2DEC(M263))</f>
        <v/>
      </c>
      <c r="X263" s="7" t="str">
        <f>IF('Filtered Data'!N262="","",HEX2DEC(N263))</f>
        <v/>
      </c>
      <c r="Y263" s="7"/>
      <c r="Z263" s="8" t="e">
        <f t="shared" si="16"/>
        <v>#NUM!</v>
      </c>
      <c r="AA263" s="7" t="str">
        <f>IF('Filtered Data'!G262="","",HEX2BIN(G263))</f>
        <v>11101</v>
      </c>
      <c r="AB263" s="7" t="str">
        <f>IF('Filtered Data'!H262="","",HEX2BIN(H263))</f>
        <v>1110</v>
      </c>
      <c r="AC263" s="7" t="str">
        <f>IF('Filtered Data'!I262="","",HEX2BIN(I263))</f>
        <v>0</v>
      </c>
      <c r="AD263" s="7" t="str">
        <f>IF('Filtered Data'!J262="","",HEX2BIN(J263))</f>
        <v/>
      </c>
      <c r="AE263" s="7" t="str">
        <f>IF('Filtered Data'!K262="","",HEX2BIN(K263))</f>
        <v/>
      </c>
      <c r="AF263" s="7" t="str">
        <f>IF('Filtered Data'!L262="","",HEX2BIN(L263))</f>
        <v/>
      </c>
      <c r="AG263" s="7" t="str">
        <f>IF('Filtered Data'!M262="","",HEX2BIN(M263))</f>
        <v/>
      </c>
      <c r="AH263" s="7" t="str">
        <f>IF('Filtered Data'!N262="","",HEX2BIN(N263))</f>
        <v/>
      </c>
      <c r="AI263" s="7"/>
      <c r="AJ263" s="8" t="e">
        <f t="shared" si="17"/>
        <v>#NUM!</v>
      </c>
      <c r="AK263" s="7" t="str">
        <f>IF('Filtered Data'!G262="","",HEX2OCT(G263))</f>
        <v>35</v>
      </c>
      <c r="AL263" s="7" t="str">
        <f>IF('Filtered Data'!H262="","",HEX2OCT(H263))</f>
        <v>16</v>
      </c>
      <c r="AM263" s="7" t="str">
        <f>IF('Filtered Data'!I262="","",HEX2OCT(I263))</f>
        <v>0</v>
      </c>
      <c r="AN263" s="7" t="str">
        <f>IF('Filtered Data'!J262="","",HEX2OCT(J263))</f>
        <v/>
      </c>
      <c r="AO263" s="7" t="str">
        <f>IF('Filtered Data'!K262="","",HEX2OCT(K263))</f>
        <v/>
      </c>
      <c r="AP263" s="7" t="str">
        <f>IF('Filtered Data'!L262="","",HEX2OCT(L263))</f>
        <v/>
      </c>
      <c r="AQ263" s="7" t="str">
        <f>IF('Filtered Data'!M262="","",HEX2OCT(M263))</f>
        <v/>
      </c>
      <c r="AR263" s="7" t="str">
        <f>IF('Filtered Data'!N262="","",HEX2OCT(N263))</f>
        <v/>
      </c>
    </row>
    <row r="264">
      <c r="A264" s="4">
        <f>'Filtered Data'!A263</f>
        <v>6.0211040000000002</v>
      </c>
      <c r="B264" s="4" t="str">
        <f>'Filtered Data'!B263</f>
        <v/>
      </c>
      <c r="C264" s="4">
        <f>'Filtered Data'!C263</f>
        <v>300</v>
      </c>
      <c r="D264" s="4" t="str">
        <f>'Filtered Data'!D263</f>
        <v/>
      </c>
      <c r="E264" s="4" t="str">
        <f>'Filtered Data'!E263</f>
        <v/>
      </c>
      <c r="F264" s="4">
        <f>'Filtered Data'!F263</f>
        <v>8</v>
      </c>
      <c r="G264" s="4" t="str">
        <f>'Filtered Data'!G263</f>
        <v>03</v>
      </c>
      <c r="H264" s="4" t="str">
        <f>'Filtered Data'!H263</f>
        <v>A5</v>
      </c>
      <c r="I264" s="4" t="str">
        <f>'Filtered Data'!I263</f>
        <v>64</v>
      </c>
      <c r="J264" s="4" t="str">
        <f>'Filtered Data'!J263</f>
        <v>5A</v>
      </c>
      <c r="K264" s="4" t="str">
        <f>'Filtered Data'!K263</f>
        <v>64</v>
      </c>
      <c r="L264" s="4" t="str">
        <f>'Filtered Data'!L263</f>
        <v>00</v>
      </c>
      <c r="M264" s="4" t="str">
        <f>'Filtered Data'!M263</f>
        <v>64</v>
      </c>
      <c r="N264" s="4" t="str">
        <f>'Filtered Data'!N263</f>
        <v>EF</v>
      </c>
      <c r="P264" s="6" t="e">
        <f t="shared" si="15"/>
        <v>#NUM!</v>
      </c>
      <c r="Q264" s="7">
        <f>IF('Filtered Data'!G263="","",HEX2DEC(G264))</f>
        <v>3</v>
      </c>
      <c r="R264" s="7">
        <f>IF('Filtered Data'!H263="","",HEX2DEC(H264))</f>
        <v>165</v>
      </c>
      <c r="S264" s="7">
        <f>IF('Filtered Data'!I263="","",HEX2DEC(I264))</f>
        <v>100</v>
      </c>
      <c r="T264" s="7">
        <f>IF('Filtered Data'!J263="","",HEX2DEC(J264))</f>
        <v>90</v>
      </c>
      <c r="U264" s="7">
        <f>IF('Filtered Data'!K263="","",HEX2DEC(K264))</f>
        <v>100</v>
      </c>
      <c r="V264" s="7">
        <f>IF('Filtered Data'!L263="","",HEX2DEC(L264))</f>
        <v>0</v>
      </c>
      <c r="W264" s="7">
        <f>IF('Filtered Data'!M263="","",HEX2DEC(M264))</f>
        <v>100</v>
      </c>
      <c r="X264" s="7">
        <f>IF('Filtered Data'!N263="","",HEX2DEC(N264))</f>
        <v>239</v>
      </c>
      <c r="Y264" s="7"/>
      <c r="Z264" s="8" t="e">
        <f t="shared" si="16"/>
        <v>#NUM!</v>
      </c>
      <c r="AA264" s="7" t="str">
        <f>IF('Filtered Data'!G263="","",HEX2BIN(G264))</f>
        <v>11</v>
      </c>
      <c r="AB264" s="7" t="str">
        <f>IF('Filtered Data'!H263="","",HEX2BIN(H264))</f>
        <v>10100101</v>
      </c>
      <c r="AC264" s="7" t="str">
        <f>IF('Filtered Data'!I263="","",HEX2BIN(I264))</f>
        <v>1100100</v>
      </c>
      <c r="AD264" s="7" t="str">
        <f>IF('Filtered Data'!J263="","",HEX2BIN(J264))</f>
        <v>1011010</v>
      </c>
      <c r="AE264" s="7" t="str">
        <f>IF('Filtered Data'!K263="","",HEX2BIN(K264))</f>
        <v>1100100</v>
      </c>
      <c r="AF264" s="7" t="str">
        <f>IF('Filtered Data'!L263="","",HEX2BIN(L264))</f>
        <v>0</v>
      </c>
      <c r="AG264" s="7" t="str">
        <f>IF('Filtered Data'!M263="","",HEX2BIN(M264))</f>
        <v>1100100</v>
      </c>
      <c r="AH264" s="7" t="str">
        <f>IF('Filtered Data'!N263="","",HEX2BIN(N264))</f>
        <v>11101111</v>
      </c>
      <c r="AI264" s="7"/>
      <c r="AJ264" s="8" t="e">
        <f t="shared" si="17"/>
        <v>#NUM!</v>
      </c>
      <c r="AK264" s="7" t="str">
        <f>IF('Filtered Data'!G263="","",HEX2OCT(G264))</f>
        <v>3</v>
      </c>
      <c r="AL264" s="7" t="str">
        <f>IF('Filtered Data'!H263="","",HEX2OCT(H264))</f>
        <v>245</v>
      </c>
      <c r="AM264" s="7" t="str">
        <f>IF('Filtered Data'!I263="","",HEX2OCT(I264))</f>
        <v>144</v>
      </c>
      <c r="AN264" s="7" t="str">
        <f>IF('Filtered Data'!J263="","",HEX2OCT(J264))</f>
        <v>132</v>
      </c>
      <c r="AO264" s="7" t="str">
        <f>IF('Filtered Data'!K263="","",HEX2OCT(K264))</f>
        <v>144</v>
      </c>
      <c r="AP264" s="7" t="str">
        <f>IF('Filtered Data'!L263="","",HEX2OCT(L264))</f>
        <v>0</v>
      </c>
      <c r="AQ264" s="7" t="str">
        <f>IF('Filtered Data'!M263="","",HEX2OCT(M264))</f>
        <v>144</v>
      </c>
      <c r="AR264" s="7" t="str">
        <f>IF('Filtered Data'!N263="","",HEX2OCT(N264))</f>
        <v>357</v>
      </c>
    </row>
    <row r="265">
      <c r="A265" s="4">
        <f>'Filtered Data'!A264</f>
        <v>6.0215719999999999</v>
      </c>
      <c r="B265" s="4" t="str">
        <f>'Filtered Data'!B264</f>
        <v/>
      </c>
      <c r="C265" s="4">
        <f>'Filtered Data'!C264</f>
        <v>301</v>
      </c>
      <c r="D265" s="4" t="str">
        <f>'Filtered Data'!D264</f>
        <v/>
      </c>
      <c r="E265" s="4" t="str">
        <f>'Filtered Data'!E264</f>
        <v/>
      </c>
      <c r="F265" s="4">
        <f>'Filtered Data'!F264</f>
        <v>3</v>
      </c>
      <c r="G265" s="4" t="str">
        <f>'Filtered Data'!G264</f>
        <v>E8</v>
      </c>
      <c r="H265" s="4" t="str">
        <f>'Filtered Data'!H264</f>
        <v>0F</v>
      </c>
      <c r="I265" s="4" t="str">
        <f>'Filtered Data'!I264</f>
        <v>00</v>
      </c>
      <c r="J265" s="4" t="str">
        <f>'Filtered Data'!J264</f>
        <v/>
      </c>
      <c r="K265" s="4" t="str">
        <f>'Filtered Data'!K264</f>
        <v/>
      </c>
      <c r="L265" s="4" t="str">
        <f>'Filtered Data'!L264</f>
        <v/>
      </c>
      <c r="M265" s="4" t="str">
        <f>'Filtered Data'!M264</f>
        <v/>
      </c>
      <c r="N265" s="4" t="str">
        <f>'Filtered Data'!N264</f>
        <v/>
      </c>
      <c r="P265" s="6">
        <f t="shared" si="15"/>
        <v>15208192</v>
      </c>
      <c r="Q265" s="7">
        <f>IF('Filtered Data'!G264="","",HEX2DEC(G265))</f>
        <v>232</v>
      </c>
      <c r="R265" s="7">
        <f>IF('Filtered Data'!H264="","",HEX2DEC(H265))</f>
        <v>15</v>
      </c>
      <c r="S265" s="7">
        <f>IF('Filtered Data'!I264="","",HEX2DEC(I265))</f>
        <v>0</v>
      </c>
      <c r="T265" s="7" t="str">
        <f>IF('Filtered Data'!J264="","",HEX2DEC(J265))</f>
        <v/>
      </c>
      <c r="U265" s="7" t="str">
        <f>IF('Filtered Data'!K264="","",HEX2DEC(K265))</f>
        <v/>
      </c>
      <c r="V265" s="7" t="str">
        <f>IF('Filtered Data'!L264="","",HEX2DEC(L265))</f>
        <v/>
      </c>
      <c r="W265" s="7" t="str">
        <f>IF('Filtered Data'!M264="","",HEX2DEC(M265))</f>
        <v/>
      </c>
      <c r="X265" s="7" t="str">
        <f>IF('Filtered Data'!N264="","",HEX2DEC(N265))</f>
        <v/>
      </c>
      <c r="Y265" s="7"/>
      <c r="Z265" s="8" t="e">
        <f t="shared" si="16"/>
        <v>#NUM!</v>
      </c>
      <c r="AA265" s="7" t="str">
        <f>IF('Filtered Data'!G264="","",HEX2BIN(G265))</f>
        <v>11101000</v>
      </c>
      <c r="AB265" s="7" t="str">
        <f>IF('Filtered Data'!H264="","",HEX2BIN(H265))</f>
        <v>1111</v>
      </c>
      <c r="AC265" s="7" t="str">
        <f>IF('Filtered Data'!I264="","",HEX2BIN(I265))</f>
        <v>0</v>
      </c>
      <c r="AD265" s="7" t="str">
        <f>IF('Filtered Data'!J264="","",HEX2BIN(J265))</f>
        <v/>
      </c>
      <c r="AE265" s="7" t="str">
        <f>IF('Filtered Data'!K264="","",HEX2BIN(K265))</f>
        <v/>
      </c>
      <c r="AF265" s="7" t="str">
        <f>IF('Filtered Data'!L264="","",HEX2BIN(L265))</f>
        <v/>
      </c>
      <c r="AG265" s="7" t="str">
        <f>IF('Filtered Data'!M264="","",HEX2BIN(M265))</f>
        <v/>
      </c>
      <c r="AH265" s="7" t="str">
        <f>IF('Filtered Data'!N264="","",HEX2BIN(N265))</f>
        <v/>
      </c>
      <c r="AI265" s="7"/>
      <c r="AJ265" s="8" t="e">
        <f t="shared" si="17"/>
        <v>#NUM!</v>
      </c>
      <c r="AK265" s="7" t="str">
        <f>IF('Filtered Data'!G264="","",HEX2OCT(G265))</f>
        <v>350</v>
      </c>
      <c r="AL265" s="7" t="str">
        <f>IF('Filtered Data'!H264="","",HEX2OCT(H265))</f>
        <v>17</v>
      </c>
      <c r="AM265" s="7" t="str">
        <f>IF('Filtered Data'!I264="","",HEX2OCT(I265))</f>
        <v>0</v>
      </c>
      <c r="AN265" s="7" t="str">
        <f>IF('Filtered Data'!J264="","",HEX2OCT(J265))</f>
        <v/>
      </c>
      <c r="AO265" s="7" t="str">
        <f>IF('Filtered Data'!K264="","",HEX2OCT(K265))</f>
        <v/>
      </c>
      <c r="AP265" s="7" t="str">
        <f>IF('Filtered Data'!L264="","",HEX2OCT(L265))</f>
        <v/>
      </c>
      <c r="AQ265" s="7" t="str">
        <f>IF('Filtered Data'!M264="","",HEX2OCT(M265))</f>
        <v/>
      </c>
      <c r="AR265" s="7" t="str">
        <f>IF('Filtered Data'!N264="","",HEX2OCT(N265))</f>
        <v/>
      </c>
    </row>
    <row r="266">
      <c r="A266" s="4">
        <f>'Filtered Data'!A265</f>
        <v>6.0703290000000001</v>
      </c>
      <c r="B266" s="4" t="str">
        <f>'Filtered Data'!B265</f>
        <v/>
      </c>
      <c r="C266" s="4">
        <f>'Filtered Data'!C265</f>
        <v>300</v>
      </c>
      <c r="D266" s="4" t="str">
        <f>'Filtered Data'!D265</f>
        <v/>
      </c>
      <c r="E266" s="4" t="str">
        <f>'Filtered Data'!E265</f>
        <v/>
      </c>
      <c r="F266" s="4">
        <f>'Filtered Data'!F265</f>
        <v>8</v>
      </c>
      <c r="G266" s="4" t="str">
        <f>'Filtered Data'!G265</f>
        <v>03</v>
      </c>
      <c r="H266" s="4" t="str">
        <f>'Filtered Data'!H265</f>
        <v>A5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64</v>
      </c>
      <c r="L266" s="4" t="str">
        <f>'Filtered Data'!L265</f>
        <v>00</v>
      </c>
      <c r="M266" s="4" t="str">
        <f>'Filtered Data'!M265</f>
        <v>64</v>
      </c>
      <c r="N266" s="4" t="str">
        <f>'Filtered Data'!N265</f>
        <v>70</v>
      </c>
      <c r="P266" s="6" t="e">
        <f t="shared" si="15"/>
        <v>#NUM!</v>
      </c>
      <c r="Q266" s="7">
        <f>IF('Filtered Data'!G265="","",HEX2DEC(G266))</f>
        <v>3</v>
      </c>
      <c r="R266" s="7">
        <f>IF('Filtered Data'!H265="","",HEX2DEC(H266))</f>
        <v>165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100</v>
      </c>
      <c r="V266" s="7">
        <f>IF('Filtered Data'!L265="","",HEX2DEC(L266))</f>
        <v>0</v>
      </c>
      <c r="W266" s="7">
        <f>IF('Filtered Data'!M265="","",HEX2DEC(M266))</f>
        <v>100</v>
      </c>
      <c r="X266" s="7">
        <f>IF('Filtered Data'!N265="","",HEX2DEC(N266))</f>
        <v>112</v>
      </c>
      <c r="Y266" s="7"/>
      <c r="Z266" s="8" t="e">
        <f t="shared" si="16"/>
        <v>#NUM!</v>
      </c>
      <c r="AA266" s="7" t="str">
        <f>IF('Filtered Data'!G265="","",HEX2BIN(G266))</f>
        <v>11</v>
      </c>
      <c r="AB266" s="7" t="str">
        <f>IF('Filtered Data'!H265="","",HEX2BIN(H266))</f>
        <v>10100101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1100100</v>
      </c>
      <c r="AF266" s="7" t="str">
        <f>IF('Filtered Data'!L265="","",HEX2BIN(L266))</f>
        <v>0</v>
      </c>
      <c r="AG266" s="7" t="str">
        <f>IF('Filtered Data'!M265="","",HEX2BIN(M266))</f>
        <v>1100100</v>
      </c>
      <c r="AH266" s="7" t="str">
        <f>IF('Filtered Data'!N265="","",HEX2BIN(N266))</f>
        <v>1110000</v>
      </c>
      <c r="AI266" s="7"/>
      <c r="AJ266" s="8" t="e">
        <f t="shared" si="17"/>
        <v>#NUM!</v>
      </c>
      <c r="AK266" s="7" t="str">
        <f>IF('Filtered Data'!G265="","",HEX2OCT(G266))</f>
        <v>3</v>
      </c>
      <c r="AL266" s="7" t="str">
        <f>IF('Filtered Data'!H265="","",HEX2OCT(H266))</f>
        <v>245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144</v>
      </c>
      <c r="AP266" s="7" t="str">
        <f>IF('Filtered Data'!L265="","",HEX2OCT(L266))</f>
        <v>0</v>
      </c>
      <c r="AQ266" s="7" t="str">
        <f>IF('Filtered Data'!M265="","",HEX2OCT(M266))</f>
        <v>144</v>
      </c>
      <c r="AR266" s="7" t="str">
        <f>IF('Filtered Data'!N265="","",HEX2OCT(N266))</f>
        <v>160</v>
      </c>
    </row>
    <row r="267">
      <c r="A267" s="4">
        <f>'Filtered Data'!A266</f>
        <v>6.0708010000000003</v>
      </c>
      <c r="B267" s="4" t="str">
        <f>'Filtered Data'!B266</f>
        <v/>
      </c>
      <c r="C267" s="4">
        <f>'Filtered Data'!C266</f>
        <v>301</v>
      </c>
      <c r="D267" s="4" t="str">
        <f>'Filtered Data'!D266</f>
        <v/>
      </c>
      <c r="E267" s="4" t="str">
        <f>'Filtered Data'!E266</f>
        <v/>
      </c>
      <c r="F267" s="4">
        <f>'Filtered Data'!F266</f>
        <v>3</v>
      </c>
      <c r="G267" s="4" t="str">
        <f>'Filtered Data'!G266</f>
        <v>E2</v>
      </c>
      <c r="H267" s="4" t="str">
        <f>'Filtered Data'!H266</f>
        <v>00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14811136</v>
      </c>
      <c r="Q267" s="7">
        <f>IF('Filtered Data'!G266="","",HEX2DEC(G267))</f>
        <v>226</v>
      </c>
      <c r="R267" s="7">
        <f>IF('Filtered Data'!H266="","",HEX2DEC(H267))</f>
        <v>0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11100010</v>
      </c>
      <c r="AB267" s="7" t="str">
        <f>IF('Filtered Data'!H266="","",HEX2BIN(H267))</f>
        <v>0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342</v>
      </c>
      <c r="AL267" s="7" t="str">
        <f>IF('Filtered Data'!H266="","",HEX2OCT(H267))</f>
        <v>0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>
      <c r="A268" s="4">
        <f>'Filtered Data'!A267</f>
        <v>6.120336</v>
      </c>
      <c r="B268" s="4" t="str">
        <f>'Filtered Data'!B267</f>
        <v/>
      </c>
      <c r="C268" s="4">
        <f>'Filtered Data'!C267</f>
        <v>300</v>
      </c>
      <c r="D268" s="4" t="str">
        <f>'Filtered Data'!D267</f>
        <v/>
      </c>
      <c r="E268" s="4" t="str">
        <f>'Filtered Data'!E267</f>
        <v/>
      </c>
      <c r="F268" s="4">
        <f>'Filtered Data'!F267</f>
        <v>8</v>
      </c>
      <c r="G268" s="4" t="str">
        <f>'Filtered Data'!G267</f>
        <v>03</v>
      </c>
      <c r="H268" s="4" t="str">
        <f>'Filtered Data'!H267</f>
        <v>A5</v>
      </c>
      <c r="I268" s="4" t="str">
        <f>'Filtered Data'!I267</f>
        <v>64</v>
      </c>
      <c r="J268" s="4" t="str">
        <f>'Filtered Data'!J267</f>
        <v>5A</v>
      </c>
      <c r="K268" s="4" t="str">
        <f>'Filtered Data'!K267</f>
        <v>64</v>
      </c>
      <c r="L268" s="4" t="str">
        <f>'Filtered Data'!L267</f>
        <v>00</v>
      </c>
      <c r="M268" s="4" t="str">
        <f>'Filtered Data'!M267</f>
        <v>64</v>
      </c>
      <c r="N268" s="4" t="str">
        <f>'Filtered Data'!N267</f>
        <v>61</v>
      </c>
      <c r="P268" s="6" t="e">
        <f t="shared" si="15"/>
        <v>#NUM!</v>
      </c>
      <c r="Q268" s="7">
        <f>IF('Filtered Data'!G267="","",HEX2DEC(G268))</f>
        <v>3</v>
      </c>
      <c r="R268" s="7">
        <f>IF('Filtered Data'!H267="","",HEX2DEC(H268))</f>
        <v>165</v>
      </c>
      <c r="S268" s="7">
        <f>IF('Filtered Data'!I267="","",HEX2DEC(I268))</f>
        <v>100</v>
      </c>
      <c r="T268" s="7">
        <f>IF('Filtered Data'!J267="","",HEX2DEC(J268))</f>
        <v>90</v>
      </c>
      <c r="U268" s="7">
        <f>IF('Filtered Data'!K267="","",HEX2DEC(K268))</f>
        <v>100</v>
      </c>
      <c r="V268" s="7">
        <f>IF('Filtered Data'!L267="","",HEX2DEC(L268))</f>
        <v>0</v>
      </c>
      <c r="W268" s="7">
        <f>IF('Filtered Data'!M267="","",HEX2DEC(M268))</f>
        <v>100</v>
      </c>
      <c r="X268" s="7">
        <f>IF('Filtered Data'!N267="","",HEX2DEC(N268))</f>
        <v>97</v>
      </c>
      <c r="Y268" s="7"/>
      <c r="Z268" s="8" t="e">
        <f t="shared" si="16"/>
        <v>#NUM!</v>
      </c>
      <c r="AA268" s="7" t="str">
        <f>IF('Filtered Data'!G267="","",HEX2BIN(G268))</f>
        <v>11</v>
      </c>
      <c r="AB268" s="7" t="str">
        <f>IF('Filtered Data'!H267="","",HEX2BIN(H268))</f>
        <v>10100101</v>
      </c>
      <c r="AC268" s="7" t="str">
        <f>IF('Filtered Data'!I267="","",HEX2BIN(I268))</f>
        <v>1100100</v>
      </c>
      <c r="AD268" s="7" t="str">
        <f>IF('Filtered Data'!J267="","",HEX2BIN(J268))</f>
        <v>1011010</v>
      </c>
      <c r="AE268" s="7" t="str">
        <f>IF('Filtered Data'!K267="","",HEX2BIN(K268))</f>
        <v>1100100</v>
      </c>
      <c r="AF268" s="7" t="str">
        <f>IF('Filtered Data'!L267="","",HEX2BIN(L268))</f>
        <v>0</v>
      </c>
      <c r="AG268" s="7" t="str">
        <f>IF('Filtered Data'!M267="","",HEX2BIN(M268))</f>
        <v>1100100</v>
      </c>
      <c r="AH268" s="7" t="str">
        <f>IF('Filtered Data'!N267="","",HEX2BIN(N268))</f>
        <v>1100001</v>
      </c>
      <c r="AI268" s="7"/>
      <c r="AJ268" s="8" t="e">
        <f t="shared" si="17"/>
        <v>#NUM!</v>
      </c>
      <c r="AK268" s="7" t="str">
        <f>IF('Filtered Data'!G267="","",HEX2OCT(G268))</f>
        <v>3</v>
      </c>
      <c r="AL268" s="7" t="str">
        <f>IF('Filtered Data'!H267="","",HEX2OCT(H268))</f>
        <v>245</v>
      </c>
      <c r="AM268" s="7" t="str">
        <f>IF('Filtered Data'!I267="","",HEX2OCT(I268))</f>
        <v>144</v>
      </c>
      <c r="AN268" s="7" t="str">
        <f>IF('Filtered Data'!J267="","",HEX2OCT(J268))</f>
        <v>132</v>
      </c>
      <c r="AO268" s="7" t="str">
        <f>IF('Filtered Data'!K267="","",HEX2OCT(K268))</f>
        <v>144</v>
      </c>
      <c r="AP268" s="7" t="str">
        <f>IF('Filtered Data'!L267="","",HEX2OCT(L268))</f>
        <v>0</v>
      </c>
      <c r="AQ268" s="7" t="str">
        <f>IF('Filtered Data'!M267="","",HEX2OCT(M268))</f>
        <v>144</v>
      </c>
      <c r="AR268" s="7" t="str">
        <f>IF('Filtered Data'!N267="","",HEX2OCT(N268))</f>
        <v>141</v>
      </c>
    </row>
    <row r="269">
      <c r="A269" s="4">
        <f>'Filtered Data'!A268</f>
        <v>6.1208</v>
      </c>
      <c r="B269" s="4" t="str">
        <f>'Filtered Data'!B268</f>
        <v/>
      </c>
      <c r="C269" s="4">
        <f>'Filtered Data'!C268</f>
        <v>301</v>
      </c>
      <c r="D269" s="4" t="str">
        <f>'Filtered Data'!D268</f>
        <v/>
      </c>
      <c r="E269" s="4" t="str">
        <f>'Filtered Data'!E268</f>
        <v/>
      </c>
      <c r="F269" s="4">
        <f>'Filtered Data'!F268</f>
        <v>3</v>
      </c>
      <c r="G269" s="4" t="str">
        <f>'Filtered Data'!G268</f>
        <v>B3</v>
      </c>
      <c r="H269" s="4" t="str">
        <f>'Filtered Data'!H268</f>
        <v>01</v>
      </c>
      <c r="I269" s="4" t="str">
        <f>'Filtered Data'!I268</f>
        <v>00</v>
      </c>
      <c r="J269" s="4" t="str">
        <f>'Filtered Data'!J268</f>
        <v/>
      </c>
      <c r="K269" s="4" t="str">
        <f>'Filtered Data'!K268</f>
        <v/>
      </c>
      <c r="L269" s="4" t="str">
        <f>'Filtered Data'!L268</f>
        <v/>
      </c>
      <c r="M269" s="4" t="str">
        <f>'Filtered Data'!M268</f>
        <v/>
      </c>
      <c r="N269" s="4" t="str">
        <f>'Filtered Data'!N268</f>
        <v/>
      </c>
      <c r="P269" s="6">
        <f t="shared" si="15"/>
        <v>11731200</v>
      </c>
      <c r="Q269" s="7">
        <f>IF('Filtered Data'!G268="","",HEX2DEC(G269))</f>
        <v>179</v>
      </c>
      <c r="R269" s="7">
        <f>IF('Filtered Data'!H268="","",HEX2DEC(H269))</f>
        <v>1</v>
      </c>
      <c r="S269" s="7">
        <f>IF('Filtered Data'!I268="","",HEX2DEC(I269))</f>
        <v>0</v>
      </c>
      <c r="T269" s="7" t="str">
        <f>IF('Filtered Data'!J268="","",HEX2DEC(J269))</f>
        <v/>
      </c>
      <c r="U269" s="7" t="str">
        <f>IF('Filtered Data'!K268="","",HEX2DEC(K269))</f>
        <v/>
      </c>
      <c r="V269" s="7" t="str">
        <f>IF('Filtered Data'!L268="","",HEX2DEC(L269))</f>
        <v/>
      </c>
      <c r="W269" s="7" t="str">
        <f>IF('Filtered Data'!M268="","",HEX2DEC(M269))</f>
        <v/>
      </c>
      <c r="X269" s="7" t="str">
        <f>IF('Filtered Data'!N268="","",HEX2DEC(N269))</f>
        <v/>
      </c>
      <c r="Y269" s="7"/>
      <c r="Z269" s="8" t="e">
        <f t="shared" si="16"/>
        <v>#NUM!</v>
      </c>
      <c r="AA269" s="7" t="str">
        <f>IF('Filtered Data'!G268="","",HEX2BIN(G269))</f>
        <v>10110011</v>
      </c>
      <c r="AB269" s="7" t="str">
        <f>IF('Filtered Data'!H268="","",HEX2BIN(H269))</f>
        <v>1</v>
      </c>
      <c r="AC269" s="7" t="str">
        <f>IF('Filtered Data'!I268="","",HEX2BIN(I269))</f>
        <v>0</v>
      </c>
      <c r="AD269" s="7" t="str">
        <f>IF('Filtered Data'!J268="","",HEX2BIN(J269))</f>
        <v/>
      </c>
      <c r="AE269" s="7" t="str">
        <f>IF('Filtered Data'!K268="","",HEX2BIN(K269))</f>
        <v/>
      </c>
      <c r="AF269" s="7" t="str">
        <f>IF('Filtered Data'!L268="","",HEX2BIN(L269))</f>
        <v/>
      </c>
      <c r="AG269" s="7" t="str">
        <f>IF('Filtered Data'!M268="","",HEX2BIN(M269))</f>
        <v/>
      </c>
      <c r="AH269" s="7" t="str">
        <f>IF('Filtered Data'!N268="","",HEX2BIN(N269))</f>
        <v/>
      </c>
      <c r="AI269" s="7"/>
      <c r="AJ269" s="8" t="e">
        <f t="shared" si="17"/>
        <v>#NUM!</v>
      </c>
      <c r="AK269" s="7" t="str">
        <f>IF('Filtered Data'!G268="","",HEX2OCT(G269))</f>
        <v>263</v>
      </c>
      <c r="AL269" s="7" t="str">
        <f>IF('Filtered Data'!H268="","",HEX2OCT(H269))</f>
        <v>1</v>
      </c>
      <c r="AM269" s="7" t="str">
        <f>IF('Filtered Data'!I268="","",HEX2OCT(I269))</f>
        <v>0</v>
      </c>
      <c r="AN269" s="7" t="str">
        <f>IF('Filtered Data'!J268="","",HEX2OCT(J269))</f>
        <v/>
      </c>
      <c r="AO269" s="7" t="str">
        <f>IF('Filtered Data'!K268="","",HEX2OCT(K269))</f>
        <v/>
      </c>
      <c r="AP269" s="7" t="str">
        <f>IF('Filtered Data'!L268="","",HEX2OCT(L269))</f>
        <v/>
      </c>
      <c r="AQ269" s="7" t="str">
        <f>IF('Filtered Data'!M268="","",HEX2OCT(M269))</f>
        <v/>
      </c>
      <c r="AR269" s="7" t="str">
        <f>IF('Filtered Data'!N268="","",HEX2OCT(N269))</f>
        <v/>
      </c>
    </row>
    <row r="270">
      <c r="A270" s="4">
        <f>'Filtered Data'!A269</f>
        <v>6.1703400000000004</v>
      </c>
      <c r="B270" s="4" t="str">
        <f>'Filtered Data'!B269</f>
        <v/>
      </c>
      <c r="C270" s="4">
        <f>'Filtered Data'!C269</f>
        <v>300</v>
      </c>
      <c r="D270" s="4" t="str">
        <f>'Filtered Data'!D269</f>
        <v/>
      </c>
      <c r="E270" s="4" t="str">
        <f>'Filtered Data'!E269</f>
        <v/>
      </c>
      <c r="F270" s="4">
        <f>'Filtered Data'!F269</f>
        <v>8</v>
      </c>
      <c r="G270" s="4" t="str">
        <f>'Filtered Data'!G269</f>
        <v>03</v>
      </c>
      <c r="H270" s="4" t="str">
        <f>'Filtered Data'!H269</f>
        <v>A5</v>
      </c>
      <c r="I270" s="4" t="str">
        <f>'Filtered Data'!I269</f>
        <v>64</v>
      </c>
      <c r="J270" s="4" t="str">
        <f>'Filtered Data'!J269</f>
        <v>5A</v>
      </c>
      <c r="K270" s="4" t="str">
        <f>'Filtered Data'!K269</f>
        <v>64</v>
      </c>
      <c r="L270" s="4" t="str">
        <f>'Filtered Data'!L269</f>
        <v>00</v>
      </c>
      <c r="M270" s="4" t="str">
        <f>'Filtered Data'!M269</f>
        <v>64</v>
      </c>
      <c r="N270" s="4" t="str">
        <f>'Filtered Data'!N269</f>
        <v>72</v>
      </c>
      <c r="P270" s="6" t="e">
        <f t="shared" si="15"/>
        <v>#NUM!</v>
      </c>
      <c r="Q270" s="7">
        <f>IF('Filtered Data'!G269="","",HEX2DEC(G270))</f>
        <v>3</v>
      </c>
      <c r="R270" s="7">
        <f>IF('Filtered Data'!H269="","",HEX2DEC(H270))</f>
        <v>165</v>
      </c>
      <c r="S270" s="7">
        <f>IF('Filtered Data'!I269="","",HEX2DEC(I270))</f>
        <v>100</v>
      </c>
      <c r="T270" s="7">
        <f>IF('Filtered Data'!J269="","",HEX2DEC(J270))</f>
        <v>90</v>
      </c>
      <c r="U270" s="7">
        <f>IF('Filtered Data'!K269="","",HEX2DEC(K270))</f>
        <v>100</v>
      </c>
      <c r="V270" s="7">
        <f>IF('Filtered Data'!L269="","",HEX2DEC(L270))</f>
        <v>0</v>
      </c>
      <c r="W270" s="7">
        <f>IF('Filtered Data'!M269="","",HEX2DEC(M270))</f>
        <v>100</v>
      </c>
      <c r="X270" s="7">
        <f>IF('Filtered Data'!N269="","",HEX2DEC(N270))</f>
        <v>114</v>
      </c>
      <c r="Y270" s="7"/>
      <c r="Z270" s="8" t="e">
        <f t="shared" si="16"/>
        <v>#NUM!</v>
      </c>
      <c r="AA270" s="7" t="str">
        <f>IF('Filtered Data'!G269="","",HEX2BIN(G270))</f>
        <v>11</v>
      </c>
      <c r="AB270" s="7" t="str">
        <f>IF('Filtered Data'!H269="","",HEX2BIN(H270))</f>
        <v>10100101</v>
      </c>
      <c r="AC270" s="7" t="str">
        <f>IF('Filtered Data'!I269="","",HEX2BIN(I270))</f>
        <v>1100100</v>
      </c>
      <c r="AD270" s="7" t="str">
        <f>IF('Filtered Data'!J269="","",HEX2BIN(J270))</f>
        <v>1011010</v>
      </c>
      <c r="AE270" s="7" t="str">
        <f>IF('Filtered Data'!K269="","",HEX2BIN(K270))</f>
        <v>1100100</v>
      </c>
      <c r="AF270" s="7" t="str">
        <f>IF('Filtered Data'!L269="","",HEX2BIN(L270))</f>
        <v>0</v>
      </c>
      <c r="AG270" s="7" t="str">
        <f>IF('Filtered Data'!M269="","",HEX2BIN(M270))</f>
        <v>1100100</v>
      </c>
      <c r="AH270" s="7" t="str">
        <f>IF('Filtered Data'!N269="","",HEX2BIN(N270))</f>
        <v>1110010</v>
      </c>
      <c r="AI270" s="7"/>
      <c r="AJ270" s="8" t="e">
        <f t="shared" si="17"/>
        <v>#NUM!</v>
      </c>
      <c r="AK270" s="7" t="str">
        <f>IF('Filtered Data'!G269="","",HEX2OCT(G270))</f>
        <v>3</v>
      </c>
      <c r="AL270" s="7" t="str">
        <f>IF('Filtered Data'!H269="","",HEX2OCT(H270))</f>
        <v>245</v>
      </c>
      <c r="AM270" s="7" t="str">
        <f>IF('Filtered Data'!I269="","",HEX2OCT(I270))</f>
        <v>144</v>
      </c>
      <c r="AN270" s="7" t="str">
        <f>IF('Filtered Data'!J269="","",HEX2OCT(J270))</f>
        <v>132</v>
      </c>
      <c r="AO270" s="7" t="str">
        <f>IF('Filtered Data'!K269="","",HEX2OCT(K270))</f>
        <v>144</v>
      </c>
      <c r="AP270" s="7" t="str">
        <f>IF('Filtered Data'!L269="","",HEX2OCT(L270))</f>
        <v>0</v>
      </c>
      <c r="AQ270" s="7" t="str">
        <f>IF('Filtered Data'!M269="","",HEX2OCT(M270))</f>
        <v>144</v>
      </c>
      <c r="AR270" s="7" t="str">
        <f>IF('Filtered Data'!N269="","",HEX2OCT(N270))</f>
        <v>162</v>
      </c>
    </row>
    <row r="271">
      <c r="A271" s="4">
        <f>'Filtered Data'!A270</f>
        <v>6.1708040000000004</v>
      </c>
      <c r="B271" s="4" t="str">
        <f>'Filtered Data'!B270</f>
        <v/>
      </c>
      <c r="C271" s="4">
        <f>'Filtered Data'!C270</f>
        <v>301</v>
      </c>
      <c r="D271" s="4" t="str">
        <f>'Filtered Data'!D270</f>
        <v/>
      </c>
      <c r="E271" s="4" t="str">
        <f>'Filtered Data'!E270</f>
        <v/>
      </c>
      <c r="F271" s="4">
        <f>'Filtered Data'!F270</f>
        <v>3</v>
      </c>
      <c r="G271" s="4" t="str">
        <f>'Filtered Data'!G270</f>
        <v>6B</v>
      </c>
      <c r="H271" s="4" t="str">
        <f>'Filtered Data'!H270</f>
        <v>02</v>
      </c>
      <c r="I271" s="4" t="str">
        <f>'Filtered Data'!I270</f>
        <v>00</v>
      </c>
      <c r="J271" s="4" t="str">
        <f>'Filtered Data'!J270</f>
        <v/>
      </c>
      <c r="K271" s="4" t="str">
        <f>'Filtered Data'!K270</f>
        <v/>
      </c>
      <c r="L271" s="4" t="str">
        <f>'Filtered Data'!L270</f>
        <v/>
      </c>
      <c r="M271" s="4" t="str">
        <f>'Filtered Data'!M270</f>
        <v/>
      </c>
      <c r="N271" s="4" t="str">
        <f>'Filtered Data'!N270</f>
        <v/>
      </c>
      <c r="P271" s="6">
        <f t="shared" si="15"/>
        <v>7012864</v>
      </c>
      <c r="Q271" s="7">
        <f>IF('Filtered Data'!G270="","",HEX2DEC(G271))</f>
        <v>107</v>
      </c>
      <c r="R271" s="7">
        <f>IF('Filtered Data'!H270="","",HEX2DEC(H271))</f>
        <v>2</v>
      </c>
      <c r="S271" s="7">
        <f>IF('Filtered Data'!I270="","",HEX2DEC(I271))</f>
        <v>0</v>
      </c>
      <c r="T271" s="7" t="str">
        <f>IF('Filtered Data'!J270="","",HEX2DEC(J271))</f>
        <v/>
      </c>
      <c r="U271" s="7" t="str">
        <f>IF('Filtered Data'!K270="","",HEX2DEC(K271))</f>
        <v/>
      </c>
      <c r="V271" s="7" t="str">
        <f>IF('Filtered Data'!L270="","",HEX2DEC(L271))</f>
        <v/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e">
        <f t="shared" si="16"/>
        <v>#NUM!</v>
      </c>
      <c r="AA271" s="7" t="str">
        <f>IF('Filtered Data'!G270="","",HEX2BIN(G271))</f>
        <v>1101011</v>
      </c>
      <c r="AB271" s="7" t="str">
        <f>IF('Filtered Data'!H270="","",HEX2BIN(H271))</f>
        <v>10</v>
      </c>
      <c r="AC271" s="7" t="str">
        <f>IF('Filtered Data'!I270="","",HEX2BIN(I271))</f>
        <v>0</v>
      </c>
      <c r="AD271" s="7" t="str">
        <f>IF('Filtered Data'!J270="","",HEX2BIN(J271))</f>
        <v/>
      </c>
      <c r="AE271" s="7" t="str">
        <f>IF('Filtered Data'!K270="","",HEX2BIN(K271))</f>
        <v/>
      </c>
      <c r="AF271" s="7" t="str">
        <f>IF('Filtered Data'!L270="","",HEX2BIN(L271))</f>
        <v/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e">
        <f t="shared" si="17"/>
        <v>#NUM!</v>
      </c>
      <c r="AK271" s="7" t="str">
        <f>IF('Filtered Data'!G270="","",HEX2OCT(G271))</f>
        <v>153</v>
      </c>
      <c r="AL271" s="7" t="str">
        <f>IF('Filtered Data'!H270="","",HEX2OCT(H271))</f>
        <v>2</v>
      </c>
      <c r="AM271" s="7" t="str">
        <f>IF('Filtered Data'!I270="","",HEX2OCT(I271))</f>
        <v>0</v>
      </c>
      <c r="AN271" s="7" t="str">
        <f>IF('Filtered Data'!J270="","",HEX2OCT(J271))</f>
        <v/>
      </c>
      <c r="AO271" s="7" t="str">
        <f>IF('Filtered Data'!K270="","",HEX2OCT(K271))</f>
        <v/>
      </c>
      <c r="AP271" s="7" t="str">
        <f>IF('Filtered Data'!L270="","",HEX2OCT(L271))</f>
        <v/>
      </c>
      <c r="AQ271" s="7" t="str">
        <f>IF('Filtered Data'!M270="","",HEX2OCT(M271))</f>
        <v/>
      </c>
      <c r="AR271" s="7" t="str">
        <f>IF('Filtered Data'!N270="","",HEX2OCT(N271))</f>
        <v/>
      </c>
    </row>
    <row r="272">
      <c r="A272" s="4">
        <f>'Filtered Data'!A271</f>
        <v>6.2203470000000003</v>
      </c>
      <c r="B272" s="4" t="str">
        <f>'Filtered Data'!B271</f>
        <v/>
      </c>
      <c r="C272" s="4">
        <f>'Filtered Data'!C271</f>
        <v>300</v>
      </c>
      <c r="D272" s="4" t="str">
        <f>'Filtered Data'!D271</f>
        <v/>
      </c>
      <c r="E272" s="4" t="str">
        <f>'Filtered Data'!E271</f>
        <v/>
      </c>
      <c r="F272" s="4">
        <f>'Filtered Data'!F271</f>
        <v>8</v>
      </c>
      <c r="G272" s="4" t="str">
        <f>'Filtered Data'!G271</f>
        <v>03</v>
      </c>
      <c r="H272" s="4" t="str">
        <f>'Filtered Data'!H271</f>
        <v>A5</v>
      </c>
      <c r="I272" s="4" t="str">
        <f>'Filtered Data'!I271</f>
        <v>64</v>
      </c>
      <c r="J272" s="4" t="str">
        <f>'Filtered Data'!J271</f>
        <v>5A</v>
      </c>
      <c r="K272" s="4" t="str">
        <f>'Filtered Data'!K271</f>
        <v>64</v>
      </c>
      <c r="L272" s="4" t="str">
        <f>'Filtered Data'!L271</f>
        <v>00</v>
      </c>
      <c r="M272" s="4" t="str">
        <f>'Filtered Data'!M271</f>
        <v>64</v>
      </c>
      <c r="N272" s="4" t="str">
        <f>'Filtered Data'!N271</f>
        <v>63</v>
      </c>
      <c r="P272" s="6" t="e">
        <f t="shared" si="15"/>
        <v>#NUM!</v>
      </c>
      <c r="Q272" s="7">
        <f>IF('Filtered Data'!G271="","",HEX2DEC(G272))</f>
        <v>3</v>
      </c>
      <c r="R272" s="7">
        <f>IF('Filtered Data'!H271="","",HEX2DEC(H272))</f>
        <v>165</v>
      </c>
      <c r="S272" s="7">
        <f>IF('Filtered Data'!I271="","",HEX2DEC(I272))</f>
        <v>100</v>
      </c>
      <c r="T272" s="7">
        <f>IF('Filtered Data'!J271="","",HEX2DEC(J272))</f>
        <v>90</v>
      </c>
      <c r="U272" s="7">
        <f>IF('Filtered Data'!K271="","",HEX2DEC(K272))</f>
        <v>100</v>
      </c>
      <c r="V272" s="7">
        <f>IF('Filtered Data'!L271="","",HEX2DEC(L272))</f>
        <v>0</v>
      </c>
      <c r="W272" s="7">
        <f>IF('Filtered Data'!M271="","",HEX2DEC(M272))</f>
        <v>100</v>
      </c>
      <c r="X272" s="7">
        <f>IF('Filtered Data'!N271="","",HEX2DEC(N272))</f>
        <v>99</v>
      </c>
      <c r="Y272" s="7"/>
      <c r="Z272" s="8" t="e">
        <f t="shared" si="16"/>
        <v>#NUM!</v>
      </c>
      <c r="AA272" s="7" t="str">
        <f>IF('Filtered Data'!G271="","",HEX2BIN(G272))</f>
        <v>11</v>
      </c>
      <c r="AB272" s="7" t="str">
        <f>IF('Filtered Data'!H271="","",HEX2BIN(H272))</f>
        <v>10100101</v>
      </c>
      <c r="AC272" s="7" t="str">
        <f>IF('Filtered Data'!I271="","",HEX2BIN(I272))</f>
        <v>1100100</v>
      </c>
      <c r="AD272" s="7" t="str">
        <f>IF('Filtered Data'!J271="","",HEX2BIN(J272))</f>
        <v>1011010</v>
      </c>
      <c r="AE272" s="7" t="str">
        <f>IF('Filtered Data'!K271="","",HEX2BIN(K272))</f>
        <v>1100100</v>
      </c>
      <c r="AF272" s="7" t="str">
        <f>IF('Filtered Data'!L271="","",HEX2BIN(L272))</f>
        <v>0</v>
      </c>
      <c r="AG272" s="7" t="str">
        <f>IF('Filtered Data'!M271="","",HEX2BIN(M272))</f>
        <v>1100100</v>
      </c>
      <c r="AH272" s="7" t="str">
        <f>IF('Filtered Data'!N271="","",HEX2BIN(N272))</f>
        <v>1100011</v>
      </c>
      <c r="AI272" s="7"/>
      <c r="AJ272" s="8" t="e">
        <f t="shared" si="17"/>
        <v>#NUM!</v>
      </c>
      <c r="AK272" s="7" t="str">
        <f>IF('Filtered Data'!G271="","",HEX2OCT(G272))</f>
        <v>3</v>
      </c>
      <c r="AL272" s="7" t="str">
        <f>IF('Filtered Data'!H271="","",HEX2OCT(H272))</f>
        <v>245</v>
      </c>
      <c r="AM272" s="7" t="str">
        <f>IF('Filtered Data'!I271="","",HEX2OCT(I272))</f>
        <v>144</v>
      </c>
      <c r="AN272" s="7" t="str">
        <f>IF('Filtered Data'!J271="","",HEX2OCT(J272))</f>
        <v>132</v>
      </c>
      <c r="AO272" s="7" t="str">
        <f>IF('Filtered Data'!K271="","",HEX2OCT(K272))</f>
        <v>144</v>
      </c>
      <c r="AP272" s="7" t="str">
        <f>IF('Filtered Data'!L271="","",HEX2OCT(L272))</f>
        <v>0</v>
      </c>
      <c r="AQ272" s="7" t="str">
        <f>IF('Filtered Data'!M271="","",HEX2OCT(M272))</f>
        <v>144</v>
      </c>
      <c r="AR272" s="7" t="str">
        <f>IF('Filtered Data'!N271="","",HEX2OCT(N272))</f>
        <v>143</v>
      </c>
    </row>
    <row r="273">
      <c r="A273" s="4">
        <f>'Filtered Data'!A272</f>
        <v>6.2208110000000003</v>
      </c>
      <c r="B273" s="4" t="str">
        <f>'Filtered Data'!B272</f>
        <v/>
      </c>
      <c r="C273" s="4">
        <f>'Filtered Data'!C272</f>
        <v>301</v>
      </c>
      <c r="D273" s="4" t="str">
        <f>'Filtered Data'!D272</f>
        <v/>
      </c>
      <c r="E273" s="4" t="str">
        <f>'Filtered Data'!E272</f>
        <v/>
      </c>
      <c r="F273" s="4">
        <f>'Filtered Data'!F272</f>
        <v>3</v>
      </c>
      <c r="G273" s="4" t="str">
        <f>'Filtered Data'!G272</f>
        <v>96</v>
      </c>
      <c r="H273" s="4" t="str">
        <f>'Filtered Data'!H272</f>
        <v>03</v>
      </c>
      <c r="I273" s="4" t="str">
        <f>'Filtered Data'!I272</f>
        <v>00</v>
      </c>
      <c r="J273" s="4" t="str">
        <f>'Filtered Data'!J272</f>
        <v/>
      </c>
      <c r="K273" s="4" t="str">
        <f>'Filtered Data'!K272</f>
        <v/>
      </c>
      <c r="L273" s="4" t="str">
        <f>'Filtered Data'!L272</f>
        <v/>
      </c>
      <c r="M273" s="4" t="str">
        <f>'Filtered Data'!M272</f>
        <v/>
      </c>
      <c r="N273" s="4" t="str">
        <f>'Filtered Data'!N272</f>
        <v/>
      </c>
      <c r="P273" s="6">
        <f t="shared" si="15"/>
        <v>9831168</v>
      </c>
      <c r="Q273" s="7">
        <f>IF('Filtered Data'!G272="","",HEX2DEC(G273))</f>
        <v>150</v>
      </c>
      <c r="R273" s="7">
        <f>IF('Filtered Data'!H272="","",HEX2DEC(H273))</f>
        <v>3</v>
      </c>
      <c r="S273" s="7">
        <f>IF('Filtered Data'!I272="","",HEX2DEC(I273))</f>
        <v>0</v>
      </c>
      <c r="T273" s="7" t="str">
        <f>IF('Filtered Data'!J272="","",HEX2DEC(J273))</f>
        <v/>
      </c>
      <c r="U273" s="7" t="str">
        <f>IF('Filtered Data'!K272="","",HEX2DEC(K273))</f>
        <v/>
      </c>
      <c r="V273" s="7" t="str">
        <f>IF('Filtered Data'!L272="","",HEX2DEC(L273))</f>
        <v/>
      </c>
      <c r="W273" s="7" t="str">
        <f>IF('Filtered Data'!M272="","",HEX2DEC(M273))</f>
        <v/>
      </c>
      <c r="X273" s="7" t="str">
        <f>IF('Filtered Data'!N272="","",HEX2DEC(N273))</f>
        <v/>
      </c>
      <c r="Y273" s="7"/>
      <c r="Z273" s="8" t="e">
        <f t="shared" si="16"/>
        <v>#NUM!</v>
      </c>
      <c r="AA273" s="7" t="str">
        <f>IF('Filtered Data'!G272="","",HEX2BIN(G273))</f>
        <v>10010110</v>
      </c>
      <c r="AB273" s="7" t="str">
        <f>IF('Filtered Data'!H272="","",HEX2BIN(H273))</f>
        <v>11</v>
      </c>
      <c r="AC273" s="7" t="str">
        <f>IF('Filtered Data'!I272="","",HEX2BIN(I273))</f>
        <v>0</v>
      </c>
      <c r="AD273" s="7" t="str">
        <f>IF('Filtered Data'!J272="","",HEX2BIN(J273))</f>
        <v/>
      </c>
      <c r="AE273" s="7" t="str">
        <f>IF('Filtered Data'!K272="","",HEX2BIN(K273))</f>
        <v/>
      </c>
      <c r="AF273" s="7" t="str">
        <f>IF('Filtered Data'!L272="","",HEX2BIN(L273))</f>
        <v/>
      </c>
      <c r="AG273" s="7" t="str">
        <f>IF('Filtered Data'!M272="","",HEX2BIN(M273))</f>
        <v/>
      </c>
      <c r="AH273" s="7" t="str">
        <f>IF('Filtered Data'!N272="","",HEX2BIN(N273))</f>
        <v/>
      </c>
      <c r="AI273" s="7"/>
      <c r="AJ273" s="8" t="e">
        <f t="shared" si="17"/>
        <v>#NUM!</v>
      </c>
      <c r="AK273" s="7" t="str">
        <f>IF('Filtered Data'!G272="","",HEX2OCT(G273))</f>
        <v>226</v>
      </c>
      <c r="AL273" s="7" t="str">
        <f>IF('Filtered Data'!H272="","",HEX2OCT(H273))</f>
        <v>3</v>
      </c>
      <c r="AM273" s="7" t="str">
        <f>IF('Filtered Data'!I272="","",HEX2OCT(I273))</f>
        <v>0</v>
      </c>
      <c r="AN273" s="7" t="str">
        <f>IF('Filtered Data'!J272="","",HEX2OCT(J273))</f>
        <v/>
      </c>
      <c r="AO273" s="7" t="str">
        <f>IF('Filtered Data'!K272="","",HEX2OCT(K273))</f>
        <v/>
      </c>
      <c r="AP273" s="7" t="str">
        <f>IF('Filtered Data'!L272="","",HEX2OCT(L273))</f>
        <v/>
      </c>
      <c r="AQ273" s="7" t="str">
        <f>IF('Filtered Data'!M272="","",HEX2OCT(M273))</f>
        <v/>
      </c>
      <c r="AR273" s="7" t="str">
        <f>IF('Filtered Data'!N272="","",HEX2OCT(N273))</f>
        <v/>
      </c>
    </row>
    <row r="274">
      <c r="A274" s="4">
        <f>'Filtered Data'!A273</f>
        <v>6.2703509999999998</v>
      </c>
      <c r="B274" s="4" t="str">
        <f>'Filtered Data'!B273</f>
        <v/>
      </c>
      <c r="C274" s="4">
        <f>'Filtered Data'!C273</f>
        <v>300</v>
      </c>
      <c r="D274" s="4" t="str">
        <f>'Filtered Data'!D273</f>
        <v/>
      </c>
      <c r="E274" s="4" t="str">
        <f>'Filtered Data'!E273</f>
        <v/>
      </c>
      <c r="F274" s="4">
        <f>'Filtered Data'!F273</f>
        <v>8</v>
      </c>
      <c r="G274" s="4" t="str">
        <f>'Filtered Data'!G273</f>
        <v>03</v>
      </c>
      <c r="H274" s="4" t="str">
        <f>'Filtered Data'!H273</f>
        <v>A5</v>
      </c>
      <c r="I274" s="4" t="str">
        <f>'Filtered Data'!I273</f>
        <v>64</v>
      </c>
      <c r="J274" s="4" t="str">
        <f>'Filtered Data'!J273</f>
        <v>5A</v>
      </c>
      <c r="K274" s="4" t="str">
        <f>'Filtered Data'!K273</f>
        <v>64</v>
      </c>
      <c r="L274" s="4" t="str">
        <f>'Filtered Data'!L273</f>
        <v>00</v>
      </c>
      <c r="M274" s="4" t="str">
        <f>'Filtered Data'!M273</f>
        <v>64</v>
      </c>
      <c r="N274" s="4" t="str">
        <f>'Filtered Data'!N273</f>
        <v>74</v>
      </c>
      <c r="P274" s="6" t="e">
        <f t="shared" si="15"/>
        <v>#NUM!</v>
      </c>
      <c r="Q274" s="7">
        <f>IF('Filtered Data'!G273="","",HEX2DEC(G274))</f>
        <v>3</v>
      </c>
      <c r="R274" s="7">
        <f>IF('Filtered Data'!H273="","",HEX2DEC(H274))</f>
        <v>165</v>
      </c>
      <c r="S274" s="7">
        <f>IF('Filtered Data'!I273="","",HEX2DEC(I274))</f>
        <v>100</v>
      </c>
      <c r="T274" s="7">
        <f>IF('Filtered Data'!J273="","",HEX2DEC(J274))</f>
        <v>90</v>
      </c>
      <c r="U274" s="7">
        <f>IF('Filtered Data'!K273="","",HEX2DEC(K274))</f>
        <v>100</v>
      </c>
      <c r="V274" s="7">
        <f>IF('Filtered Data'!L273="","",HEX2DEC(L274))</f>
        <v>0</v>
      </c>
      <c r="W274" s="7">
        <f>IF('Filtered Data'!M273="","",HEX2DEC(M274))</f>
        <v>100</v>
      </c>
      <c r="X274" s="7">
        <f>IF('Filtered Data'!N273="","",HEX2DEC(N274))</f>
        <v>116</v>
      </c>
      <c r="Y274" s="7"/>
      <c r="Z274" s="8" t="e">
        <f t="shared" si="16"/>
        <v>#NUM!</v>
      </c>
      <c r="AA274" s="7" t="str">
        <f>IF('Filtered Data'!G273="","",HEX2BIN(G274))</f>
        <v>11</v>
      </c>
      <c r="AB274" s="7" t="str">
        <f>IF('Filtered Data'!H273="","",HEX2BIN(H274))</f>
        <v>10100101</v>
      </c>
      <c r="AC274" s="7" t="str">
        <f>IF('Filtered Data'!I273="","",HEX2BIN(I274))</f>
        <v>1100100</v>
      </c>
      <c r="AD274" s="7" t="str">
        <f>IF('Filtered Data'!J273="","",HEX2BIN(J274))</f>
        <v>1011010</v>
      </c>
      <c r="AE274" s="7" t="str">
        <f>IF('Filtered Data'!K273="","",HEX2BIN(K274))</f>
        <v>1100100</v>
      </c>
      <c r="AF274" s="7" t="str">
        <f>IF('Filtered Data'!L273="","",HEX2BIN(L274))</f>
        <v>0</v>
      </c>
      <c r="AG274" s="7" t="str">
        <f>IF('Filtered Data'!M273="","",HEX2BIN(M274))</f>
        <v>1100100</v>
      </c>
      <c r="AH274" s="7" t="str">
        <f>IF('Filtered Data'!N273="","",HEX2BIN(N274))</f>
        <v>1110100</v>
      </c>
      <c r="AI274" s="7"/>
      <c r="AJ274" s="8" t="e">
        <f t="shared" si="17"/>
        <v>#NUM!</v>
      </c>
      <c r="AK274" s="7" t="str">
        <f>IF('Filtered Data'!G273="","",HEX2OCT(G274))</f>
        <v>3</v>
      </c>
      <c r="AL274" s="7" t="str">
        <f>IF('Filtered Data'!H273="","",HEX2OCT(H274))</f>
        <v>245</v>
      </c>
      <c r="AM274" s="7" t="str">
        <f>IF('Filtered Data'!I273="","",HEX2OCT(I274))</f>
        <v>144</v>
      </c>
      <c r="AN274" s="7" t="str">
        <f>IF('Filtered Data'!J273="","",HEX2OCT(J274))</f>
        <v>132</v>
      </c>
      <c r="AO274" s="7" t="str">
        <f>IF('Filtered Data'!K273="","",HEX2OCT(K274))</f>
        <v>144</v>
      </c>
      <c r="AP274" s="7" t="str">
        <f>IF('Filtered Data'!L273="","",HEX2OCT(L274))</f>
        <v>0</v>
      </c>
      <c r="AQ274" s="7" t="str">
        <f>IF('Filtered Data'!M273="","",HEX2OCT(M274))</f>
        <v>144</v>
      </c>
      <c r="AR274" s="7" t="str">
        <f>IF('Filtered Data'!N273="","",HEX2OCT(N274))</f>
        <v>164</v>
      </c>
    </row>
    <row r="275">
      <c r="A275" s="4">
        <f>'Filtered Data'!A274</f>
        <v>6.2708159999999999</v>
      </c>
      <c r="B275" s="4" t="str">
        <f>'Filtered Data'!B274</f>
        <v/>
      </c>
      <c r="C275" s="4">
        <f>'Filtered Data'!C274</f>
        <v>301</v>
      </c>
      <c r="D275" s="4" t="str">
        <f>'Filtered Data'!D274</f>
        <v/>
      </c>
      <c r="E275" s="4" t="str">
        <f>'Filtered Data'!E274</f>
        <v/>
      </c>
      <c r="F275" s="4">
        <f>'Filtered Data'!F274</f>
        <v>3</v>
      </c>
      <c r="G275" s="4" t="str">
        <f>'Filtered Data'!G274</f>
        <v>03</v>
      </c>
      <c r="H275" s="4" t="str">
        <f>'Filtered Data'!H274</f>
        <v>04</v>
      </c>
      <c r="I275" s="4" t="str">
        <f>'Filtered Data'!I274</f>
        <v>00</v>
      </c>
      <c r="J275" s="4" t="str">
        <f>'Filtered Data'!J274</f>
        <v/>
      </c>
      <c r="K275" s="4" t="str">
        <f>'Filtered Data'!K274</f>
        <v/>
      </c>
      <c r="L275" s="4" t="str">
        <f>'Filtered Data'!L274</f>
        <v/>
      </c>
      <c r="M275" s="4" t="str">
        <f>'Filtered Data'!M274</f>
        <v/>
      </c>
      <c r="N275" s="4" t="str">
        <f>'Filtered Data'!N274</f>
        <v/>
      </c>
      <c r="P275" s="6">
        <f t="shared" si="15"/>
        <v>197632</v>
      </c>
      <c r="Q275" s="7">
        <f>IF('Filtered Data'!G274="","",HEX2DEC(G275))</f>
        <v>3</v>
      </c>
      <c r="R275" s="7">
        <f>IF('Filtered Data'!H274="","",HEX2DEC(H275))</f>
        <v>4</v>
      </c>
      <c r="S275" s="7">
        <f>IF('Filtered Data'!I274="","",HEX2DEC(I275))</f>
        <v>0</v>
      </c>
      <c r="T275" s="7" t="str">
        <f>IF('Filtered Data'!J274="","",HEX2DEC(J275))</f>
        <v/>
      </c>
      <c r="U275" s="7" t="str">
        <f>IF('Filtered Data'!K274="","",HEX2DEC(K275))</f>
        <v/>
      </c>
      <c r="V275" s="7" t="str">
        <f>IF('Filtered Data'!L274="","",HEX2DEC(L275))</f>
        <v/>
      </c>
      <c r="W275" s="7" t="str">
        <f>IF('Filtered Data'!M274="","",HEX2DEC(M275))</f>
        <v/>
      </c>
      <c r="X275" s="7" t="str">
        <f>IF('Filtered Data'!N274="","",HEX2DEC(N275))</f>
        <v/>
      </c>
      <c r="Y275" s="7"/>
      <c r="Z275" s="8" t="e">
        <f t="shared" si="16"/>
        <v>#NUM!</v>
      </c>
      <c r="AA275" s="7" t="str">
        <f>IF('Filtered Data'!G274="","",HEX2BIN(G275))</f>
        <v>11</v>
      </c>
      <c r="AB275" s="7" t="str">
        <f>IF('Filtered Data'!H274="","",HEX2BIN(H275))</f>
        <v>100</v>
      </c>
      <c r="AC275" s="7" t="str">
        <f>IF('Filtered Data'!I274="","",HEX2BIN(I275))</f>
        <v>0</v>
      </c>
      <c r="AD275" s="7" t="str">
        <f>IF('Filtered Data'!J274="","",HEX2BIN(J275))</f>
        <v/>
      </c>
      <c r="AE275" s="7" t="str">
        <f>IF('Filtered Data'!K274="","",HEX2BIN(K275))</f>
        <v/>
      </c>
      <c r="AF275" s="7" t="str">
        <f>IF('Filtered Data'!L274="","",HEX2BIN(L275))</f>
        <v/>
      </c>
      <c r="AG275" s="7" t="str">
        <f>IF('Filtered Data'!M274="","",HEX2BIN(M275))</f>
        <v/>
      </c>
      <c r="AH275" s="7" t="str">
        <f>IF('Filtered Data'!N274="","",HEX2BIN(N275))</f>
        <v/>
      </c>
      <c r="AI275" s="7"/>
      <c r="AJ275" s="8" t="e">
        <f t="shared" si="17"/>
        <v>#NUM!</v>
      </c>
      <c r="AK275" s="7" t="str">
        <f>IF('Filtered Data'!G274="","",HEX2OCT(G275))</f>
        <v>3</v>
      </c>
      <c r="AL275" s="7" t="str">
        <f>IF('Filtered Data'!H274="","",HEX2OCT(H275))</f>
        <v>4</v>
      </c>
      <c r="AM275" s="7" t="str">
        <f>IF('Filtered Data'!I274="","",HEX2OCT(I275))</f>
        <v>0</v>
      </c>
      <c r="AN275" s="7" t="str">
        <f>IF('Filtered Data'!J274="","",HEX2OCT(J275))</f>
        <v/>
      </c>
      <c r="AO275" s="7" t="str">
        <f>IF('Filtered Data'!K274="","",HEX2OCT(K275))</f>
        <v/>
      </c>
      <c r="AP275" s="7" t="str">
        <f>IF('Filtered Data'!L274="","",HEX2OCT(L275))</f>
        <v/>
      </c>
      <c r="AQ275" s="7" t="str">
        <f>IF('Filtered Data'!M274="","",HEX2OCT(M275))</f>
        <v/>
      </c>
      <c r="AR275" s="7" t="str">
        <f>IF('Filtered Data'!N274="","",HEX2OCT(N275))</f>
        <v/>
      </c>
    </row>
    <row r="276">
      <c r="A276" s="4">
        <f>'Filtered Data'!A275</f>
        <v>6.3203569999999996</v>
      </c>
      <c r="B276" s="4" t="str">
        <f>'Filtered Data'!B275</f>
        <v/>
      </c>
      <c r="C276" s="4">
        <f>'Filtered Data'!C275</f>
        <v>300</v>
      </c>
      <c r="D276" s="4" t="str">
        <f>'Filtered Data'!D275</f>
        <v/>
      </c>
      <c r="E276" s="4" t="str">
        <f>'Filtered Data'!E275</f>
        <v/>
      </c>
      <c r="F276" s="4">
        <f>'Filtered Data'!F275</f>
        <v>8</v>
      </c>
      <c r="G276" s="4" t="str">
        <f>'Filtered Data'!G275</f>
        <v>03</v>
      </c>
      <c r="H276" s="4" t="str">
        <f>'Filtered Data'!H275</f>
        <v>A5</v>
      </c>
      <c r="I276" s="4" t="str">
        <f>'Filtered Data'!I275</f>
        <v>64</v>
      </c>
      <c r="J276" s="4" t="str">
        <f>'Filtered Data'!J275</f>
        <v>5A</v>
      </c>
      <c r="K276" s="4" t="str">
        <f>'Filtered Data'!K275</f>
        <v>64</v>
      </c>
      <c r="L276" s="4" t="str">
        <f>'Filtered Data'!L275</f>
        <v>00</v>
      </c>
      <c r="M276" s="4" t="str">
        <f>'Filtered Data'!M275</f>
        <v>64</v>
      </c>
      <c r="N276" s="4" t="str">
        <f>'Filtered Data'!N275</f>
        <v>65</v>
      </c>
      <c r="P276" s="6" t="e">
        <f t="shared" si="15"/>
        <v>#NUM!</v>
      </c>
      <c r="Q276" s="7">
        <f>IF('Filtered Data'!G275="","",HEX2DEC(G276))</f>
        <v>3</v>
      </c>
      <c r="R276" s="7">
        <f>IF('Filtered Data'!H275="","",HEX2DEC(H276))</f>
        <v>165</v>
      </c>
      <c r="S276" s="7">
        <f>IF('Filtered Data'!I275="","",HEX2DEC(I276))</f>
        <v>100</v>
      </c>
      <c r="T276" s="7">
        <f>IF('Filtered Data'!J275="","",HEX2DEC(J276))</f>
        <v>90</v>
      </c>
      <c r="U276" s="7">
        <f>IF('Filtered Data'!K275="","",HEX2DEC(K276))</f>
        <v>100</v>
      </c>
      <c r="V276" s="7">
        <f>IF('Filtered Data'!L275="","",HEX2DEC(L276))</f>
        <v>0</v>
      </c>
      <c r="W276" s="7">
        <f>IF('Filtered Data'!M275="","",HEX2DEC(M276))</f>
        <v>100</v>
      </c>
      <c r="X276" s="7">
        <f>IF('Filtered Data'!N275="","",HEX2DEC(N276))</f>
        <v>101</v>
      </c>
      <c r="Y276" s="7"/>
      <c r="Z276" s="8" t="e">
        <f t="shared" si="16"/>
        <v>#NUM!</v>
      </c>
      <c r="AA276" s="7" t="str">
        <f>IF('Filtered Data'!G275="","",HEX2BIN(G276))</f>
        <v>11</v>
      </c>
      <c r="AB276" s="7" t="str">
        <f>IF('Filtered Data'!H275="","",HEX2BIN(H276))</f>
        <v>10100101</v>
      </c>
      <c r="AC276" s="7" t="str">
        <f>IF('Filtered Data'!I275="","",HEX2BIN(I276))</f>
        <v>1100100</v>
      </c>
      <c r="AD276" s="7" t="str">
        <f>IF('Filtered Data'!J275="","",HEX2BIN(J276))</f>
        <v>1011010</v>
      </c>
      <c r="AE276" s="7" t="str">
        <f>IF('Filtered Data'!K275="","",HEX2BIN(K276))</f>
        <v>1100100</v>
      </c>
      <c r="AF276" s="7" t="str">
        <f>IF('Filtered Data'!L275="","",HEX2BIN(L276))</f>
        <v>0</v>
      </c>
      <c r="AG276" s="7" t="str">
        <f>IF('Filtered Data'!M275="","",HEX2BIN(M276))</f>
        <v>1100100</v>
      </c>
      <c r="AH276" s="7" t="str">
        <f>IF('Filtered Data'!N275="","",HEX2BIN(N276))</f>
        <v>1100101</v>
      </c>
      <c r="AI276" s="7"/>
      <c r="AJ276" s="8" t="e">
        <f t="shared" si="17"/>
        <v>#NUM!</v>
      </c>
      <c r="AK276" s="7" t="str">
        <f>IF('Filtered Data'!G275="","",HEX2OCT(G276))</f>
        <v>3</v>
      </c>
      <c r="AL276" s="7" t="str">
        <f>IF('Filtered Data'!H275="","",HEX2OCT(H276))</f>
        <v>245</v>
      </c>
      <c r="AM276" s="7" t="str">
        <f>IF('Filtered Data'!I275="","",HEX2OCT(I276))</f>
        <v>144</v>
      </c>
      <c r="AN276" s="7" t="str">
        <f>IF('Filtered Data'!J275="","",HEX2OCT(J276))</f>
        <v>132</v>
      </c>
      <c r="AO276" s="7" t="str">
        <f>IF('Filtered Data'!K275="","",HEX2OCT(K276))</f>
        <v>144</v>
      </c>
      <c r="AP276" s="7" t="str">
        <f>IF('Filtered Data'!L275="","",HEX2OCT(L276))</f>
        <v>0</v>
      </c>
      <c r="AQ276" s="7" t="str">
        <f>IF('Filtered Data'!M275="","",HEX2OCT(M276))</f>
        <v>144</v>
      </c>
      <c r="AR276" s="7" t="str">
        <f>IF('Filtered Data'!N275="","",HEX2OCT(N276))</f>
        <v>145</v>
      </c>
    </row>
    <row r="277">
      <c r="A277" s="4">
        <f>'Filtered Data'!A276</f>
        <v>6.3208209999999996</v>
      </c>
      <c r="B277" s="4" t="str">
        <f>'Filtered Data'!B276</f>
        <v/>
      </c>
      <c r="C277" s="4">
        <f>'Filtered Data'!C276</f>
        <v>301</v>
      </c>
      <c r="D277" s="4" t="str">
        <f>'Filtered Data'!D276</f>
        <v/>
      </c>
      <c r="E277" s="4" t="str">
        <f>'Filtered Data'!E276</f>
        <v/>
      </c>
      <c r="F277" s="4">
        <f>'Filtered Data'!F276</f>
        <v>3</v>
      </c>
      <c r="G277" s="4" t="str">
        <f>'Filtered Data'!G276</f>
        <v>54</v>
      </c>
      <c r="H277" s="4" t="str">
        <f>'Filtered Data'!H276</f>
        <v>05</v>
      </c>
      <c r="I277" s="4" t="str">
        <f>'Filtered Data'!I276</f>
        <v>00</v>
      </c>
      <c r="J277" s="4" t="str">
        <f>'Filtered Data'!J276</f>
        <v/>
      </c>
      <c r="K277" s="4" t="str">
        <f>'Filtered Data'!K276</f>
        <v/>
      </c>
      <c r="L277" s="4" t="str">
        <f>'Filtered Data'!L276</f>
        <v/>
      </c>
      <c r="M277" s="4" t="str">
        <f>'Filtered Data'!M276</f>
        <v/>
      </c>
      <c r="N277" s="4" t="str">
        <f>'Filtered Data'!N276</f>
        <v/>
      </c>
      <c r="P277" s="6">
        <f t="shared" si="15"/>
        <v>5506304</v>
      </c>
      <c r="Q277" s="7">
        <f>IF('Filtered Data'!G276="","",HEX2DEC(G277))</f>
        <v>84</v>
      </c>
      <c r="R277" s="7">
        <f>IF('Filtered Data'!H276="","",HEX2DEC(H277))</f>
        <v>5</v>
      </c>
      <c r="S277" s="7">
        <f>IF('Filtered Data'!I276="","",HEX2DEC(I277))</f>
        <v>0</v>
      </c>
      <c r="T277" s="7" t="str">
        <f>IF('Filtered Data'!J276="","",HEX2DEC(J277))</f>
        <v/>
      </c>
      <c r="U277" s="7" t="str">
        <f>IF('Filtered Data'!K276="","",HEX2DEC(K277))</f>
        <v/>
      </c>
      <c r="V277" s="7" t="str">
        <f>IF('Filtered Data'!L276="","",HEX2DEC(L277))</f>
        <v/>
      </c>
      <c r="W277" s="7" t="str">
        <f>IF('Filtered Data'!M276="","",HEX2DEC(M277))</f>
        <v/>
      </c>
      <c r="X277" s="7" t="str">
        <f>IF('Filtered Data'!N276="","",HEX2DEC(N277))</f>
        <v/>
      </c>
      <c r="Y277" s="7"/>
      <c r="Z277" s="8" t="e">
        <f t="shared" si="16"/>
        <v>#NUM!</v>
      </c>
      <c r="AA277" s="7" t="str">
        <f>IF('Filtered Data'!G276="","",HEX2BIN(G277))</f>
        <v>1010100</v>
      </c>
      <c r="AB277" s="7" t="str">
        <f>IF('Filtered Data'!H276="","",HEX2BIN(H277))</f>
        <v>101</v>
      </c>
      <c r="AC277" s="7" t="str">
        <f>IF('Filtered Data'!I276="","",HEX2BIN(I277))</f>
        <v>0</v>
      </c>
      <c r="AD277" s="7" t="str">
        <f>IF('Filtered Data'!J276="","",HEX2BIN(J277))</f>
        <v/>
      </c>
      <c r="AE277" s="7" t="str">
        <f>IF('Filtered Data'!K276="","",HEX2BIN(K277))</f>
        <v/>
      </c>
      <c r="AF277" s="7" t="str">
        <f>IF('Filtered Data'!L276="","",HEX2BIN(L277))</f>
        <v/>
      </c>
      <c r="AG277" s="7" t="str">
        <f>IF('Filtered Data'!M276="","",HEX2BIN(M277))</f>
        <v/>
      </c>
      <c r="AH277" s="7" t="str">
        <f>IF('Filtered Data'!N276="","",HEX2BIN(N277))</f>
        <v/>
      </c>
      <c r="AI277" s="7"/>
      <c r="AJ277" s="8" t="e">
        <f t="shared" si="17"/>
        <v>#NUM!</v>
      </c>
      <c r="AK277" s="7" t="str">
        <f>IF('Filtered Data'!G276="","",HEX2OCT(G277))</f>
        <v>124</v>
      </c>
      <c r="AL277" s="7" t="str">
        <f>IF('Filtered Data'!H276="","",HEX2OCT(H277))</f>
        <v>5</v>
      </c>
      <c r="AM277" s="7" t="str">
        <f>IF('Filtered Data'!I276="","",HEX2OCT(I277))</f>
        <v>0</v>
      </c>
      <c r="AN277" s="7" t="str">
        <f>IF('Filtered Data'!J276="","",HEX2OCT(J277))</f>
        <v/>
      </c>
      <c r="AO277" s="7" t="str">
        <f>IF('Filtered Data'!K276="","",HEX2OCT(K277))</f>
        <v/>
      </c>
      <c r="AP277" s="7" t="str">
        <f>IF('Filtered Data'!L276="","",HEX2OCT(L277))</f>
        <v/>
      </c>
      <c r="AQ277" s="7" t="str">
        <f>IF('Filtered Data'!M276="","",HEX2OCT(M277))</f>
        <v/>
      </c>
      <c r="AR277" s="7" t="str">
        <f>IF('Filtered Data'!N276="","",HEX2OCT(N277))</f>
        <v/>
      </c>
    </row>
    <row r="278">
      <c r="A278" s="4">
        <f>'Filtered Data'!A277</f>
        <v>6.3703620000000001</v>
      </c>
      <c r="B278" s="4" t="str">
        <f>'Filtered Data'!B277</f>
        <v/>
      </c>
      <c r="C278" s="4">
        <f>'Filtered Data'!C277</f>
        <v>300</v>
      </c>
      <c r="D278" s="4" t="str">
        <f>'Filtered Data'!D277</f>
        <v/>
      </c>
      <c r="E278" s="4" t="str">
        <f>'Filtered Data'!E277</f>
        <v/>
      </c>
      <c r="F278" s="4">
        <f>'Filtered Data'!F277</f>
        <v>8</v>
      </c>
      <c r="G278" s="4" t="str">
        <f>'Filtered Data'!G277</f>
        <v>03</v>
      </c>
      <c r="H278" s="4" t="str">
        <f>'Filtered Data'!H277</f>
        <v>A5</v>
      </c>
      <c r="I278" s="4" t="str">
        <f>'Filtered Data'!I277</f>
        <v>64</v>
      </c>
      <c r="J278" s="4" t="str">
        <f>'Filtered Data'!J277</f>
        <v>5A</v>
      </c>
      <c r="K278" s="4" t="str">
        <f>'Filtered Data'!K277</f>
        <v>64</v>
      </c>
      <c r="L278" s="4" t="str">
        <f>'Filtered Data'!L277</f>
        <v>00</v>
      </c>
      <c r="M278" s="4" t="str">
        <f>'Filtered Data'!M277</f>
        <v>64</v>
      </c>
      <c r="N278" s="4" t="str">
        <f>'Filtered Data'!N277</f>
        <v>76</v>
      </c>
      <c r="P278" s="6" t="e">
        <f t="shared" si="15"/>
        <v>#NUM!</v>
      </c>
      <c r="Q278" s="7">
        <f>IF('Filtered Data'!G277="","",HEX2DEC(G278))</f>
        <v>3</v>
      </c>
      <c r="R278" s="7">
        <f>IF('Filtered Data'!H277="","",HEX2DEC(H278))</f>
        <v>165</v>
      </c>
      <c r="S278" s="7">
        <f>IF('Filtered Data'!I277="","",HEX2DEC(I278))</f>
        <v>100</v>
      </c>
      <c r="T278" s="7">
        <f>IF('Filtered Data'!J277="","",HEX2DEC(J278))</f>
        <v>90</v>
      </c>
      <c r="U278" s="7">
        <f>IF('Filtered Data'!K277="","",HEX2DEC(K278))</f>
        <v>100</v>
      </c>
      <c r="V278" s="7">
        <f>IF('Filtered Data'!L277="","",HEX2DEC(L278))</f>
        <v>0</v>
      </c>
      <c r="W278" s="7">
        <f>IF('Filtered Data'!M277="","",HEX2DEC(M278))</f>
        <v>100</v>
      </c>
      <c r="X278" s="7">
        <f>IF('Filtered Data'!N277="","",HEX2DEC(N278))</f>
        <v>118</v>
      </c>
      <c r="Y278" s="7"/>
      <c r="Z278" s="8" t="e">
        <f t="shared" si="16"/>
        <v>#NUM!</v>
      </c>
      <c r="AA278" s="7" t="str">
        <f>IF('Filtered Data'!G277="","",HEX2BIN(G278))</f>
        <v>11</v>
      </c>
      <c r="AB278" s="7" t="str">
        <f>IF('Filtered Data'!H277="","",HEX2BIN(H278))</f>
        <v>10100101</v>
      </c>
      <c r="AC278" s="7" t="str">
        <f>IF('Filtered Data'!I277="","",HEX2BIN(I278))</f>
        <v>1100100</v>
      </c>
      <c r="AD278" s="7" t="str">
        <f>IF('Filtered Data'!J277="","",HEX2BIN(J278))</f>
        <v>1011010</v>
      </c>
      <c r="AE278" s="7" t="str">
        <f>IF('Filtered Data'!K277="","",HEX2BIN(K278))</f>
        <v>1100100</v>
      </c>
      <c r="AF278" s="7" t="str">
        <f>IF('Filtered Data'!L277="","",HEX2BIN(L278))</f>
        <v>0</v>
      </c>
      <c r="AG278" s="7" t="str">
        <f>IF('Filtered Data'!M277="","",HEX2BIN(M278))</f>
        <v>1100100</v>
      </c>
      <c r="AH278" s="7" t="str">
        <f>IF('Filtered Data'!N277="","",HEX2BIN(N278))</f>
        <v>1110110</v>
      </c>
      <c r="AI278" s="7"/>
      <c r="AJ278" s="8" t="e">
        <f t="shared" si="17"/>
        <v>#NUM!</v>
      </c>
      <c r="AK278" s="7" t="str">
        <f>IF('Filtered Data'!G277="","",HEX2OCT(G278))</f>
        <v>3</v>
      </c>
      <c r="AL278" s="7" t="str">
        <f>IF('Filtered Data'!H277="","",HEX2OCT(H278))</f>
        <v>245</v>
      </c>
      <c r="AM278" s="7" t="str">
        <f>IF('Filtered Data'!I277="","",HEX2OCT(I278))</f>
        <v>144</v>
      </c>
      <c r="AN278" s="7" t="str">
        <f>IF('Filtered Data'!J277="","",HEX2OCT(J278))</f>
        <v>132</v>
      </c>
      <c r="AO278" s="7" t="str">
        <f>IF('Filtered Data'!K277="","",HEX2OCT(K278))</f>
        <v>144</v>
      </c>
      <c r="AP278" s="7" t="str">
        <f>IF('Filtered Data'!L277="","",HEX2OCT(L278))</f>
        <v>0</v>
      </c>
      <c r="AQ278" s="7" t="str">
        <f>IF('Filtered Data'!M277="","",HEX2OCT(M278))</f>
        <v>144</v>
      </c>
      <c r="AR278" s="7" t="str">
        <f>IF('Filtered Data'!N277="","",HEX2OCT(N278))</f>
        <v>166</v>
      </c>
    </row>
    <row r="279">
      <c r="A279" s="4">
        <f>'Filtered Data'!A278</f>
        <v>6.3708340000000003</v>
      </c>
      <c r="B279" s="4" t="str">
        <f>'Filtered Data'!B278</f>
        <v/>
      </c>
      <c r="C279" s="4">
        <f>'Filtered Data'!C278</f>
        <v>301</v>
      </c>
      <c r="D279" s="4" t="str">
        <f>'Filtered Data'!D278</f>
        <v/>
      </c>
      <c r="E279" s="4" t="str">
        <f>'Filtered Data'!E278</f>
        <v/>
      </c>
      <c r="F279" s="4">
        <f>'Filtered Data'!F278</f>
        <v>3</v>
      </c>
      <c r="G279" s="4" t="str">
        <f>'Filtered Data'!G278</f>
        <v>F5</v>
      </c>
      <c r="H279" s="4" t="str">
        <f>'Filtered Data'!H278</f>
        <v>06</v>
      </c>
      <c r="I279" s="4" t="str">
        <f>'Filtered Data'!I278</f>
        <v>00</v>
      </c>
      <c r="J279" s="4" t="str">
        <f>'Filtered Data'!J278</f>
        <v/>
      </c>
      <c r="K279" s="4" t="str">
        <f>'Filtered Data'!K278</f>
        <v/>
      </c>
      <c r="L279" s="4" t="str">
        <f>'Filtered Data'!L278</f>
        <v/>
      </c>
      <c r="M279" s="4" t="str">
        <f>'Filtered Data'!M278</f>
        <v/>
      </c>
      <c r="N279" s="4" t="str">
        <f>'Filtered Data'!N278</f>
        <v/>
      </c>
      <c r="P279" s="6">
        <f t="shared" si="15"/>
        <v>16057856</v>
      </c>
      <c r="Q279" s="7">
        <f>IF('Filtered Data'!G278="","",HEX2DEC(G279))</f>
        <v>245</v>
      </c>
      <c r="R279" s="7">
        <f>IF('Filtered Data'!H278="","",HEX2DEC(H279))</f>
        <v>6</v>
      </c>
      <c r="S279" s="7">
        <f>IF('Filtered Data'!I278="","",HEX2DEC(I279))</f>
        <v>0</v>
      </c>
      <c r="T279" s="7" t="str">
        <f>IF('Filtered Data'!J278="","",HEX2DEC(J279))</f>
        <v/>
      </c>
      <c r="U279" s="7" t="str">
        <f>IF('Filtered Data'!K278="","",HEX2DEC(K279))</f>
        <v/>
      </c>
      <c r="V279" s="7" t="str">
        <f>IF('Filtered Data'!L278="","",HEX2DEC(L279))</f>
        <v/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e">
        <f t="shared" si="16"/>
        <v>#NUM!</v>
      </c>
      <c r="AA279" s="7" t="str">
        <f>IF('Filtered Data'!G278="","",HEX2BIN(G279))</f>
        <v>11110101</v>
      </c>
      <c r="AB279" s="7" t="str">
        <f>IF('Filtered Data'!H278="","",HEX2BIN(H279))</f>
        <v>110</v>
      </c>
      <c r="AC279" s="7" t="str">
        <f>IF('Filtered Data'!I278="","",HEX2BIN(I279))</f>
        <v>0</v>
      </c>
      <c r="AD279" s="7" t="str">
        <f>IF('Filtered Data'!J278="","",HEX2BIN(J279))</f>
        <v/>
      </c>
      <c r="AE279" s="7" t="str">
        <f>IF('Filtered Data'!K278="","",HEX2BIN(K279))</f>
        <v/>
      </c>
      <c r="AF279" s="7" t="str">
        <f>IF('Filtered Data'!L278="","",HEX2BIN(L279))</f>
        <v/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e">
        <f t="shared" si="17"/>
        <v>#NUM!</v>
      </c>
      <c r="AK279" s="7" t="str">
        <f>IF('Filtered Data'!G278="","",HEX2OCT(G279))</f>
        <v>365</v>
      </c>
      <c r="AL279" s="7" t="str">
        <f>IF('Filtered Data'!H278="","",HEX2OCT(H279))</f>
        <v>6</v>
      </c>
      <c r="AM279" s="7" t="str">
        <f>IF('Filtered Data'!I278="","",HEX2OCT(I279))</f>
        <v>0</v>
      </c>
      <c r="AN279" s="7" t="str">
        <f>IF('Filtered Data'!J278="","",HEX2OCT(J279))</f>
        <v/>
      </c>
      <c r="AO279" s="7" t="str">
        <f>IF('Filtered Data'!K278="","",HEX2OCT(K279))</f>
        <v/>
      </c>
      <c r="AP279" s="7" t="str">
        <f>IF('Filtered Data'!L278="","",HEX2OCT(L279))</f>
        <v/>
      </c>
      <c r="AQ279" s="7" t="str">
        <f>IF('Filtered Data'!M278="","",HEX2OCT(M279))</f>
        <v/>
      </c>
      <c r="AR279" s="7" t="str">
        <f>IF('Filtered Data'!N278="","",HEX2OCT(N279))</f>
        <v/>
      </c>
    </row>
    <row r="280">
      <c r="A280" s="4">
        <f>'Filtered Data'!A279</f>
        <v>6.4203650000000003</v>
      </c>
      <c r="B280" s="4" t="str">
        <f>'Filtered Data'!B279</f>
        <v/>
      </c>
      <c r="C280" s="4">
        <f>'Filtered Data'!C279</f>
        <v>300</v>
      </c>
      <c r="D280" s="4" t="str">
        <f>'Filtered Data'!D279</f>
        <v/>
      </c>
      <c r="E280" s="4" t="str">
        <f>'Filtered Data'!E279</f>
        <v/>
      </c>
      <c r="F280" s="4">
        <f>'Filtered Data'!F279</f>
        <v>8</v>
      </c>
      <c r="G280" s="4" t="str">
        <f>'Filtered Data'!G279</f>
        <v>03</v>
      </c>
      <c r="H280" s="4" t="str">
        <f>'Filtered Data'!H279</f>
        <v>A5</v>
      </c>
      <c r="I280" s="4" t="str">
        <f>'Filtered Data'!I279</f>
        <v>64</v>
      </c>
      <c r="J280" s="4" t="str">
        <f>'Filtered Data'!J279</f>
        <v>5A</v>
      </c>
      <c r="K280" s="4" t="str">
        <f>'Filtered Data'!K279</f>
        <v>64</v>
      </c>
      <c r="L280" s="4" t="str">
        <f>'Filtered Data'!L279</f>
        <v>00</v>
      </c>
      <c r="M280" s="4" t="str">
        <f>'Filtered Data'!M279</f>
        <v>64</v>
      </c>
      <c r="N280" s="4" t="str">
        <f>'Filtered Data'!N279</f>
        <v>67</v>
      </c>
      <c r="P280" s="6" t="e">
        <f t="shared" si="15"/>
        <v>#NUM!</v>
      </c>
      <c r="Q280" s="7">
        <f>IF('Filtered Data'!G279="","",HEX2DEC(G280))</f>
        <v>3</v>
      </c>
      <c r="R280" s="7">
        <f>IF('Filtered Data'!H279="","",HEX2DEC(H280))</f>
        <v>165</v>
      </c>
      <c r="S280" s="7">
        <f>IF('Filtered Data'!I279="","",HEX2DEC(I280))</f>
        <v>100</v>
      </c>
      <c r="T280" s="7">
        <f>IF('Filtered Data'!J279="","",HEX2DEC(J280))</f>
        <v>90</v>
      </c>
      <c r="U280" s="7">
        <f>IF('Filtered Data'!K279="","",HEX2DEC(K280))</f>
        <v>100</v>
      </c>
      <c r="V280" s="7">
        <f>IF('Filtered Data'!L279="","",HEX2DEC(L280))</f>
        <v>0</v>
      </c>
      <c r="W280" s="7">
        <f>IF('Filtered Data'!M279="","",HEX2DEC(M280))</f>
        <v>100</v>
      </c>
      <c r="X280" s="7">
        <f>IF('Filtered Data'!N279="","",HEX2DEC(N280))</f>
        <v>103</v>
      </c>
      <c r="Y280" s="7"/>
      <c r="Z280" s="8" t="e">
        <f t="shared" si="16"/>
        <v>#NUM!</v>
      </c>
      <c r="AA280" s="7" t="str">
        <f>IF('Filtered Data'!G279="","",HEX2BIN(G280))</f>
        <v>11</v>
      </c>
      <c r="AB280" s="7" t="str">
        <f>IF('Filtered Data'!H279="","",HEX2BIN(H280))</f>
        <v>10100101</v>
      </c>
      <c r="AC280" s="7" t="str">
        <f>IF('Filtered Data'!I279="","",HEX2BIN(I280))</f>
        <v>1100100</v>
      </c>
      <c r="AD280" s="7" t="str">
        <f>IF('Filtered Data'!J279="","",HEX2BIN(J280))</f>
        <v>1011010</v>
      </c>
      <c r="AE280" s="7" t="str">
        <f>IF('Filtered Data'!K279="","",HEX2BIN(K280))</f>
        <v>1100100</v>
      </c>
      <c r="AF280" s="7" t="str">
        <f>IF('Filtered Data'!L279="","",HEX2BIN(L280))</f>
        <v>0</v>
      </c>
      <c r="AG280" s="7" t="str">
        <f>IF('Filtered Data'!M279="","",HEX2BIN(M280))</f>
        <v>1100100</v>
      </c>
      <c r="AH280" s="7" t="str">
        <f>IF('Filtered Data'!N279="","",HEX2BIN(N280))</f>
        <v>1100111</v>
      </c>
      <c r="AI280" s="7"/>
      <c r="AJ280" s="8" t="e">
        <f t="shared" si="17"/>
        <v>#NUM!</v>
      </c>
      <c r="AK280" s="7" t="str">
        <f>IF('Filtered Data'!G279="","",HEX2OCT(G280))</f>
        <v>3</v>
      </c>
      <c r="AL280" s="7" t="str">
        <f>IF('Filtered Data'!H279="","",HEX2OCT(H280))</f>
        <v>245</v>
      </c>
      <c r="AM280" s="7" t="str">
        <f>IF('Filtered Data'!I279="","",HEX2OCT(I280))</f>
        <v>144</v>
      </c>
      <c r="AN280" s="7" t="str">
        <f>IF('Filtered Data'!J279="","",HEX2OCT(J280))</f>
        <v>132</v>
      </c>
      <c r="AO280" s="7" t="str">
        <f>IF('Filtered Data'!K279="","",HEX2OCT(K280))</f>
        <v>144</v>
      </c>
      <c r="AP280" s="7" t="str">
        <f>IF('Filtered Data'!L279="","",HEX2OCT(L280))</f>
        <v>0</v>
      </c>
      <c r="AQ280" s="7" t="str">
        <f>IF('Filtered Data'!M279="","",HEX2OCT(M280))</f>
        <v>144</v>
      </c>
      <c r="AR280" s="7" t="str">
        <f>IF('Filtered Data'!N279="","",HEX2OCT(N280))</f>
        <v>147</v>
      </c>
    </row>
    <row r="281">
      <c r="A281" s="4">
        <f>'Filtered Data'!A280</f>
        <v>6.420833</v>
      </c>
      <c r="B281" s="4" t="str">
        <f>'Filtered Data'!B280</f>
        <v/>
      </c>
      <c r="C281" s="4">
        <f>'Filtered Data'!C280</f>
        <v>301</v>
      </c>
      <c r="D281" s="4" t="str">
        <f>'Filtered Data'!D280</f>
        <v/>
      </c>
      <c r="E281" s="4" t="str">
        <f>'Filtered Data'!E280</f>
        <v/>
      </c>
      <c r="F281" s="4">
        <f>'Filtered Data'!F280</f>
        <v>3</v>
      </c>
      <c r="G281" s="4" t="str">
        <f>'Filtered Data'!G280</f>
        <v>B8</v>
      </c>
      <c r="H281" s="4" t="str">
        <f>'Filtered Data'!H280</f>
        <v>07</v>
      </c>
      <c r="I281" s="4" t="str">
        <f>'Filtered Data'!I280</f>
        <v>00</v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12060416</v>
      </c>
      <c r="Q281" s="7">
        <f>IF('Filtered Data'!G280="","",HEX2DEC(G281))</f>
        <v>184</v>
      </c>
      <c r="R281" s="7">
        <f>IF('Filtered Data'!H280="","",HEX2DEC(H281))</f>
        <v>7</v>
      </c>
      <c r="S281" s="7">
        <f>IF('Filtered Data'!I280="","",HEX2DEC(I281))</f>
        <v>0</v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10111000</v>
      </c>
      <c r="AB281" s="7" t="str">
        <f>IF('Filtered Data'!H280="","",HEX2BIN(H281))</f>
        <v>111</v>
      </c>
      <c r="AC281" s="7" t="str">
        <f>IF('Filtered Data'!I280="","",HEX2BIN(I281))</f>
        <v>0</v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270</v>
      </c>
      <c r="AL281" s="7" t="str">
        <f>IF('Filtered Data'!H280="","",HEX2OCT(H281))</f>
        <v>7</v>
      </c>
      <c r="AM281" s="7" t="str">
        <f>IF('Filtered Data'!I280="","",HEX2OCT(I281))</f>
        <v>0</v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>
      <c r="A282" s="4">
        <f>'Filtered Data'!A281</f>
        <v>6.4703710000000001</v>
      </c>
      <c r="B282" s="4" t="str">
        <f>'Filtered Data'!B281</f>
        <v/>
      </c>
      <c r="C282" s="4">
        <f>'Filtered Data'!C281</f>
        <v>300</v>
      </c>
      <c r="D282" s="4" t="str">
        <f>'Filtered Data'!D281</f>
        <v/>
      </c>
      <c r="E282" s="4" t="str">
        <f>'Filtered Data'!E281</f>
        <v/>
      </c>
      <c r="F282" s="4">
        <f>'Filtered Data'!F281</f>
        <v>8</v>
      </c>
      <c r="G282" s="4" t="str">
        <f>'Filtered Data'!G281</f>
        <v>03</v>
      </c>
      <c r="H282" s="4" t="str">
        <f>'Filtered Data'!H281</f>
        <v>A5</v>
      </c>
      <c r="I282" s="4" t="str">
        <f>'Filtered Data'!I281</f>
        <v>64</v>
      </c>
      <c r="J282" s="4" t="str">
        <f>'Filtered Data'!J281</f>
        <v>5A</v>
      </c>
      <c r="K282" s="4" t="str">
        <f>'Filtered Data'!K281</f>
        <v>64</v>
      </c>
      <c r="L282" s="4" t="str">
        <f>'Filtered Data'!L281</f>
        <v>00</v>
      </c>
      <c r="M282" s="4" t="str">
        <f>'Filtered Data'!M281</f>
        <v>64</v>
      </c>
      <c r="N282" s="4" t="str">
        <f>'Filtered Data'!N281</f>
        <v>F8</v>
      </c>
      <c r="P282" s="6" t="e">
        <f t="shared" si="15"/>
        <v>#NUM!</v>
      </c>
      <c r="Q282" s="7">
        <f>IF('Filtered Data'!G281="","",HEX2DEC(G282))</f>
        <v>3</v>
      </c>
      <c r="R282" s="7">
        <f>IF('Filtered Data'!H281="","",HEX2DEC(H282))</f>
        <v>165</v>
      </c>
      <c r="S282" s="7">
        <f>IF('Filtered Data'!I281="","",HEX2DEC(I282))</f>
        <v>100</v>
      </c>
      <c r="T282" s="7">
        <f>IF('Filtered Data'!J281="","",HEX2DEC(J282))</f>
        <v>90</v>
      </c>
      <c r="U282" s="7">
        <f>IF('Filtered Data'!K281="","",HEX2DEC(K282))</f>
        <v>100</v>
      </c>
      <c r="V282" s="7">
        <f>IF('Filtered Data'!L281="","",HEX2DEC(L282))</f>
        <v>0</v>
      </c>
      <c r="W282" s="7">
        <f>IF('Filtered Data'!M281="","",HEX2DEC(M282))</f>
        <v>100</v>
      </c>
      <c r="X282" s="7">
        <f>IF('Filtered Data'!N281="","",HEX2DEC(N282))</f>
        <v>248</v>
      </c>
      <c r="Y282" s="7"/>
      <c r="Z282" s="8" t="e">
        <f t="shared" si="16"/>
        <v>#NUM!</v>
      </c>
      <c r="AA282" s="7" t="str">
        <f>IF('Filtered Data'!G281="","",HEX2BIN(G282))</f>
        <v>11</v>
      </c>
      <c r="AB282" s="7" t="str">
        <f>IF('Filtered Data'!H281="","",HEX2BIN(H282))</f>
        <v>10100101</v>
      </c>
      <c r="AC282" s="7" t="str">
        <f>IF('Filtered Data'!I281="","",HEX2BIN(I282))</f>
        <v>1100100</v>
      </c>
      <c r="AD282" s="7" t="str">
        <f>IF('Filtered Data'!J281="","",HEX2BIN(J282))</f>
        <v>1011010</v>
      </c>
      <c r="AE282" s="7" t="str">
        <f>IF('Filtered Data'!K281="","",HEX2BIN(K282))</f>
        <v>1100100</v>
      </c>
      <c r="AF282" s="7" t="str">
        <f>IF('Filtered Data'!L281="","",HEX2BIN(L282))</f>
        <v>0</v>
      </c>
      <c r="AG282" s="7" t="str">
        <f>IF('Filtered Data'!M281="","",HEX2BIN(M282))</f>
        <v>1100100</v>
      </c>
      <c r="AH282" s="7" t="str">
        <f>IF('Filtered Data'!N281="","",HEX2BIN(N282))</f>
        <v>11111000</v>
      </c>
      <c r="AI282" s="7"/>
      <c r="AJ282" s="8" t="e">
        <f t="shared" si="17"/>
        <v>#NUM!</v>
      </c>
      <c r="AK282" s="7" t="str">
        <f>IF('Filtered Data'!G281="","",HEX2OCT(G282))</f>
        <v>3</v>
      </c>
      <c r="AL282" s="7" t="str">
        <f>IF('Filtered Data'!H281="","",HEX2OCT(H282))</f>
        <v>245</v>
      </c>
      <c r="AM282" s="7" t="str">
        <f>IF('Filtered Data'!I281="","",HEX2OCT(I282))</f>
        <v>144</v>
      </c>
      <c r="AN282" s="7" t="str">
        <f>IF('Filtered Data'!J281="","",HEX2OCT(J282))</f>
        <v>132</v>
      </c>
      <c r="AO282" s="7" t="str">
        <f>IF('Filtered Data'!K281="","",HEX2OCT(K282))</f>
        <v>144</v>
      </c>
      <c r="AP282" s="7" t="str">
        <f>IF('Filtered Data'!L281="","",HEX2OCT(L282))</f>
        <v>0</v>
      </c>
      <c r="AQ282" s="7" t="str">
        <f>IF('Filtered Data'!M281="","",HEX2OCT(M282))</f>
        <v>144</v>
      </c>
      <c r="AR282" s="7" t="str">
        <f>IF('Filtered Data'!N281="","",HEX2OCT(N282))</f>
        <v>370</v>
      </c>
    </row>
    <row r="283">
      <c r="A283" s="4">
        <f>'Filtered Data'!A282</f>
        <v>6.4708389999999998</v>
      </c>
      <c r="B283" s="4" t="str">
        <f>'Filtered Data'!B282</f>
        <v/>
      </c>
      <c r="C283" s="4">
        <f>'Filtered Data'!C282</f>
        <v>301</v>
      </c>
      <c r="D283" s="4" t="str">
        <f>'Filtered Data'!D282</f>
        <v/>
      </c>
      <c r="E283" s="4" t="str">
        <f>'Filtered Data'!E282</f>
        <v/>
      </c>
      <c r="F283" s="4">
        <f>'Filtered Data'!F282</f>
        <v>3</v>
      </c>
      <c r="G283" s="4" t="str">
        <f>'Filtered Data'!G282</f>
        <v>80</v>
      </c>
      <c r="H283" s="4" t="str">
        <f>'Filtered Data'!H282</f>
        <v>08</v>
      </c>
      <c r="I283" s="4" t="str">
        <f>'Filtered Data'!I282</f>
        <v>00</v>
      </c>
      <c r="J283" s="4" t="str">
        <f>'Filtered Data'!J282</f>
        <v/>
      </c>
      <c r="K283" s="4" t="str">
        <f>'Filtered Data'!K282</f>
        <v/>
      </c>
      <c r="L283" s="4" t="str">
        <f>'Filtered Data'!L282</f>
        <v/>
      </c>
      <c r="M283" s="4" t="str">
        <f>'Filtered Data'!M282</f>
        <v/>
      </c>
      <c r="N283" s="4" t="str">
        <f>'Filtered Data'!N282</f>
        <v/>
      </c>
      <c r="P283" s="6">
        <f t="shared" si="15"/>
        <v>8390656</v>
      </c>
      <c r="Q283" s="7">
        <f>IF('Filtered Data'!G282="","",HEX2DEC(G283))</f>
        <v>128</v>
      </c>
      <c r="R283" s="7">
        <f>IF('Filtered Data'!H282="","",HEX2DEC(H283))</f>
        <v>8</v>
      </c>
      <c r="S283" s="7">
        <f>IF('Filtered Data'!I282="","",HEX2DEC(I283))</f>
        <v>0</v>
      </c>
      <c r="T283" s="7" t="str">
        <f>IF('Filtered Data'!J282="","",HEX2DEC(J283))</f>
        <v/>
      </c>
      <c r="U283" s="7" t="str">
        <f>IF('Filtered Data'!K282="","",HEX2DEC(K283))</f>
        <v/>
      </c>
      <c r="V283" s="7" t="str">
        <f>IF('Filtered Data'!L282="","",HEX2DEC(L283))</f>
        <v/>
      </c>
      <c r="W283" s="7" t="str">
        <f>IF('Filtered Data'!M282="","",HEX2DEC(M283))</f>
        <v/>
      </c>
      <c r="X283" s="7" t="str">
        <f>IF('Filtered Data'!N282="","",HEX2DEC(N283))</f>
        <v/>
      </c>
      <c r="Y283" s="7"/>
      <c r="Z283" s="8" t="e">
        <f t="shared" si="16"/>
        <v>#NUM!</v>
      </c>
      <c r="AA283" s="7" t="str">
        <f>IF('Filtered Data'!G282="","",HEX2BIN(G283))</f>
        <v>10000000</v>
      </c>
      <c r="AB283" s="7" t="str">
        <f>IF('Filtered Data'!H282="","",HEX2BIN(H283))</f>
        <v>1000</v>
      </c>
      <c r="AC283" s="7" t="str">
        <f>IF('Filtered Data'!I282="","",HEX2BIN(I283))</f>
        <v>0</v>
      </c>
      <c r="AD283" s="7" t="str">
        <f>IF('Filtered Data'!J282="","",HEX2BIN(J283))</f>
        <v/>
      </c>
      <c r="AE283" s="7" t="str">
        <f>IF('Filtered Data'!K282="","",HEX2BIN(K283))</f>
        <v/>
      </c>
      <c r="AF283" s="7" t="str">
        <f>IF('Filtered Data'!L282="","",HEX2BIN(L283))</f>
        <v/>
      </c>
      <c r="AG283" s="7" t="str">
        <f>IF('Filtered Data'!M282="","",HEX2BIN(M283))</f>
        <v/>
      </c>
      <c r="AH283" s="7" t="str">
        <f>IF('Filtered Data'!N282="","",HEX2BIN(N283))</f>
        <v/>
      </c>
      <c r="AI283" s="7"/>
      <c r="AJ283" s="8" t="e">
        <f t="shared" si="17"/>
        <v>#NUM!</v>
      </c>
      <c r="AK283" s="7" t="str">
        <f>IF('Filtered Data'!G282="","",HEX2OCT(G283))</f>
        <v>200</v>
      </c>
      <c r="AL283" s="7" t="str">
        <f>IF('Filtered Data'!H282="","",HEX2OCT(H283))</f>
        <v>10</v>
      </c>
      <c r="AM283" s="7" t="str">
        <f>IF('Filtered Data'!I282="","",HEX2OCT(I283))</f>
        <v>0</v>
      </c>
      <c r="AN283" s="7" t="str">
        <f>IF('Filtered Data'!J282="","",HEX2OCT(J283))</f>
        <v/>
      </c>
      <c r="AO283" s="7" t="str">
        <f>IF('Filtered Data'!K282="","",HEX2OCT(K283))</f>
        <v/>
      </c>
      <c r="AP283" s="7" t="str">
        <f>IF('Filtered Data'!L282="","",HEX2OCT(L283))</f>
        <v/>
      </c>
      <c r="AQ283" s="7" t="str">
        <f>IF('Filtered Data'!M282="","",HEX2OCT(M283))</f>
        <v/>
      </c>
      <c r="AR283" s="7" t="str">
        <f>IF('Filtered Data'!N282="","",HEX2OCT(N283))</f>
        <v/>
      </c>
    </row>
    <row r="284">
      <c r="A284" s="4">
        <f>'Filtered Data'!A283</f>
        <v>6.520378</v>
      </c>
      <c r="B284" s="4" t="str">
        <f>'Filtered Data'!B283</f>
        <v/>
      </c>
      <c r="C284" s="4">
        <f>'Filtered Data'!C283</f>
        <v>300</v>
      </c>
      <c r="D284" s="4" t="str">
        <f>'Filtered Data'!D283</f>
        <v/>
      </c>
      <c r="E284" s="4" t="str">
        <f>'Filtered Data'!E283</f>
        <v/>
      </c>
      <c r="F284" s="4">
        <f>'Filtered Data'!F283</f>
        <v>8</v>
      </c>
      <c r="G284" s="4" t="str">
        <f>'Filtered Data'!G283</f>
        <v>03</v>
      </c>
      <c r="H284" s="4" t="str">
        <f>'Filtered Data'!H283</f>
        <v>A5</v>
      </c>
      <c r="I284" s="4" t="str">
        <f>'Filtered Data'!I283</f>
        <v>64</v>
      </c>
      <c r="J284" s="4" t="str">
        <f>'Filtered Data'!J283</f>
        <v>5A</v>
      </c>
      <c r="K284" s="4" t="str">
        <f>'Filtered Data'!K283</f>
        <v>64</v>
      </c>
      <c r="L284" s="4" t="str">
        <f>'Filtered Data'!L283</f>
        <v>00</v>
      </c>
      <c r="M284" s="4" t="str">
        <f>'Filtered Data'!M283</f>
        <v>64</v>
      </c>
      <c r="N284" s="4" t="str">
        <f>'Filtered Data'!N283</f>
        <v>E9</v>
      </c>
      <c r="P284" s="6" t="e">
        <f t="shared" si="15"/>
        <v>#NUM!</v>
      </c>
      <c r="Q284" s="7">
        <f>IF('Filtered Data'!G283="","",HEX2DEC(G284))</f>
        <v>3</v>
      </c>
      <c r="R284" s="7">
        <f>IF('Filtered Data'!H283="","",HEX2DEC(H284))</f>
        <v>165</v>
      </c>
      <c r="S284" s="7">
        <f>IF('Filtered Data'!I283="","",HEX2DEC(I284))</f>
        <v>100</v>
      </c>
      <c r="T284" s="7">
        <f>IF('Filtered Data'!J283="","",HEX2DEC(J284))</f>
        <v>90</v>
      </c>
      <c r="U284" s="7">
        <f>IF('Filtered Data'!K283="","",HEX2DEC(K284))</f>
        <v>100</v>
      </c>
      <c r="V284" s="7">
        <f>IF('Filtered Data'!L283="","",HEX2DEC(L284))</f>
        <v>0</v>
      </c>
      <c r="W284" s="7">
        <f>IF('Filtered Data'!M283="","",HEX2DEC(M284))</f>
        <v>100</v>
      </c>
      <c r="X284" s="7">
        <f>IF('Filtered Data'!N283="","",HEX2DEC(N284))</f>
        <v>233</v>
      </c>
      <c r="Y284" s="7"/>
      <c r="Z284" s="8" t="e">
        <f t="shared" si="16"/>
        <v>#NUM!</v>
      </c>
      <c r="AA284" s="7" t="str">
        <f>IF('Filtered Data'!G283="","",HEX2BIN(G284))</f>
        <v>11</v>
      </c>
      <c r="AB284" s="7" t="str">
        <f>IF('Filtered Data'!H283="","",HEX2BIN(H284))</f>
        <v>10100101</v>
      </c>
      <c r="AC284" s="7" t="str">
        <f>IF('Filtered Data'!I283="","",HEX2BIN(I284))</f>
        <v>1100100</v>
      </c>
      <c r="AD284" s="7" t="str">
        <f>IF('Filtered Data'!J283="","",HEX2BIN(J284))</f>
        <v>1011010</v>
      </c>
      <c r="AE284" s="7" t="str">
        <f>IF('Filtered Data'!K283="","",HEX2BIN(K284))</f>
        <v>1100100</v>
      </c>
      <c r="AF284" s="7" t="str">
        <f>IF('Filtered Data'!L283="","",HEX2BIN(L284))</f>
        <v>0</v>
      </c>
      <c r="AG284" s="7" t="str">
        <f>IF('Filtered Data'!M283="","",HEX2BIN(M284))</f>
        <v>1100100</v>
      </c>
      <c r="AH284" s="7" t="str">
        <f>IF('Filtered Data'!N283="","",HEX2BIN(N284))</f>
        <v>11101001</v>
      </c>
      <c r="AI284" s="7"/>
      <c r="AJ284" s="8" t="e">
        <f t="shared" si="17"/>
        <v>#NUM!</v>
      </c>
      <c r="AK284" s="7" t="str">
        <f>IF('Filtered Data'!G283="","",HEX2OCT(G284))</f>
        <v>3</v>
      </c>
      <c r="AL284" s="7" t="str">
        <f>IF('Filtered Data'!H283="","",HEX2OCT(H284))</f>
        <v>245</v>
      </c>
      <c r="AM284" s="7" t="str">
        <f>IF('Filtered Data'!I283="","",HEX2OCT(I284))</f>
        <v>144</v>
      </c>
      <c r="AN284" s="7" t="str">
        <f>IF('Filtered Data'!J283="","",HEX2OCT(J284))</f>
        <v>132</v>
      </c>
      <c r="AO284" s="7" t="str">
        <f>IF('Filtered Data'!K283="","",HEX2OCT(K284))</f>
        <v>144</v>
      </c>
      <c r="AP284" s="7" t="str">
        <f>IF('Filtered Data'!L283="","",HEX2OCT(L284))</f>
        <v>0</v>
      </c>
      <c r="AQ284" s="7" t="str">
        <f>IF('Filtered Data'!M283="","",HEX2OCT(M284))</f>
        <v>144</v>
      </c>
      <c r="AR284" s="7" t="str">
        <f>IF('Filtered Data'!N283="","",HEX2OCT(N284))</f>
        <v>351</v>
      </c>
    </row>
    <row r="285">
      <c r="A285" s="4">
        <f>'Filtered Data'!A284</f>
        <v>6.5208459999999997</v>
      </c>
      <c r="B285" s="4" t="str">
        <f>'Filtered Data'!B284</f>
        <v/>
      </c>
      <c r="C285" s="4">
        <f>'Filtered Data'!C284</f>
        <v>301</v>
      </c>
      <c r="D285" s="4" t="str">
        <f>'Filtered Data'!D284</f>
        <v/>
      </c>
      <c r="E285" s="4" t="str">
        <f>'Filtered Data'!E284</f>
        <v/>
      </c>
      <c r="F285" s="4">
        <f>'Filtered Data'!F284</f>
        <v>3</v>
      </c>
      <c r="G285" s="4" t="str">
        <f>'Filtered Data'!G284</f>
        <v>88</v>
      </c>
      <c r="H285" s="4" t="str">
        <f>'Filtered Data'!H284</f>
        <v>09</v>
      </c>
      <c r="I285" s="4" t="str">
        <f>'Filtered Data'!I284</f>
        <v>00</v>
      </c>
      <c r="J285" s="4" t="str">
        <f>'Filtered Data'!J284</f>
        <v/>
      </c>
      <c r="K285" s="4" t="str">
        <f>'Filtered Data'!K284</f>
        <v/>
      </c>
      <c r="L285" s="4" t="str">
        <f>'Filtered Data'!L284</f>
        <v/>
      </c>
      <c r="M285" s="4" t="str">
        <f>'Filtered Data'!M284</f>
        <v/>
      </c>
      <c r="N285" s="4" t="str">
        <f>'Filtered Data'!N284</f>
        <v/>
      </c>
      <c r="P285" s="6">
        <f t="shared" si="15"/>
        <v>8915200</v>
      </c>
      <c r="Q285" s="7">
        <f>IF('Filtered Data'!G284="","",HEX2DEC(G285))</f>
        <v>136</v>
      </c>
      <c r="R285" s="7">
        <f>IF('Filtered Data'!H284="","",HEX2DEC(H285))</f>
        <v>9</v>
      </c>
      <c r="S285" s="7">
        <f>IF('Filtered Data'!I284="","",HEX2DEC(I285))</f>
        <v>0</v>
      </c>
      <c r="T285" s="7" t="str">
        <f>IF('Filtered Data'!J284="","",HEX2DEC(J285))</f>
        <v/>
      </c>
      <c r="U285" s="7" t="str">
        <f>IF('Filtered Data'!K284="","",HEX2DEC(K285))</f>
        <v/>
      </c>
      <c r="V285" s="7" t="str">
        <f>IF('Filtered Data'!L284="","",HEX2DEC(L285))</f>
        <v/>
      </c>
      <c r="W285" s="7" t="str">
        <f>IF('Filtered Data'!M284="","",HEX2DEC(M285))</f>
        <v/>
      </c>
      <c r="X285" s="7" t="str">
        <f>IF('Filtered Data'!N284="","",HEX2DEC(N285))</f>
        <v/>
      </c>
      <c r="Y285" s="7"/>
      <c r="Z285" s="8" t="e">
        <f t="shared" si="16"/>
        <v>#NUM!</v>
      </c>
      <c r="AA285" s="7" t="str">
        <f>IF('Filtered Data'!G284="","",HEX2BIN(G285))</f>
        <v>10001000</v>
      </c>
      <c r="AB285" s="7" t="str">
        <f>IF('Filtered Data'!H284="","",HEX2BIN(H285))</f>
        <v>1001</v>
      </c>
      <c r="AC285" s="7" t="str">
        <f>IF('Filtered Data'!I284="","",HEX2BIN(I285))</f>
        <v>0</v>
      </c>
      <c r="AD285" s="7" t="str">
        <f>IF('Filtered Data'!J284="","",HEX2BIN(J285))</f>
        <v/>
      </c>
      <c r="AE285" s="7" t="str">
        <f>IF('Filtered Data'!K284="","",HEX2BIN(K285))</f>
        <v/>
      </c>
      <c r="AF285" s="7" t="str">
        <f>IF('Filtered Data'!L284="","",HEX2BIN(L285))</f>
        <v/>
      </c>
      <c r="AG285" s="7" t="str">
        <f>IF('Filtered Data'!M284="","",HEX2BIN(M285))</f>
        <v/>
      </c>
      <c r="AH285" s="7" t="str">
        <f>IF('Filtered Data'!N284="","",HEX2BIN(N285))</f>
        <v/>
      </c>
      <c r="AI285" s="7"/>
      <c r="AJ285" s="8" t="e">
        <f t="shared" si="17"/>
        <v>#NUM!</v>
      </c>
      <c r="AK285" s="7" t="str">
        <f>IF('Filtered Data'!G284="","",HEX2OCT(G285))</f>
        <v>210</v>
      </c>
      <c r="AL285" s="7" t="str">
        <f>IF('Filtered Data'!H284="","",HEX2OCT(H285))</f>
        <v>11</v>
      </c>
      <c r="AM285" s="7" t="str">
        <f>IF('Filtered Data'!I284="","",HEX2OCT(I285))</f>
        <v>0</v>
      </c>
      <c r="AN285" s="7" t="str">
        <f>IF('Filtered Data'!J284="","",HEX2OCT(J285))</f>
        <v/>
      </c>
      <c r="AO285" s="7" t="str">
        <f>IF('Filtered Data'!K284="","",HEX2OCT(K285))</f>
        <v/>
      </c>
      <c r="AP285" s="7" t="str">
        <f>IF('Filtered Data'!L284="","",HEX2OCT(L285))</f>
        <v/>
      </c>
      <c r="AQ285" s="7" t="str">
        <f>IF('Filtered Data'!M284="","",HEX2OCT(M285))</f>
        <v/>
      </c>
      <c r="AR285" s="7" t="str">
        <f>IF('Filtered Data'!N284="","",HEX2OCT(N285))</f>
        <v/>
      </c>
    </row>
    <row r="286">
      <c r="A286" s="4">
        <f>'Filtered Data'!A285</f>
        <v>6.5703829999999996</v>
      </c>
      <c r="B286" s="4" t="str">
        <f>'Filtered Data'!B285</f>
        <v/>
      </c>
      <c r="C286" s="4">
        <f>'Filtered Data'!C285</f>
        <v>300</v>
      </c>
      <c r="D286" s="4" t="str">
        <f>'Filtered Data'!D285</f>
        <v/>
      </c>
      <c r="E286" s="4" t="str">
        <f>'Filtered Data'!E285</f>
        <v/>
      </c>
      <c r="F286" s="4">
        <f>'Filtered Data'!F285</f>
        <v>8</v>
      </c>
      <c r="G286" s="4" t="str">
        <f>'Filtered Data'!G285</f>
        <v>03</v>
      </c>
      <c r="H286" s="4" t="str">
        <f>'Filtered Data'!H285</f>
        <v>A5</v>
      </c>
      <c r="I286" s="4" t="str">
        <f>'Filtered Data'!I285</f>
        <v>64</v>
      </c>
      <c r="J286" s="4" t="str">
        <f>'Filtered Data'!J285</f>
        <v>5A</v>
      </c>
      <c r="K286" s="4" t="str">
        <f>'Filtered Data'!K285</f>
        <v>64</v>
      </c>
      <c r="L286" s="4" t="str">
        <f>'Filtered Data'!L285</f>
        <v>00</v>
      </c>
      <c r="M286" s="4" t="str">
        <f>'Filtered Data'!M285</f>
        <v>64</v>
      </c>
      <c r="N286" s="4" t="str">
        <f>'Filtered Data'!N285</f>
        <v>FA</v>
      </c>
      <c r="P286" s="6" t="e">
        <f t="shared" si="15"/>
        <v>#NUM!</v>
      </c>
      <c r="Q286" s="7">
        <f>IF('Filtered Data'!G285="","",HEX2DEC(G286))</f>
        <v>3</v>
      </c>
      <c r="R286" s="7">
        <f>IF('Filtered Data'!H285="","",HEX2DEC(H286))</f>
        <v>165</v>
      </c>
      <c r="S286" s="7">
        <f>IF('Filtered Data'!I285="","",HEX2DEC(I286))</f>
        <v>100</v>
      </c>
      <c r="T286" s="7">
        <f>IF('Filtered Data'!J285="","",HEX2DEC(J286))</f>
        <v>90</v>
      </c>
      <c r="U286" s="7">
        <f>IF('Filtered Data'!K285="","",HEX2DEC(K286))</f>
        <v>100</v>
      </c>
      <c r="V286" s="7">
        <f>IF('Filtered Data'!L285="","",HEX2DEC(L286))</f>
        <v>0</v>
      </c>
      <c r="W286" s="7">
        <f>IF('Filtered Data'!M285="","",HEX2DEC(M286))</f>
        <v>100</v>
      </c>
      <c r="X286" s="7">
        <f>IF('Filtered Data'!N285="","",HEX2DEC(N286))</f>
        <v>250</v>
      </c>
      <c r="Y286" s="7"/>
      <c r="Z286" s="8" t="e">
        <f t="shared" si="16"/>
        <v>#NUM!</v>
      </c>
      <c r="AA286" s="7" t="str">
        <f>IF('Filtered Data'!G285="","",HEX2BIN(G286))</f>
        <v>11</v>
      </c>
      <c r="AB286" s="7" t="str">
        <f>IF('Filtered Data'!H285="","",HEX2BIN(H286))</f>
        <v>10100101</v>
      </c>
      <c r="AC286" s="7" t="str">
        <f>IF('Filtered Data'!I285="","",HEX2BIN(I286))</f>
        <v>1100100</v>
      </c>
      <c r="AD286" s="7" t="str">
        <f>IF('Filtered Data'!J285="","",HEX2BIN(J286))</f>
        <v>1011010</v>
      </c>
      <c r="AE286" s="7" t="str">
        <f>IF('Filtered Data'!K285="","",HEX2BIN(K286))</f>
        <v>1100100</v>
      </c>
      <c r="AF286" s="7" t="str">
        <f>IF('Filtered Data'!L285="","",HEX2BIN(L286))</f>
        <v>0</v>
      </c>
      <c r="AG286" s="7" t="str">
        <f>IF('Filtered Data'!M285="","",HEX2BIN(M286))</f>
        <v>1100100</v>
      </c>
      <c r="AH286" s="7" t="str">
        <f>IF('Filtered Data'!N285="","",HEX2BIN(N286))</f>
        <v>11111010</v>
      </c>
      <c r="AI286" s="7"/>
      <c r="AJ286" s="8" t="e">
        <f t="shared" si="17"/>
        <v>#NUM!</v>
      </c>
      <c r="AK286" s="7" t="str">
        <f>IF('Filtered Data'!G285="","",HEX2OCT(G286))</f>
        <v>3</v>
      </c>
      <c r="AL286" s="7" t="str">
        <f>IF('Filtered Data'!H285="","",HEX2OCT(H286))</f>
        <v>245</v>
      </c>
      <c r="AM286" s="7" t="str">
        <f>IF('Filtered Data'!I285="","",HEX2OCT(I286))</f>
        <v>144</v>
      </c>
      <c r="AN286" s="7" t="str">
        <f>IF('Filtered Data'!J285="","",HEX2OCT(J286))</f>
        <v>132</v>
      </c>
      <c r="AO286" s="7" t="str">
        <f>IF('Filtered Data'!K285="","",HEX2OCT(K286))</f>
        <v>144</v>
      </c>
      <c r="AP286" s="7" t="str">
        <f>IF('Filtered Data'!L285="","",HEX2OCT(L286))</f>
        <v>0</v>
      </c>
      <c r="AQ286" s="7" t="str">
        <f>IF('Filtered Data'!M285="","",HEX2OCT(M286))</f>
        <v>144</v>
      </c>
      <c r="AR286" s="7" t="str">
        <f>IF('Filtered Data'!N285="","",HEX2OCT(N286))</f>
        <v>372</v>
      </c>
    </row>
    <row r="287">
      <c r="A287" s="4">
        <f>'Filtered Data'!A286</f>
        <v>6.5708510000000002</v>
      </c>
      <c r="B287" s="4" t="str">
        <f>'Filtered Data'!B286</f>
        <v/>
      </c>
      <c r="C287" s="4">
        <f>'Filtered Data'!C286</f>
        <v>301</v>
      </c>
      <c r="D287" s="4" t="str">
        <f>'Filtered Data'!D286</f>
        <v/>
      </c>
      <c r="E287" s="4" t="str">
        <f>'Filtered Data'!E286</f>
        <v/>
      </c>
      <c r="F287" s="4">
        <f>'Filtered Data'!F286</f>
        <v>3</v>
      </c>
      <c r="G287" s="4" t="str">
        <f>'Filtered Data'!G286</f>
        <v>C6</v>
      </c>
      <c r="H287" s="4" t="str">
        <f>'Filtered Data'!H286</f>
        <v>0A</v>
      </c>
      <c r="I287" s="4" t="str">
        <f>'Filtered Data'!I286</f>
        <v>00</v>
      </c>
      <c r="J287" s="4" t="str">
        <f>'Filtered Data'!J286</f>
        <v/>
      </c>
      <c r="K287" s="4" t="str">
        <f>'Filtered Data'!K286</f>
        <v/>
      </c>
      <c r="L287" s="4" t="str">
        <f>'Filtered Data'!L286</f>
        <v/>
      </c>
      <c r="M287" s="4" t="str">
        <f>'Filtered Data'!M286</f>
        <v/>
      </c>
      <c r="N287" s="4" t="str">
        <f>'Filtered Data'!N286</f>
        <v/>
      </c>
      <c r="P287" s="6">
        <f t="shared" si="15"/>
        <v>12978688</v>
      </c>
      <c r="Q287" s="7">
        <f>IF('Filtered Data'!G286="","",HEX2DEC(G287))</f>
        <v>198</v>
      </c>
      <c r="R287" s="7">
        <f>IF('Filtered Data'!H286="","",HEX2DEC(H287))</f>
        <v>10</v>
      </c>
      <c r="S287" s="7">
        <f>IF('Filtered Data'!I286="","",HEX2DEC(I287))</f>
        <v>0</v>
      </c>
      <c r="T287" s="7" t="str">
        <f>IF('Filtered Data'!J286="","",HEX2DEC(J287))</f>
        <v/>
      </c>
      <c r="U287" s="7" t="str">
        <f>IF('Filtered Data'!K286="","",HEX2DEC(K287))</f>
        <v/>
      </c>
      <c r="V287" s="7" t="str">
        <f>IF('Filtered Data'!L286="","",HEX2DEC(L287))</f>
        <v/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e">
        <f t="shared" si="16"/>
        <v>#NUM!</v>
      </c>
      <c r="AA287" s="7" t="str">
        <f>IF('Filtered Data'!G286="","",HEX2BIN(G287))</f>
        <v>11000110</v>
      </c>
      <c r="AB287" s="7" t="str">
        <f>IF('Filtered Data'!H286="","",HEX2BIN(H287))</f>
        <v>1010</v>
      </c>
      <c r="AC287" s="7" t="str">
        <f>IF('Filtered Data'!I286="","",HEX2BIN(I287))</f>
        <v>0</v>
      </c>
      <c r="AD287" s="7" t="str">
        <f>IF('Filtered Data'!J286="","",HEX2BIN(J287))</f>
        <v/>
      </c>
      <c r="AE287" s="7" t="str">
        <f>IF('Filtered Data'!K286="","",HEX2BIN(K287))</f>
        <v/>
      </c>
      <c r="AF287" s="7" t="str">
        <f>IF('Filtered Data'!L286="","",HEX2BIN(L287))</f>
        <v/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e">
        <f t="shared" si="17"/>
        <v>#NUM!</v>
      </c>
      <c r="AK287" s="7" t="str">
        <f>IF('Filtered Data'!G286="","",HEX2OCT(G287))</f>
        <v>306</v>
      </c>
      <c r="AL287" s="7" t="str">
        <f>IF('Filtered Data'!H286="","",HEX2OCT(H287))</f>
        <v>12</v>
      </c>
      <c r="AM287" s="7" t="str">
        <f>IF('Filtered Data'!I286="","",HEX2OCT(I287))</f>
        <v>0</v>
      </c>
      <c r="AN287" s="7" t="str">
        <f>IF('Filtered Data'!J286="","",HEX2OCT(J287))</f>
        <v/>
      </c>
      <c r="AO287" s="7" t="str">
        <f>IF('Filtered Data'!K286="","",HEX2OCT(K287))</f>
        <v/>
      </c>
      <c r="AP287" s="7" t="str">
        <f>IF('Filtered Data'!L286="","",HEX2OCT(L287))</f>
        <v/>
      </c>
      <c r="AQ287" s="7" t="str">
        <f>IF('Filtered Data'!M286="","",HEX2OCT(M287))</f>
        <v/>
      </c>
      <c r="AR287" s="7" t="str">
        <f>IF('Filtered Data'!N286="","",HEX2OCT(N287))</f>
        <v/>
      </c>
    </row>
    <row r="288">
      <c r="A288" s="4">
        <f>'Filtered Data'!A287</f>
        <v>6.6203859999999999</v>
      </c>
      <c r="B288" s="4" t="str">
        <f>'Filtered Data'!B287</f>
        <v/>
      </c>
      <c r="C288" s="4">
        <f>'Filtered Data'!C287</f>
        <v>300</v>
      </c>
      <c r="D288" s="4" t="str">
        <f>'Filtered Data'!D287</f>
        <v/>
      </c>
      <c r="E288" s="4" t="str">
        <f>'Filtered Data'!E287</f>
        <v/>
      </c>
      <c r="F288" s="4">
        <f>'Filtered Data'!F287</f>
        <v>8</v>
      </c>
      <c r="G288" s="4" t="str">
        <f>'Filtered Data'!G287</f>
        <v>03</v>
      </c>
      <c r="H288" s="4" t="str">
        <f>'Filtered Data'!H287</f>
        <v>A5</v>
      </c>
      <c r="I288" s="4" t="str">
        <f>'Filtered Data'!I287</f>
        <v>64</v>
      </c>
      <c r="J288" s="4" t="str">
        <f>'Filtered Data'!J287</f>
        <v>5A</v>
      </c>
      <c r="K288" s="4" t="str">
        <f>'Filtered Data'!K287</f>
        <v>64</v>
      </c>
      <c r="L288" s="4" t="str">
        <f>'Filtered Data'!L287</f>
        <v>00</v>
      </c>
      <c r="M288" s="4" t="str">
        <f>'Filtered Data'!M287</f>
        <v>64</v>
      </c>
      <c r="N288" s="4" t="str">
        <f>'Filtered Data'!N287</f>
        <v>EB</v>
      </c>
      <c r="P288" s="6" t="e">
        <f t="shared" si="15"/>
        <v>#NUM!</v>
      </c>
      <c r="Q288" s="7">
        <f>IF('Filtered Data'!G287="","",HEX2DEC(G288))</f>
        <v>3</v>
      </c>
      <c r="R288" s="7">
        <f>IF('Filtered Data'!H287="","",HEX2DEC(H288))</f>
        <v>165</v>
      </c>
      <c r="S288" s="7">
        <f>IF('Filtered Data'!I287="","",HEX2DEC(I288))</f>
        <v>100</v>
      </c>
      <c r="T288" s="7">
        <f>IF('Filtered Data'!J287="","",HEX2DEC(J288))</f>
        <v>90</v>
      </c>
      <c r="U288" s="7">
        <f>IF('Filtered Data'!K287="","",HEX2DEC(K288))</f>
        <v>100</v>
      </c>
      <c r="V288" s="7">
        <f>IF('Filtered Data'!L287="","",HEX2DEC(L288))</f>
        <v>0</v>
      </c>
      <c r="W288" s="7">
        <f>IF('Filtered Data'!M287="","",HEX2DEC(M288))</f>
        <v>100</v>
      </c>
      <c r="X288" s="7">
        <f>IF('Filtered Data'!N287="","",HEX2DEC(N288))</f>
        <v>235</v>
      </c>
      <c r="Y288" s="7"/>
      <c r="Z288" s="8" t="e">
        <f t="shared" si="16"/>
        <v>#NUM!</v>
      </c>
      <c r="AA288" s="7" t="str">
        <f>IF('Filtered Data'!G287="","",HEX2BIN(G288))</f>
        <v>11</v>
      </c>
      <c r="AB288" s="7" t="str">
        <f>IF('Filtered Data'!H287="","",HEX2BIN(H288))</f>
        <v>10100101</v>
      </c>
      <c r="AC288" s="7" t="str">
        <f>IF('Filtered Data'!I287="","",HEX2BIN(I288))</f>
        <v>1100100</v>
      </c>
      <c r="AD288" s="7" t="str">
        <f>IF('Filtered Data'!J287="","",HEX2BIN(J288))</f>
        <v>1011010</v>
      </c>
      <c r="AE288" s="7" t="str">
        <f>IF('Filtered Data'!K287="","",HEX2BIN(K288))</f>
        <v>1100100</v>
      </c>
      <c r="AF288" s="7" t="str">
        <f>IF('Filtered Data'!L287="","",HEX2BIN(L288))</f>
        <v>0</v>
      </c>
      <c r="AG288" s="7" t="str">
        <f>IF('Filtered Data'!M287="","",HEX2BIN(M288))</f>
        <v>1100100</v>
      </c>
      <c r="AH288" s="7" t="str">
        <f>IF('Filtered Data'!N287="","",HEX2BIN(N288))</f>
        <v>11101011</v>
      </c>
      <c r="AI288" s="7"/>
      <c r="AJ288" s="8" t="e">
        <f t="shared" si="17"/>
        <v>#NUM!</v>
      </c>
      <c r="AK288" s="7" t="str">
        <f>IF('Filtered Data'!G287="","",HEX2OCT(G288))</f>
        <v>3</v>
      </c>
      <c r="AL288" s="7" t="str">
        <f>IF('Filtered Data'!H287="","",HEX2OCT(H288))</f>
        <v>245</v>
      </c>
      <c r="AM288" s="7" t="str">
        <f>IF('Filtered Data'!I287="","",HEX2OCT(I288))</f>
        <v>144</v>
      </c>
      <c r="AN288" s="7" t="str">
        <f>IF('Filtered Data'!J287="","",HEX2OCT(J288))</f>
        <v>132</v>
      </c>
      <c r="AO288" s="7" t="str">
        <f>IF('Filtered Data'!K287="","",HEX2OCT(K288))</f>
        <v>144</v>
      </c>
      <c r="AP288" s="7" t="str">
        <f>IF('Filtered Data'!L287="","",HEX2OCT(L288))</f>
        <v>0</v>
      </c>
      <c r="AQ288" s="7" t="str">
        <f>IF('Filtered Data'!M287="","",HEX2OCT(M288))</f>
        <v>144</v>
      </c>
      <c r="AR288" s="7" t="str">
        <f>IF('Filtered Data'!N287="","",HEX2OCT(N288))</f>
        <v>353</v>
      </c>
    </row>
    <row r="289">
      <c r="A289" s="4">
        <f>'Filtered Data'!A288</f>
        <v>6.6208499999999999</v>
      </c>
      <c r="B289" s="4" t="str">
        <f>'Filtered Data'!B288</f>
        <v/>
      </c>
      <c r="C289" s="4">
        <f>'Filtered Data'!C288</f>
        <v>301</v>
      </c>
      <c r="D289" s="4" t="str">
        <f>'Filtered Data'!D288</f>
        <v/>
      </c>
      <c r="E289" s="4" t="str">
        <f>'Filtered Data'!E288</f>
        <v/>
      </c>
      <c r="F289" s="4">
        <f>'Filtered Data'!F288</f>
        <v>3</v>
      </c>
      <c r="G289" s="4" t="str">
        <f>'Filtered Data'!G288</f>
        <v>43</v>
      </c>
      <c r="H289" s="4" t="str">
        <f>'Filtered Data'!H288</f>
        <v>0B</v>
      </c>
      <c r="I289" s="4" t="str">
        <f>'Filtered Data'!I288</f>
        <v>00</v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4393728</v>
      </c>
      <c r="Q289" s="7">
        <f>IF('Filtered Data'!G288="","",HEX2DEC(G289))</f>
        <v>67</v>
      </c>
      <c r="R289" s="7">
        <f>IF('Filtered Data'!H288="","",HEX2DEC(H289))</f>
        <v>11</v>
      </c>
      <c r="S289" s="7">
        <f>IF('Filtered Data'!I288="","",HEX2DEC(I289))</f>
        <v>0</v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e">
        <f t="shared" si="16"/>
        <v>#NUM!</v>
      </c>
      <c r="AA289" s="7" t="str">
        <f>IF('Filtered Data'!G288="","",HEX2BIN(G289))</f>
        <v>1000011</v>
      </c>
      <c r="AB289" s="7" t="str">
        <f>IF('Filtered Data'!H288="","",HEX2BIN(H289))</f>
        <v>1011</v>
      </c>
      <c r="AC289" s="7" t="str">
        <f>IF('Filtered Data'!I288="","",HEX2BIN(I289))</f>
        <v>0</v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e">
        <f t="shared" si="17"/>
        <v>#NUM!</v>
      </c>
      <c r="AK289" s="7" t="str">
        <f>IF('Filtered Data'!G288="","",HEX2OCT(G289))</f>
        <v>103</v>
      </c>
      <c r="AL289" s="7" t="str">
        <f>IF('Filtered Data'!H288="","",HEX2OCT(H289))</f>
        <v>13</v>
      </c>
      <c r="AM289" s="7" t="str">
        <f>IF('Filtered Data'!I288="","",HEX2OCT(I289))</f>
        <v>0</v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>
      <c r="A290" s="4">
        <f>'Filtered Data'!A289</f>
        <v>6.6703919999999997</v>
      </c>
      <c r="B290" s="4" t="str">
        <f>'Filtered Data'!B289</f>
        <v/>
      </c>
      <c r="C290" s="4">
        <f>'Filtered Data'!C289</f>
        <v>300</v>
      </c>
      <c r="D290" s="4" t="str">
        <f>'Filtered Data'!D289</f>
        <v/>
      </c>
      <c r="E290" s="4" t="str">
        <f>'Filtered Data'!E289</f>
        <v/>
      </c>
      <c r="F290" s="4">
        <f>'Filtered Data'!F289</f>
        <v>8</v>
      </c>
      <c r="G290" s="4" t="str">
        <f>'Filtered Data'!G289</f>
        <v>03</v>
      </c>
      <c r="H290" s="4" t="str">
        <f>'Filtered Data'!H289</f>
        <v>A5</v>
      </c>
      <c r="I290" s="4" t="str">
        <f>'Filtered Data'!I289</f>
        <v>64</v>
      </c>
      <c r="J290" s="4" t="str">
        <f>'Filtered Data'!J289</f>
        <v>5A</v>
      </c>
      <c r="K290" s="4" t="str">
        <f>'Filtered Data'!K289</f>
        <v>64</v>
      </c>
      <c r="L290" s="4" t="str">
        <f>'Filtered Data'!L289</f>
        <v>00</v>
      </c>
      <c r="M290" s="4" t="str">
        <f>'Filtered Data'!M289</f>
        <v>64</v>
      </c>
      <c r="N290" s="4" t="str">
        <f>'Filtered Data'!N289</f>
        <v>FC</v>
      </c>
      <c r="P290" s="6" t="e">
        <f t="shared" si="15"/>
        <v>#NUM!</v>
      </c>
      <c r="Q290" s="7">
        <f>IF('Filtered Data'!G289="","",HEX2DEC(G290))</f>
        <v>3</v>
      </c>
      <c r="R290" s="7">
        <f>IF('Filtered Data'!H289="","",HEX2DEC(H290))</f>
        <v>165</v>
      </c>
      <c r="S290" s="7">
        <f>IF('Filtered Data'!I289="","",HEX2DEC(I290))</f>
        <v>100</v>
      </c>
      <c r="T290" s="7">
        <f>IF('Filtered Data'!J289="","",HEX2DEC(J290))</f>
        <v>90</v>
      </c>
      <c r="U290" s="7">
        <f>IF('Filtered Data'!K289="","",HEX2DEC(K290))</f>
        <v>100</v>
      </c>
      <c r="V290" s="7">
        <f>IF('Filtered Data'!L289="","",HEX2DEC(L290))</f>
        <v>0</v>
      </c>
      <c r="W290" s="7">
        <f>IF('Filtered Data'!M289="","",HEX2DEC(M290))</f>
        <v>100</v>
      </c>
      <c r="X290" s="7">
        <f>IF('Filtered Data'!N289="","",HEX2DEC(N290))</f>
        <v>252</v>
      </c>
      <c r="Y290" s="7"/>
      <c r="Z290" s="8" t="e">
        <f t="shared" si="16"/>
        <v>#NUM!</v>
      </c>
      <c r="AA290" s="7" t="str">
        <f>IF('Filtered Data'!G289="","",HEX2BIN(G290))</f>
        <v>11</v>
      </c>
      <c r="AB290" s="7" t="str">
        <f>IF('Filtered Data'!H289="","",HEX2BIN(H290))</f>
        <v>10100101</v>
      </c>
      <c r="AC290" s="7" t="str">
        <f>IF('Filtered Data'!I289="","",HEX2BIN(I290))</f>
        <v>1100100</v>
      </c>
      <c r="AD290" s="7" t="str">
        <f>IF('Filtered Data'!J289="","",HEX2BIN(J290))</f>
        <v>1011010</v>
      </c>
      <c r="AE290" s="7" t="str">
        <f>IF('Filtered Data'!K289="","",HEX2BIN(K290))</f>
        <v>1100100</v>
      </c>
      <c r="AF290" s="7" t="str">
        <f>IF('Filtered Data'!L289="","",HEX2BIN(L290))</f>
        <v>0</v>
      </c>
      <c r="AG290" s="7" t="str">
        <f>IF('Filtered Data'!M289="","",HEX2BIN(M290))</f>
        <v>1100100</v>
      </c>
      <c r="AH290" s="7" t="str">
        <f>IF('Filtered Data'!N289="","",HEX2BIN(N290))</f>
        <v>11111100</v>
      </c>
      <c r="AI290" s="7"/>
      <c r="AJ290" s="8" t="e">
        <f t="shared" si="17"/>
        <v>#NUM!</v>
      </c>
      <c r="AK290" s="7" t="str">
        <f>IF('Filtered Data'!G289="","",HEX2OCT(G290))</f>
        <v>3</v>
      </c>
      <c r="AL290" s="7" t="str">
        <f>IF('Filtered Data'!H289="","",HEX2OCT(H290))</f>
        <v>245</v>
      </c>
      <c r="AM290" s="7" t="str">
        <f>IF('Filtered Data'!I289="","",HEX2OCT(I290))</f>
        <v>144</v>
      </c>
      <c r="AN290" s="7" t="str">
        <f>IF('Filtered Data'!J289="","",HEX2OCT(J290))</f>
        <v>132</v>
      </c>
      <c r="AO290" s="7" t="str">
        <f>IF('Filtered Data'!K289="","",HEX2OCT(K290))</f>
        <v>144</v>
      </c>
      <c r="AP290" s="7" t="str">
        <f>IF('Filtered Data'!L289="","",HEX2OCT(L290))</f>
        <v>0</v>
      </c>
      <c r="AQ290" s="7" t="str">
        <f>IF('Filtered Data'!M289="","",HEX2OCT(M290))</f>
        <v>144</v>
      </c>
      <c r="AR290" s="7" t="str">
        <f>IF('Filtered Data'!N289="","",HEX2OCT(N290))</f>
        <v>374</v>
      </c>
    </row>
    <row r="291">
      <c r="A291" s="4">
        <f>'Filtered Data'!A290</f>
        <v>6.6708639999999999</v>
      </c>
      <c r="B291" s="4" t="str">
        <f>'Filtered Data'!B290</f>
        <v/>
      </c>
      <c r="C291" s="4">
        <f>'Filtered Data'!C290</f>
        <v>301</v>
      </c>
      <c r="D291" s="4" t="str">
        <f>'Filtered Data'!D290</f>
        <v/>
      </c>
      <c r="E291" s="4" t="str">
        <f>'Filtered Data'!E290</f>
        <v/>
      </c>
      <c r="F291" s="4">
        <f>'Filtered Data'!F290</f>
        <v>3</v>
      </c>
      <c r="G291" s="4" t="str">
        <f>'Filtered Data'!G290</f>
        <v>B5</v>
      </c>
      <c r="H291" s="4" t="str">
        <f>'Filtered Data'!H290</f>
        <v>0C</v>
      </c>
      <c r="I291" s="4" t="str">
        <f>'Filtered Data'!I290</f>
        <v>00</v>
      </c>
      <c r="J291" s="4" t="str">
        <f>'Filtered Data'!J290</f>
        <v/>
      </c>
      <c r="K291" s="4" t="str">
        <f>'Filtered Data'!K290</f>
        <v/>
      </c>
      <c r="L291" s="4" t="str">
        <f>'Filtered Data'!L290</f>
        <v/>
      </c>
      <c r="M291" s="4" t="str">
        <f>'Filtered Data'!M290</f>
        <v/>
      </c>
      <c r="N291" s="4" t="str">
        <f>'Filtered Data'!N290</f>
        <v/>
      </c>
      <c r="P291" s="6">
        <f t="shared" si="15"/>
        <v>11865088</v>
      </c>
      <c r="Q291" s="7">
        <f>IF('Filtered Data'!G290="","",HEX2DEC(G291))</f>
        <v>181</v>
      </c>
      <c r="R291" s="7">
        <f>IF('Filtered Data'!H290="","",HEX2DEC(H291))</f>
        <v>12</v>
      </c>
      <c r="S291" s="7">
        <f>IF('Filtered Data'!I290="","",HEX2DEC(I291))</f>
        <v>0</v>
      </c>
      <c r="T291" s="7" t="str">
        <f>IF('Filtered Data'!J290="","",HEX2DEC(J291))</f>
        <v/>
      </c>
      <c r="U291" s="7" t="str">
        <f>IF('Filtered Data'!K290="","",HEX2DEC(K291))</f>
        <v/>
      </c>
      <c r="V291" s="7" t="str">
        <f>IF('Filtered Data'!L290="","",HEX2DEC(L291))</f>
        <v/>
      </c>
      <c r="W291" s="7" t="str">
        <f>IF('Filtered Data'!M290="","",HEX2DEC(M291))</f>
        <v/>
      </c>
      <c r="X291" s="7" t="str">
        <f>IF('Filtered Data'!N290="","",HEX2DEC(N291))</f>
        <v/>
      </c>
      <c r="Y291" s="7"/>
      <c r="Z291" s="8" t="e">
        <f t="shared" si="16"/>
        <v>#NUM!</v>
      </c>
      <c r="AA291" s="7" t="str">
        <f>IF('Filtered Data'!G290="","",HEX2BIN(G291))</f>
        <v>10110101</v>
      </c>
      <c r="AB291" s="7" t="str">
        <f>IF('Filtered Data'!H290="","",HEX2BIN(H291))</f>
        <v>1100</v>
      </c>
      <c r="AC291" s="7" t="str">
        <f>IF('Filtered Data'!I290="","",HEX2BIN(I291))</f>
        <v>0</v>
      </c>
      <c r="AD291" s="7" t="str">
        <f>IF('Filtered Data'!J290="","",HEX2BIN(J291))</f>
        <v/>
      </c>
      <c r="AE291" s="7" t="str">
        <f>IF('Filtered Data'!K290="","",HEX2BIN(K291))</f>
        <v/>
      </c>
      <c r="AF291" s="7" t="str">
        <f>IF('Filtered Data'!L290="","",HEX2BIN(L291))</f>
        <v/>
      </c>
      <c r="AG291" s="7" t="str">
        <f>IF('Filtered Data'!M290="","",HEX2BIN(M291))</f>
        <v/>
      </c>
      <c r="AH291" s="7" t="str">
        <f>IF('Filtered Data'!N290="","",HEX2BIN(N291))</f>
        <v/>
      </c>
      <c r="AI291" s="7"/>
      <c r="AJ291" s="8" t="e">
        <f t="shared" si="17"/>
        <v>#NUM!</v>
      </c>
      <c r="AK291" s="7" t="str">
        <f>IF('Filtered Data'!G290="","",HEX2OCT(G291))</f>
        <v>265</v>
      </c>
      <c r="AL291" s="7" t="str">
        <f>IF('Filtered Data'!H290="","",HEX2OCT(H291))</f>
        <v>14</v>
      </c>
      <c r="AM291" s="7" t="str">
        <f>IF('Filtered Data'!I290="","",HEX2OCT(I291))</f>
        <v>0</v>
      </c>
      <c r="AN291" s="7" t="str">
        <f>IF('Filtered Data'!J290="","",HEX2OCT(J291))</f>
        <v/>
      </c>
      <c r="AO291" s="7" t="str">
        <f>IF('Filtered Data'!K290="","",HEX2OCT(K291))</f>
        <v/>
      </c>
      <c r="AP291" s="7" t="str">
        <f>IF('Filtered Data'!L290="","",HEX2OCT(L291))</f>
        <v/>
      </c>
      <c r="AQ291" s="7" t="str">
        <f>IF('Filtered Data'!M290="","",HEX2OCT(M291))</f>
        <v/>
      </c>
      <c r="AR291" s="7" t="str">
        <f>IF('Filtered Data'!N290="","",HEX2OCT(N291))</f>
        <v/>
      </c>
    </row>
    <row r="292">
      <c r="A292" s="4">
        <f>'Filtered Data'!A291</f>
        <v>6.7203989999999996</v>
      </c>
      <c r="B292" s="4" t="str">
        <f>'Filtered Data'!B291</f>
        <v/>
      </c>
      <c r="C292" s="4">
        <f>'Filtered Data'!C291</f>
        <v>300</v>
      </c>
      <c r="D292" s="4" t="str">
        <f>'Filtered Data'!D291</f>
        <v/>
      </c>
      <c r="E292" s="4" t="str">
        <f>'Filtered Data'!E291</f>
        <v/>
      </c>
      <c r="F292" s="4">
        <f>'Filtered Data'!F291</f>
        <v>8</v>
      </c>
      <c r="G292" s="4" t="str">
        <f>'Filtered Data'!G291</f>
        <v>03</v>
      </c>
      <c r="H292" s="4" t="str">
        <f>'Filtered Data'!H291</f>
        <v>A5</v>
      </c>
      <c r="I292" s="4" t="str">
        <f>'Filtered Data'!I291</f>
        <v>64</v>
      </c>
      <c r="J292" s="4" t="str">
        <f>'Filtered Data'!J291</f>
        <v>5A</v>
      </c>
      <c r="K292" s="4" t="str">
        <f>'Filtered Data'!K291</f>
        <v>64</v>
      </c>
      <c r="L292" s="4" t="str">
        <f>'Filtered Data'!L291</f>
        <v>00</v>
      </c>
      <c r="M292" s="4" t="str">
        <f>'Filtered Data'!M291</f>
        <v>64</v>
      </c>
      <c r="N292" s="4" t="str">
        <f>'Filtered Data'!N291</f>
        <v>ED</v>
      </c>
      <c r="P292" s="6" t="e">
        <f t="shared" ref="P292:P355" si="18">HEX2DEC(_xlfn.CONCAT(G292:N292))</f>
        <v>#NUM!</v>
      </c>
      <c r="Q292" s="7">
        <f>IF('Filtered Data'!G291="","",HEX2DEC(G292))</f>
        <v>3</v>
      </c>
      <c r="R292" s="7">
        <f>IF('Filtered Data'!H291="","",HEX2DEC(H292))</f>
        <v>165</v>
      </c>
      <c r="S292" s="7">
        <f>IF('Filtered Data'!I291="","",HEX2DEC(I292))</f>
        <v>100</v>
      </c>
      <c r="T292" s="7">
        <f>IF('Filtered Data'!J291="","",HEX2DEC(J292))</f>
        <v>90</v>
      </c>
      <c r="U292" s="7">
        <f>IF('Filtered Data'!K291="","",HEX2DEC(K292))</f>
        <v>100</v>
      </c>
      <c r="V292" s="7">
        <f>IF('Filtered Data'!L291="","",HEX2DEC(L292))</f>
        <v>0</v>
      </c>
      <c r="W292" s="7">
        <f>IF('Filtered Data'!M291="","",HEX2DEC(M292))</f>
        <v>100</v>
      </c>
      <c r="X292" s="7">
        <f>IF('Filtered Data'!N291="","",HEX2DEC(N292))</f>
        <v>237</v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11</v>
      </c>
      <c r="AB292" s="7" t="str">
        <f>IF('Filtered Data'!H291="","",HEX2BIN(H292))</f>
        <v>10100101</v>
      </c>
      <c r="AC292" s="7" t="str">
        <f>IF('Filtered Data'!I291="","",HEX2BIN(I292))</f>
        <v>1100100</v>
      </c>
      <c r="AD292" s="7" t="str">
        <f>IF('Filtered Data'!J291="","",HEX2BIN(J292))</f>
        <v>1011010</v>
      </c>
      <c r="AE292" s="7" t="str">
        <f>IF('Filtered Data'!K291="","",HEX2BIN(K292))</f>
        <v>1100100</v>
      </c>
      <c r="AF292" s="7" t="str">
        <f>IF('Filtered Data'!L291="","",HEX2BIN(L292))</f>
        <v>0</v>
      </c>
      <c r="AG292" s="7" t="str">
        <f>IF('Filtered Data'!M291="","",HEX2BIN(M292))</f>
        <v>1100100</v>
      </c>
      <c r="AH292" s="7" t="str">
        <f>IF('Filtered Data'!N291="","",HEX2BIN(N292))</f>
        <v>11101101</v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3</v>
      </c>
      <c r="AL292" s="7" t="str">
        <f>IF('Filtered Data'!H291="","",HEX2OCT(H292))</f>
        <v>245</v>
      </c>
      <c r="AM292" s="7" t="str">
        <f>IF('Filtered Data'!I291="","",HEX2OCT(I292))</f>
        <v>144</v>
      </c>
      <c r="AN292" s="7" t="str">
        <f>IF('Filtered Data'!J291="","",HEX2OCT(J292))</f>
        <v>132</v>
      </c>
      <c r="AO292" s="7" t="str">
        <f>IF('Filtered Data'!K291="","",HEX2OCT(K292))</f>
        <v>144</v>
      </c>
      <c r="AP292" s="7" t="str">
        <f>IF('Filtered Data'!L291="","",HEX2OCT(L292))</f>
        <v>0</v>
      </c>
      <c r="AQ292" s="7" t="str">
        <f>IF('Filtered Data'!M291="","",HEX2OCT(M292))</f>
        <v>144</v>
      </c>
      <c r="AR292" s="7" t="str">
        <f>IF('Filtered Data'!N291="","",HEX2OCT(N292))</f>
        <v>355</v>
      </c>
    </row>
    <row r="293">
      <c r="A293" s="4">
        <f>'Filtered Data'!A292</f>
        <v>6.7208629999999996</v>
      </c>
      <c r="B293" s="4" t="str">
        <f>'Filtered Data'!B292</f>
        <v/>
      </c>
      <c r="C293" s="4">
        <f>'Filtered Data'!C292</f>
        <v>301</v>
      </c>
      <c r="D293" s="4" t="str">
        <f>'Filtered Data'!D292</f>
        <v/>
      </c>
      <c r="E293" s="4" t="str">
        <f>'Filtered Data'!E292</f>
        <v/>
      </c>
      <c r="F293" s="4">
        <f>'Filtered Data'!F292</f>
        <v>3</v>
      </c>
      <c r="G293" s="4" t="str">
        <f>'Filtered Data'!G292</f>
        <v>4E</v>
      </c>
      <c r="H293" s="4" t="str">
        <f>'Filtered Data'!H292</f>
        <v>0D</v>
      </c>
      <c r="I293" s="4" t="str">
        <f>'Filtered Data'!I292</f>
        <v>00</v>
      </c>
      <c r="J293" s="4" t="str">
        <f>'Filtered Data'!J292</f>
        <v/>
      </c>
      <c r="K293" s="4" t="str">
        <f>'Filtered Data'!K292</f>
        <v/>
      </c>
      <c r="L293" s="4" t="str">
        <f>'Filtered Data'!L292</f>
        <v/>
      </c>
      <c r="M293" s="4" t="str">
        <f>'Filtered Data'!M292</f>
        <v/>
      </c>
      <c r="N293" s="4" t="str">
        <f>'Filtered Data'!N292</f>
        <v/>
      </c>
      <c r="P293" s="6">
        <f t="shared" si="18"/>
        <v>5115136</v>
      </c>
      <c r="Q293" s="7">
        <f>IF('Filtered Data'!G292="","",HEX2DEC(G293))</f>
        <v>78</v>
      </c>
      <c r="R293" s="7">
        <f>IF('Filtered Data'!H292="","",HEX2DEC(H293))</f>
        <v>13</v>
      </c>
      <c r="S293" s="7">
        <f>IF('Filtered Data'!I292="","",HEX2DEC(I293))</f>
        <v>0</v>
      </c>
      <c r="T293" s="7" t="str">
        <f>IF('Filtered Data'!J292="","",HEX2DEC(J293))</f>
        <v/>
      </c>
      <c r="U293" s="7" t="str">
        <f>IF('Filtered Data'!K292="","",HEX2DEC(K293))</f>
        <v/>
      </c>
      <c r="V293" s="7" t="str">
        <f>IF('Filtered Data'!L292="","",HEX2DEC(L293))</f>
        <v/>
      </c>
      <c r="W293" s="7" t="str">
        <f>IF('Filtered Data'!M292="","",HEX2DEC(M293))</f>
        <v/>
      </c>
      <c r="X293" s="7" t="str">
        <f>IF('Filtered Data'!N292="","",HEX2DEC(N293))</f>
        <v/>
      </c>
      <c r="Y293" s="7"/>
      <c r="Z293" s="8" t="e">
        <f t="shared" si="19"/>
        <v>#NUM!</v>
      </c>
      <c r="AA293" s="7" t="str">
        <f>IF('Filtered Data'!G292="","",HEX2BIN(G293))</f>
        <v>1001110</v>
      </c>
      <c r="AB293" s="7" t="str">
        <f>IF('Filtered Data'!H292="","",HEX2BIN(H293))</f>
        <v>1101</v>
      </c>
      <c r="AC293" s="7" t="str">
        <f>IF('Filtered Data'!I292="","",HEX2BIN(I293))</f>
        <v>0</v>
      </c>
      <c r="AD293" s="7" t="str">
        <f>IF('Filtered Data'!J292="","",HEX2BIN(J293))</f>
        <v/>
      </c>
      <c r="AE293" s="7" t="str">
        <f>IF('Filtered Data'!K292="","",HEX2BIN(K293))</f>
        <v/>
      </c>
      <c r="AF293" s="7" t="str">
        <f>IF('Filtered Data'!L292="","",HEX2BIN(L293))</f>
        <v/>
      </c>
      <c r="AG293" s="7" t="str">
        <f>IF('Filtered Data'!M292="","",HEX2BIN(M293))</f>
        <v/>
      </c>
      <c r="AH293" s="7" t="str">
        <f>IF('Filtered Data'!N292="","",HEX2BIN(N293))</f>
        <v/>
      </c>
      <c r="AI293" s="7"/>
      <c r="AJ293" s="8" t="e">
        <f t="shared" si="20"/>
        <v>#NUM!</v>
      </c>
      <c r="AK293" s="7" t="str">
        <f>IF('Filtered Data'!G292="","",HEX2OCT(G293))</f>
        <v>116</v>
      </c>
      <c r="AL293" s="7" t="str">
        <f>IF('Filtered Data'!H292="","",HEX2OCT(H293))</f>
        <v>15</v>
      </c>
      <c r="AM293" s="7" t="str">
        <f>IF('Filtered Data'!I292="","",HEX2OCT(I293))</f>
        <v>0</v>
      </c>
      <c r="AN293" s="7" t="str">
        <f>IF('Filtered Data'!J292="","",HEX2OCT(J293))</f>
        <v/>
      </c>
      <c r="AO293" s="7" t="str">
        <f>IF('Filtered Data'!K292="","",HEX2OCT(K293))</f>
        <v/>
      </c>
      <c r="AP293" s="7" t="str">
        <f>IF('Filtered Data'!L292="","",HEX2OCT(L293))</f>
        <v/>
      </c>
      <c r="AQ293" s="7" t="str">
        <f>IF('Filtered Data'!M292="","",HEX2OCT(M293))</f>
        <v/>
      </c>
      <c r="AR293" s="7" t="str">
        <f>IF('Filtered Data'!N292="","",HEX2OCT(N293))</f>
        <v/>
      </c>
    </row>
    <row r="294">
      <c r="A294" s="4">
        <f>'Filtered Data'!A293</f>
        <v>6.7704029999999999</v>
      </c>
      <c r="B294" s="4" t="str">
        <f>'Filtered Data'!B293</f>
        <v/>
      </c>
      <c r="C294" s="4">
        <f>'Filtered Data'!C293</f>
        <v>300</v>
      </c>
      <c r="D294" s="4" t="str">
        <f>'Filtered Data'!D293</f>
        <v/>
      </c>
      <c r="E294" s="4" t="str">
        <f>'Filtered Data'!E293</f>
        <v/>
      </c>
      <c r="F294" s="4">
        <f>'Filtered Data'!F293</f>
        <v>8</v>
      </c>
      <c r="G294" s="4" t="str">
        <f>'Filtered Data'!G293</f>
        <v>03</v>
      </c>
      <c r="H294" s="4" t="str">
        <f>'Filtered Data'!H293</f>
        <v>A5</v>
      </c>
      <c r="I294" s="4" t="str">
        <f>'Filtered Data'!I293</f>
        <v>64</v>
      </c>
      <c r="J294" s="4" t="str">
        <f>'Filtered Data'!J293</f>
        <v>5A</v>
      </c>
      <c r="K294" s="4" t="str">
        <f>'Filtered Data'!K293</f>
        <v>64</v>
      </c>
      <c r="L294" s="4" t="str">
        <f>'Filtered Data'!L293</f>
        <v>00</v>
      </c>
      <c r="M294" s="4" t="str">
        <f>'Filtered Data'!M293</f>
        <v>64</v>
      </c>
      <c r="N294" s="4" t="str">
        <f>'Filtered Data'!N293</f>
        <v>FE</v>
      </c>
      <c r="P294" s="6" t="e">
        <f t="shared" si="18"/>
        <v>#NUM!</v>
      </c>
      <c r="Q294" s="7">
        <f>IF('Filtered Data'!G293="","",HEX2DEC(G294))</f>
        <v>3</v>
      </c>
      <c r="R294" s="7">
        <f>IF('Filtered Data'!H293="","",HEX2DEC(H294))</f>
        <v>165</v>
      </c>
      <c r="S294" s="7">
        <f>IF('Filtered Data'!I293="","",HEX2DEC(I294))</f>
        <v>100</v>
      </c>
      <c r="T294" s="7">
        <f>IF('Filtered Data'!J293="","",HEX2DEC(J294))</f>
        <v>90</v>
      </c>
      <c r="U294" s="7">
        <f>IF('Filtered Data'!K293="","",HEX2DEC(K294))</f>
        <v>100</v>
      </c>
      <c r="V294" s="7">
        <f>IF('Filtered Data'!L293="","",HEX2DEC(L294))</f>
        <v>0</v>
      </c>
      <c r="W294" s="7">
        <f>IF('Filtered Data'!M293="","",HEX2DEC(M294))</f>
        <v>100</v>
      </c>
      <c r="X294" s="7">
        <f>IF('Filtered Data'!N293="","",HEX2DEC(N294))</f>
        <v>254</v>
      </c>
      <c r="Y294" s="7"/>
      <c r="Z294" s="8" t="e">
        <f t="shared" si="19"/>
        <v>#NUM!</v>
      </c>
      <c r="AA294" s="7" t="str">
        <f>IF('Filtered Data'!G293="","",HEX2BIN(G294))</f>
        <v>11</v>
      </c>
      <c r="AB294" s="7" t="str">
        <f>IF('Filtered Data'!H293="","",HEX2BIN(H294))</f>
        <v>10100101</v>
      </c>
      <c r="AC294" s="7" t="str">
        <f>IF('Filtered Data'!I293="","",HEX2BIN(I294))</f>
        <v>1100100</v>
      </c>
      <c r="AD294" s="7" t="str">
        <f>IF('Filtered Data'!J293="","",HEX2BIN(J294))</f>
        <v>1011010</v>
      </c>
      <c r="AE294" s="7" t="str">
        <f>IF('Filtered Data'!K293="","",HEX2BIN(K294))</f>
        <v>1100100</v>
      </c>
      <c r="AF294" s="7" t="str">
        <f>IF('Filtered Data'!L293="","",HEX2BIN(L294))</f>
        <v>0</v>
      </c>
      <c r="AG294" s="7" t="str">
        <f>IF('Filtered Data'!M293="","",HEX2BIN(M294))</f>
        <v>1100100</v>
      </c>
      <c r="AH294" s="7" t="str">
        <f>IF('Filtered Data'!N293="","",HEX2BIN(N294))</f>
        <v>11111110</v>
      </c>
      <c r="AI294" s="7"/>
      <c r="AJ294" s="8" t="e">
        <f t="shared" si="20"/>
        <v>#NUM!</v>
      </c>
      <c r="AK294" s="7" t="str">
        <f>IF('Filtered Data'!G293="","",HEX2OCT(G294))</f>
        <v>3</v>
      </c>
      <c r="AL294" s="7" t="str">
        <f>IF('Filtered Data'!H293="","",HEX2OCT(H294))</f>
        <v>245</v>
      </c>
      <c r="AM294" s="7" t="str">
        <f>IF('Filtered Data'!I293="","",HEX2OCT(I294))</f>
        <v>144</v>
      </c>
      <c r="AN294" s="7" t="str">
        <f>IF('Filtered Data'!J293="","",HEX2OCT(J294))</f>
        <v>132</v>
      </c>
      <c r="AO294" s="7" t="str">
        <f>IF('Filtered Data'!K293="","",HEX2OCT(K294))</f>
        <v>144</v>
      </c>
      <c r="AP294" s="7" t="str">
        <f>IF('Filtered Data'!L293="","",HEX2OCT(L294))</f>
        <v>0</v>
      </c>
      <c r="AQ294" s="7" t="str">
        <f>IF('Filtered Data'!M293="","",HEX2OCT(M294))</f>
        <v>144</v>
      </c>
      <c r="AR294" s="7" t="str">
        <f>IF('Filtered Data'!N293="","",HEX2OCT(N294))</f>
        <v>376</v>
      </c>
    </row>
    <row r="295">
      <c r="A295" s="4">
        <f>'Filtered Data'!A294</f>
        <v>6.7708789999999999</v>
      </c>
      <c r="B295" s="4" t="str">
        <f>'Filtered Data'!B294</f>
        <v/>
      </c>
      <c r="C295" s="4">
        <f>'Filtered Data'!C294</f>
        <v>301</v>
      </c>
      <c r="D295" s="4" t="str">
        <f>'Filtered Data'!D294</f>
        <v/>
      </c>
      <c r="E295" s="4" t="str">
        <f>'Filtered Data'!E294</f>
        <v/>
      </c>
      <c r="F295" s="4">
        <f>'Filtered Data'!F294</f>
        <v>3</v>
      </c>
      <c r="G295" s="4" t="str">
        <f>'Filtered Data'!G294</f>
        <v>1D</v>
      </c>
      <c r="H295" s="4" t="str">
        <f>'Filtered Data'!H294</f>
        <v>0E</v>
      </c>
      <c r="I295" s="4" t="str">
        <f>'Filtered Data'!I294</f>
        <v>00</v>
      </c>
      <c r="J295" s="4" t="str">
        <f>'Filtered Data'!J294</f>
        <v/>
      </c>
      <c r="K295" s="4" t="str">
        <f>'Filtered Data'!K294</f>
        <v/>
      </c>
      <c r="L295" s="4" t="str">
        <f>'Filtered Data'!L294</f>
        <v/>
      </c>
      <c r="M295" s="4" t="str">
        <f>'Filtered Data'!M294</f>
        <v/>
      </c>
      <c r="N295" s="4" t="str">
        <f>'Filtered Data'!N294</f>
        <v/>
      </c>
      <c r="P295" s="6">
        <f t="shared" si="18"/>
        <v>1904128</v>
      </c>
      <c r="Q295" s="7">
        <f>IF('Filtered Data'!G294="","",HEX2DEC(G295))</f>
        <v>29</v>
      </c>
      <c r="R295" s="7">
        <f>IF('Filtered Data'!H294="","",HEX2DEC(H295))</f>
        <v>14</v>
      </c>
      <c r="S295" s="7">
        <f>IF('Filtered Data'!I294="","",HEX2DEC(I295))</f>
        <v>0</v>
      </c>
      <c r="T295" s="7" t="str">
        <f>IF('Filtered Data'!J294="","",HEX2DEC(J295))</f>
        <v/>
      </c>
      <c r="U295" s="7" t="str">
        <f>IF('Filtered Data'!K294="","",HEX2DEC(K295))</f>
        <v/>
      </c>
      <c r="V295" s="7" t="str">
        <f>IF('Filtered Data'!L294="","",HEX2DEC(L295))</f>
        <v/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e">
        <f t="shared" si="19"/>
        <v>#NUM!</v>
      </c>
      <c r="AA295" s="7" t="str">
        <f>IF('Filtered Data'!G294="","",HEX2BIN(G295))</f>
        <v>11101</v>
      </c>
      <c r="AB295" s="7" t="str">
        <f>IF('Filtered Data'!H294="","",HEX2BIN(H295))</f>
        <v>1110</v>
      </c>
      <c r="AC295" s="7" t="str">
        <f>IF('Filtered Data'!I294="","",HEX2BIN(I295))</f>
        <v>0</v>
      </c>
      <c r="AD295" s="7" t="str">
        <f>IF('Filtered Data'!J294="","",HEX2BIN(J295))</f>
        <v/>
      </c>
      <c r="AE295" s="7" t="str">
        <f>IF('Filtered Data'!K294="","",HEX2BIN(K295))</f>
        <v/>
      </c>
      <c r="AF295" s="7" t="str">
        <f>IF('Filtered Data'!L294="","",HEX2BIN(L295))</f>
        <v/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e">
        <f t="shared" si="20"/>
        <v>#NUM!</v>
      </c>
      <c r="AK295" s="7" t="str">
        <f>IF('Filtered Data'!G294="","",HEX2OCT(G295))</f>
        <v>35</v>
      </c>
      <c r="AL295" s="7" t="str">
        <f>IF('Filtered Data'!H294="","",HEX2OCT(H295))</f>
        <v>16</v>
      </c>
      <c r="AM295" s="7" t="str">
        <f>IF('Filtered Data'!I294="","",HEX2OCT(I295))</f>
        <v>0</v>
      </c>
      <c r="AN295" s="7" t="str">
        <f>IF('Filtered Data'!J294="","",HEX2OCT(J295))</f>
        <v/>
      </c>
      <c r="AO295" s="7" t="str">
        <f>IF('Filtered Data'!K294="","",HEX2OCT(K295))</f>
        <v/>
      </c>
      <c r="AP295" s="7" t="str">
        <f>IF('Filtered Data'!L294="","",HEX2OCT(L295))</f>
        <v/>
      </c>
      <c r="AQ295" s="7" t="str">
        <f>IF('Filtered Data'!M294="","",HEX2OCT(M295))</f>
        <v/>
      </c>
      <c r="AR295" s="7" t="str">
        <f>IF('Filtered Data'!N294="","",HEX2OCT(N295))</f>
        <v/>
      </c>
    </row>
    <row r="296">
      <c r="A296" s="4">
        <f>'Filtered Data'!A295</f>
        <v>6.820411</v>
      </c>
      <c r="B296" s="4" t="str">
        <f>'Filtered Data'!B295</f>
        <v/>
      </c>
      <c r="C296" s="4">
        <f>'Filtered Data'!C295</f>
        <v>300</v>
      </c>
      <c r="D296" s="4" t="str">
        <f>'Filtered Data'!D295</f>
        <v/>
      </c>
      <c r="E296" s="4" t="str">
        <f>'Filtered Data'!E295</f>
        <v/>
      </c>
      <c r="F296" s="4">
        <f>'Filtered Data'!F295</f>
        <v>8</v>
      </c>
      <c r="G296" s="4" t="str">
        <f>'Filtered Data'!G295</f>
        <v>03</v>
      </c>
      <c r="H296" s="4" t="str">
        <f>'Filtered Data'!H295</f>
        <v>A5</v>
      </c>
      <c r="I296" s="4" t="str">
        <f>'Filtered Data'!I295</f>
        <v>64</v>
      </c>
      <c r="J296" s="4" t="str">
        <f>'Filtered Data'!J295</f>
        <v>5A</v>
      </c>
      <c r="K296" s="4" t="str">
        <f>'Filtered Data'!K295</f>
        <v>64</v>
      </c>
      <c r="L296" s="4" t="str">
        <f>'Filtered Data'!L295</f>
        <v>00</v>
      </c>
      <c r="M296" s="4" t="str">
        <f>'Filtered Data'!M295</f>
        <v>64</v>
      </c>
      <c r="N296" s="4" t="str">
        <f>'Filtered Data'!N295</f>
        <v>EF</v>
      </c>
      <c r="P296" s="6" t="e">
        <f t="shared" si="18"/>
        <v>#NUM!</v>
      </c>
      <c r="Q296" s="7">
        <f>IF('Filtered Data'!G295="","",HEX2DEC(G296))</f>
        <v>3</v>
      </c>
      <c r="R296" s="7">
        <f>IF('Filtered Data'!H295="","",HEX2DEC(H296))</f>
        <v>165</v>
      </c>
      <c r="S296" s="7">
        <f>IF('Filtered Data'!I295="","",HEX2DEC(I296))</f>
        <v>100</v>
      </c>
      <c r="T296" s="7">
        <f>IF('Filtered Data'!J295="","",HEX2DEC(J296))</f>
        <v>90</v>
      </c>
      <c r="U296" s="7">
        <f>IF('Filtered Data'!K295="","",HEX2DEC(K296))</f>
        <v>100</v>
      </c>
      <c r="V296" s="7">
        <f>IF('Filtered Data'!L295="","",HEX2DEC(L296))</f>
        <v>0</v>
      </c>
      <c r="W296" s="7">
        <f>IF('Filtered Data'!M295="","",HEX2DEC(M296))</f>
        <v>100</v>
      </c>
      <c r="X296" s="7">
        <f>IF('Filtered Data'!N295="","",HEX2DEC(N296))</f>
        <v>239</v>
      </c>
      <c r="Y296" s="7"/>
      <c r="Z296" s="8" t="e">
        <f t="shared" si="19"/>
        <v>#NUM!</v>
      </c>
      <c r="AA296" s="7" t="str">
        <f>IF('Filtered Data'!G295="","",HEX2BIN(G296))</f>
        <v>11</v>
      </c>
      <c r="AB296" s="7" t="str">
        <f>IF('Filtered Data'!H295="","",HEX2BIN(H296))</f>
        <v>10100101</v>
      </c>
      <c r="AC296" s="7" t="str">
        <f>IF('Filtered Data'!I295="","",HEX2BIN(I296))</f>
        <v>1100100</v>
      </c>
      <c r="AD296" s="7" t="str">
        <f>IF('Filtered Data'!J295="","",HEX2BIN(J296))</f>
        <v>1011010</v>
      </c>
      <c r="AE296" s="7" t="str">
        <f>IF('Filtered Data'!K295="","",HEX2BIN(K296))</f>
        <v>1100100</v>
      </c>
      <c r="AF296" s="7" t="str">
        <f>IF('Filtered Data'!L295="","",HEX2BIN(L296))</f>
        <v>0</v>
      </c>
      <c r="AG296" s="7" t="str">
        <f>IF('Filtered Data'!M295="","",HEX2BIN(M296))</f>
        <v>1100100</v>
      </c>
      <c r="AH296" s="7" t="str">
        <f>IF('Filtered Data'!N295="","",HEX2BIN(N296))</f>
        <v>11101111</v>
      </c>
      <c r="AI296" s="7"/>
      <c r="AJ296" s="8" t="e">
        <f t="shared" si="20"/>
        <v>#NUM!</v>
      </c>
      <c r="AK296" s="7" t="str">
        <f>IF('Filtered Data'!G295="","",HEX2OCT(G296))</f>
        <v>3</v>
      </c>
      <c r="AL296" s="7" t="str">
        <f>IF('Filtered Data'!H295="","",HEX2OCT(H296))</f>
        <v>245</v>
      </c>
      <c r="AM296" s="7" t="str">
        <f>IF('Filtered Data'!I295="","",HEX2OCT(I296))</f>
        <v>144</v>
      </c>
      <c r="AN296" s="7" t="str">
        <f>IF('Filtered Data'!J295="","",HEX2OCT(J296))</f>
        <v>132</v>
      </c>
      <c r="AO296" s="7" t="str">
        <f>IF('Filtered Data'!K295="","",HEX2OCT(K296))</f>
        <v>144</v>
      </c>
      <c r="AP296" s="7" t="str">
        <f>IF('Filtered Data'!L295="","",HEX2OCT(L296))</f>
        <v>0</v>
      </c>
      <c r="AQ296" s="7" t="str">
        <f>IF('Filtered Data'!M295="","",HEX2OCT(M296))</f>
        <v>144</v>
      </c>
      <c r="AR296" s="7" t="str">
        <f>IF('Filtered Data'!N295="","",HEX2OCT(N296))</f>
        <v>357</v>
      </c>
    </row>
    <row r="297">
      <c r="A297" s="4">
        <f>'Filtered Data'!A296</f>
        <v>6.8208789999999997</v>
      </c>
      <c r="B297" s="4" t="str">
        <f>'Filtered Data'!B296</f>
        <v/>
      </c>
      <c r="C297" s="4">
        <f>'Filtered Data'!C296</f>
        <v>301</v>
      </c>
      <c r="D297" s="4" t="str">
        <f>'Filtered Data'!D296</f>
        <v/>
      </c>
      <c r="E297" s="4" t="str">
        <f>'Filtered Data'!E296</f>
        <v/>
      </c>
      <c r="F297" s="4">
        <f>'Filtered Data'!F296</f>
        <v>3</v>
      </c>
      <c r="G297" s="4" t="str">
        <f>'Filtered Data'!G296</f>
        <v>E8</v>
      </c>
      <c r="H297" s="4" t="str">
        <f>'Filtered Data'!H296</f>
        <v>0F</v>
      </c>
      <c r="I297" s="4" t="str">
        <f>'Filtered Data'!I296</f>
        <v>00</v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15208192</v>
      </c>
      <c r="Q297" s="7">
        <f>IF('Filtered Data'!G296="","",HEX2DEC(G297))</f>
        <v>232</v>
      </c>
      <c r="R297" s="7">
        <f>IF('Filtered Data'!H296="","",HEX2DEC(H297))</f>
        <v>15</v>
      </c>
      <c r="S297" s="7">
        <f>IF('Filtered Data'!I296="","",HEX2DEC(I297))</f>
        <v>0</v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11101000</v>
      </c>
      <c r="AB297" s="7" t="str">
        <f>IF('Filtered Data'!H296="","",HEX2BIN(H297))</f>
        <v>1111</v>
      </c>
      <c r="AC297" s="7" t="str">
        <f>IF('Filtered Data'!I296="","",HEX2BIN(I297))</f>
        <v>0</v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350</v>
      </c>
      <c r="AL297" s="7" t="str">
        <f>IF('Filtered Data'!H296="","",HEX2OCT(H297))</f>
        <v>17</v>
      </c>
      <c r="AM297" s="7" t="str">
        <f>IF('Filtered Data'!I296="","",HEX2OCT(I297))</f>
        <v>0</v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>
      <c r="A298" s="4">
        <f>'Filtered Data'!A297</f>
        <v>6.870412</v>
      </c>
      <c r="B298" s="4" t="str">
        <f>'Filtered Data'!B297</f>
        <v/>
      </c>
      <c r="C298" s="4">
        <f>'Filtered Data'!C297</f>
        <v>300</v>
      </c>
      <c r="D298" s="4" t="str">
        <f>'Filtered Data'!D297</f>
        <v/>
      </c>
      <c r="E298" s="4" t="str">
        <f>'Filtered Data'!E297</f>
        <v/>
      </c>
      <c r="F298" s="4">
        <f>'Filtered Data'!F297</f>
        <v>8</v>
      </c>
      <c r="G298" s="4" t="str">
        <f>'Filtered Data'!G297</f>
        <v>03</v>
      </c>
      <c r="H298" s="4" t="str">
        <f>'Filtered Data'!H297</f>
        <v>A5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64</v>
      </c>
      <c r="L298" s="4" t="str">
        <f>'Filtered Data'!L297</f>
        <v>00</v>
      </c>
      <c r="M298" s="4" t="str">
        <f>'Filtered Data'!M297</f>
        <v>64</v>
      </c>
      <c r="N298" s="4" t="str">
        <f>'Filtered Data'!N297</f>
        <v>70</v>
      </c>
      <c r="P298" s="6" t="e">
        <f t="shared" si="18"/>
        <v>#NUM!</v>
      </c>
      <c r="Q298" s="7">
        <f>IF('Filtered Data'!G297="","",HEX2DEC(G298))</f>
        <v>3</v>
      </c>
      <c r="R298" s="7">
        <f>IF('Filtered Data'!H297="","",HEX2DEC(H298))</f>
        <v>165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100</v>
      </c>
      <c r="V298" s="7">
        <f>IF('Filtered Data'!L297="","",HEX2DEC(L298))</f>
        <v>0</v>
      </c>
      <c r="W298" s="7">
        <f>IF('Filtered Data'!M297="","",HEX2DEC(M298))</f>
        <v>100</v>
      </c>
      <c r="X298" s="7">
        <f>IF('Filtered Data'!N297="","",HEX2DEC(N298))</f>
        <v>112</v>
      </c>
      <c r="Y298" s="7"/>
      <c r="Z298" s="8" t="e">
        <f t="shared" si="19"/>
        <v>#NUM!</v>
      </c>
      <c r="AA298" s="7" t="str">
        <f>IF('Filtered Data'!G297="","",HEX2BIN(G298))</f>
        <v>11</v>
      </c>
      <c r="AB298" s="7" t="str">
        <f>IF('Filtered Data'!H297="","",HEX2BIN(H298))</f>
        <v>10100101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1100100</v>
      </c>
      <c r="AF298" s="7" t="str">
        <f>IF('Filtered Data'!L297="","",HEX2BIN(L298))</f>
        <v>0</v>
      </c>
      <c r="AG298" s="7" t="str">
        <f>IF('Filtered Data'!M297="","",HEX2BIN(M298))</f>
        <v>1100100</v>
      </c>
      <c r="AH298" s="7" t="str">
        <f>IF('Filtered Data'!N297="","",HEX2BIN(N298))</f>
        <v>1110000</v>
      </c>
      <c r="AI298" s="7"/>
      <c r="AJ298" s="8" t="e">
        <f t="shared" si="20"/>
        <v>#NUM!</v>
      </c>
      <c r="AK298" s="7" t="str">
        <f>IF('Filtered Data'!G297="","",HEX2OCT(G298))</f>
        <v>3</v>
      </c>
      <c r="AL298" s="7" t="str">
        <f>IF('Filtered Data'!H297="","",HEX2OCT(H298))</f>
        <v>245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144</v>
      </c>
      <c r="AP298" s="7" t="str">
        <f>IF('Filtered Data'!L297="","",HEX2OCT(L298))</f>
        <v>0</v>
      </c>
      <c r="AQ298" s="7" t="str">
        <f>IF('Filtered Data'!M297="","",HEX2OCT(M298))</f>
        <v>144</v>
      </c>
      <c r="AR298" s="7" t="str">
        <f>IF('Filtered Data'!N297="","",HEX2OCT(N298))</f>
        <v>160</v>
      </c>
    </row>
    <row r="299">
      <c r="A299" s="4">
        <f>'Filtered Data'!A298</f>
        <v>6.8708840000000002</v>
      </c>
      <c r="B299" s="4" t="str">
        <f>'Filtered Data'!B298</f>
        <v/>
      </c>
      <c r="C299" s="4">
        <f>'Filtered Data'!C298</f>
        <v>301</v>
      </c>
      <c r="D299" s="4" t="str">
        <f>'Filtered Data'!D298</f>
        <v/>
      </c>
      <c r="E299" s="4" t="str">
        <f>'Filtered Data'!E298</f>
        <v/>
      </c>
      <c r="F299" s="4">
        <f>'Filtered Data'!F298</f>
        <v>3</v>
      </c>
      <c r="G299" s="4" t="str">
        <f>'Filtered Data'!G298</f>
        <v>E2</v>
      </c>
      <c r="H299" s="4" t="str">
        <f>'Filtered Data'!H298</f>
        <v>00</v>
      </c>
      <c r="I299" s="4" t="str">
        <f>'Filtered Data'!I298</f>
        <v>00</v>
      </c>
      <c r="J299" s="4" t="str">
        <f>'Filtered Data'!J298</f>
        <v/>
      </c>
      <c r="K299" s="4" t="str">
        <f>'Filtered Data'!K298</f>
        <v/>
      </c>
      <c r="L299" s="4" t="str">
        <f>'Filtered Data'!L298</f>
        <v/>
      </c>
      <c r="M299" s="4" t="str">
        <f>'Filtered Data'!M298</f>
        <v/>
      </c>
      <c r="N299" s="4" t="str">
        <f>'Filtered Data'!N298</f>
        <v/>
      </c>
      <c r="P299" s="6">
        <f t="shared" si="18"/>
        <v>14811136</v>
      </c>
      <c r="Q299" s="7">
        <f>IF('Filtered Data'!G298="","",HEX2DEC(G299))</f>
        <v>226</v>
      </c>
      <c r="R299" s="7">
        <f>IF('Filtered Data'!H298="","",HEX2DEC(H299))</f>
        <v>0</v>
      </c>
      <c r="S299" s="7">
        <f>IF('Filtered Data'!I298="","",HEX2DEC(I299))</f>
        <v>0</v>
      </c>
      <c r="T299" s="7" t="str">
        <f>IF('Filtered Data'!J298="","",HEX2DEC(J299))</f>
        <v/>
      </c>
      <c r="U299" s="7" t="str">
        <f>IF('Filtered Data'!K298="","",HEX2DEC(K299))</f>
        <v/>
      </c>
      <c r="V299" s="7" t="str">
        <f>IF('Filtered Data'!L298="","",HEX2DEC(L299))</f>
        <v/>
      </c>
      <c r="W299" s="7" t="str">
        <f>IF('Filtered Data'!M298="","",HEX2DEC(M299))</f>
        <v/>
      </c>
      <c r="X299" s="7" t="str">
        <f>IF('Filtered Data'!N298="","",HEX2DEC(N299))</f>
        <v/>
      </c>
      <c r="Y299" s="7"/>
      <c r="Z299" s="8" t="e">
        <f t="shared" si="19"/>
        <v>#NUM!</v>
      </c>
      <c r="AA299" s="7" t="str">
        <f>IF('Filtered Data'!G298="","",HEX2BIN(G299))</f>
        <v>11100010</v>
      </c>
      <c r="AB299" s="7" t="str">
        <f>IF('Filtered Data'!H298="","",HEX2BIN(H299))</f>
        <v>0</v>
      </c>
      <c r="AC299" s="7" t="str">
        <f>IF('Filtered Data'!I298="","",HEX2BIN(I299))</f>
        <v>0</v>
      </c>
      <c r="AD299" s="7" t="str">
        <f>IF('Filtered Data'!J298="","",HEX2BIN(J299))</f>
        <v/>
      </c>
      <c r="AE299" s="7" t="str">
        <f>IF('Filtered Data'!K298="","",HEX2BIN(K299))</f>
        <v/>
      </c>
      <c r="AF299" s="7" t="str">
        <f>IF('Filtered Data'!L298="","",HEX2BIN(L299))</f>
        <v/>
      </c>
      <c r="AG299" s="7" t="str">
        <f>IF('Filtered Data'!M298="","",HEX2BIN(M299))</f>
        <v/>
      </c>
      <c r="AH299" s="7" t="str">
        <f>IF('Filtered Data'!N298="","",HEX2BIN(N299))</f>
        <v/>
      </c>
      <c r="AI299" s="7"/>
      <c r="AJ299" s="8" t="e">
        <f t="shared" si="20"/>
        <v>#NUM!</v>
      </c>
      <c r="AK299" s="7" t="str">
        <f>IF('Filtered Data'!G298="","",HEX2OCT(G299))</f>
        <v>342</v>
      </c>
      <c r="AL299" s="7" t="str">
        <f>IF('Filtered Data'!H298="","",HEX2OCT(H299))</f>
        <v>0</v>
      </c>
      <c r="AM299" s="7" t="str">
        <f>IF('Filtered Data'!I298="","",HEX2OCT(I299))</f>
        <v>0</v>
      </c>
      <c r="AN299" s="7" t="str">
        <f>IF('Filtered Data'!J298="","",HEX2OCT(J299))</f>
        <v/>
      </c>
      <c r="AO299" s="7" t="str">
        <f>IF('Filtered Data'!K298="","",HEX2OCT(K299))</f>
        <v/>
      </c>
      <c r="AP299" s="7" t="str">
        <f>IF('Filtered Data'!L298="","",HEX2OCT(L299))</f>
        <v/>
      </c>
      <c r="AQ299" s="7" t="str">
        <f>IF('Filtered Data'!M298="","",HEX2OCT(M299))</f>
        <v/>
      </c>
      <c r="AR299" s="7" t="str">
        <f>IF('Filtered Data'!N298="","",HEX2OCT(N299))</f>
        <v/>
      </c>
    </row>
    <row r="300">
      <c r="A300" s="4">
        <f>'Filtered Data'!A299</f>
        <v>6.9204189999999999</v>
      </c>
      <c r="B300" s="4" t="str">
        <f>'Filtered Data'!B299</f>
        <v/>
      </c>
      <c r="C300" s="4">
        <f>'Filtered Data'!C299</f>
        <v>300</v>
      </c>
      <c r="D300" s="4" t="str">
        <f>'Filtered Data'!D299</f>
        <v/>
      </c>
      <c r="E300" s="4" t="str">
        <f>'Filtered Data'!E299</f>
        <v/>
      </c>
      <c r="F300" s="4">
        <f>'Filtered Data'!F299</f>
        <v>8</v>
      </c>
      <c r="G300" s="4" t="str">
        <f>'Filtered Data'!G299</f>
        <v>03</v>
      </c>
      <c r="H300" s="4" t="str">
        <f>'Filtered Data'!H299</f>
        <v>A5</v>
      </c>
      <c r="I300" s="4" t="str">
        <f>'Filtered Data'!I299</f>
        <v>64</v>
      </c>
      <c r="J300" s="4" t="str">
        <f>'Filtered Data'!J299</f>
        <v>5A</v>
      </c>
      <c r="K300" s="4" t="str">
        <f>'Filtered Data'!K299</f>
        <v>64</v>
      </c>
      <c r="L300" s="4" t="str">
        <f>'Filtered Data'!L299</f>
        <v>00</v>
      </c>
      <c r="M300" s="4" t="str">
        <f>'Filtered Data'!M299</f>
        <v>64</v>
      </c>
      <c r="N300" s="4" t="str">
        <f>'Filtered Data'!N299</f>
        <v>61</v>
      </c>
      <c r="P300" s="6" t="e">
        <f t="shared" si="18"/>
        <v>#NUM!</v>
      </c>
      <c r="Q300" s="7">
        <f>IF('Filtered Data'!G299="","",HEX2DEC(G300))</f>
        <v>3</v>
      </c>
      <c r="R300" s="7">
        <f>IF('Filtered Data'!H299="","",HEX2DEC(H300))</f>
        <v>165</v>
      </c>
      <c r="S300" s="7">
        <f>IF('Filtered Data'!I299="","",HEX2DEC(I300))</f>
        <v>100</v>
      </c>
      <c r="T300" s="7">
        <f>IF('Filtered Data'!J299="","",HEX2DEC(J300))</f>
        <v>90</v>
      </c>
      <c r="U300" s="7">
        <f>IF('Filtered Data'!K299="","",HEX2DEC(K300))</f>
        <v>100</v>
      </c>
      <c r="V300" s="7">
        <f>IF('Filtered Data'!L299="","",HEX2DEC(L300))</f>
        <v>0</v>
      </c>
      <c r="W300" s="7">
        <f>IF('Filtered Data'!M299="","",HEX2DEC(M300))</f>
        <v>100</v>
      </c>
      <c r="X300" s="7">
        <f>IF('Filtered Data'!N299="","",HEX2DEC(N300))</f>
        <v>97</v>
      </c>
      <c r="Y300" s="7"/>
      <c r="Z300" s="8" t="e">
        <f t="shared" si="19"/>
        <v>#NUM!</v>
      </c>
      <c r="AA300" s="7" t="str">
        <f>IF('Filtered Data'!G299="","",HEX2BIN(G300))</f>
        <v>11</v>
      </c>
      <c r="AB300" s="7" t="str">
        <f>IF('Filtered Data'!H299="","",HEX2BIN(H300))</f>
        <v>10100101</v>
      </c>
      <c r="AC300" s="7" t="str">
        <f>IF('Filtered Data'!I299="","",HEX2BIN(I300))</f>
        <v>1100100</v>
      </c>
      <c r="AD300" s="7" t="str">
        <f>IF('Filtered Data'!J299="","",HEX2BIN(J300))</f>
        <v>1011010</v>
      </c>
      <c r="AE300" s="7" t="str">
        <f>IF('Filtered Data'!K299="","",HEX2BIN(K300))</f>
        <v>1100100</v>
      </c>
      <c r="AF300" s="7" t="str">
        <f>IF('Filtered Data'!L299="","",HEX2BIN(L300))</f>
        <v>0</v>
      </c>
      <c r="AG300" s="7" t="str">
        <f>IF('Filtered Data'!M299="","",HEX2BIN(M300))</f>
        <v>1100100</v>
      </c>
      <c r="AH300" s="7" t="str">
        <f>IF('Filtered Data'!N299="","",HEX2BIN(N300))</f>
        <v>1100001</v>
      </c>
      <c r="AI300" s="7"/>
      <c r="AJ300" s="8" t="e">
        <f t="shared" si="20"/>
        <v>#NUM!</v>
      </c>
      <c r="AK300" s="7" t="str">
        <f>IF('Filtered Data'!G299="","",HEX2OCT(G300))</f>
        <v>3</v>
      </c>
      <c r="AL300" s="7" t="str">
        <f>IF('Filtered Data'!H299="","",HEX2OCT(H300))</f>
        <v>245</v>
      </c>
      <c r="AM300" s="7" t="str">
        <f>IF('Filtered Data'!I299="","",HEX2OCT(I300))</f>
        <v>144</v>
      </c>
      <c r="AN300" s="7" t="str">
        <f>IF('Filtered Data'!J299="","",HEX2OCT(J300))</f>
        <v>132</v>
      </c>
      <c r="AO300" s="7" t="str">
        <f>IF('Filtered Data'!K299="","",HEX2OCT(K300))</f>
        <v>144</v>
      </c>
      <c r="AP300" s="7" t="str">
        <f>IF('Filtered Data'!L299="","",HEX2OCT(L300))</f>
        <v>0</v>
      </c>
      <c r="AQ300" s="7" t="str">
        <f>IF('Filtered Data'!M299="","",HEX2OCT(M300))</f>
        <v>144</v>
      </c>
      <c r="AR300" s="7" t="str">
        <f>IF('Filtered Data'!N299="","",HEX2OCT(N300))</f>
        <v>141</v>
      </c>
    </row>
    <row r="301">
      <c r="A301" s="4">
        <f>'Filtered Data'!A300</f>
        <v>6.9208829999999999</v>
      </c>
      <c r="B301" s="4" t="str">
        <f>'Filtered Data'!B300</f>
        <v/>
      </c>
      <c r="C301" s="4">
        <f>'Filtered Data'!C300</f>
        <v>301</v>
      </c>
      <c r="D301" s="4" t="str">
        <f>'Filtered Data'!D300</f>
        <v/>
      </c>
      <c r="E301" s="4" t="str">
        <f>'Filtered Data'!E300</f>
        <v/>
      </c>
      <c r="F301" s="4">
        <f>'Filtered Data'!F300</f>
        <v>3</v>
      </c>
      <c r="G301" s="4" t="str">
        <f>'Filtered Data'!G300</f>
        <v>B3</v>
      </c>
      <c r="H301" s="4" t="str">
        <f>'Filtered Data'!H300</f>
        <v>01</v>
      </c>
      <c r="I301" s="4" t="str">
        <f>'Filtered Data'!I300</f>
        <v>00</v>
      </c>
      <c r="J301" s="4" t="str">
        <f>'Filtered Data'!J300</f>
        <v/>
      </c>
      <c r="K301" s="4" t="str">
        <f>'Filtered Data'!K300</f>
        <v/>
      </c>
      <c r="L301" s="4" t="str">
        <f>'Filtered Data'!L300</f>
        <v/>
      </c>
      <c r="M301" s="4" t="str">
        <f>'Filtered Data'!M300</f>
        <v/>
      </c>
      <c r="N301" s="4" t="str">
        <f>'Filtered Data'!N300</f>
        <v/>
      </c>
      <c r="P301" s="6">
        <f t="shared" si="18"/>
        <v>11731200</v>
      </c>
      <c r="Q301" s="7">
        <f>IF('Filtered Data'!G300="","",HEX2DEC(G301))</f>
        <v>179</v>
      </c>
      <c r="R301" s="7">
        <f>IF('Filtered Data'!H300="","",HEX2DEC(H301))</f>
        <v>1</v>
      </c>
      <c r="S301" s="7">
        <f>IF('Filtered Data'!I300="","",HEX2DEC(I301))</f>
        <v>0</v>
      </c>
      <c r="T301" s="7" t="str">
        <f>IF('Filtered Data'!J300="","",HEX2DEC(J301))</f>
        <v/>
      </c>
      <c r="U301" s="7" t="str">
        <f>IF('Filtered Data'!K300="","",HEX2DEC(K301))</f>
        <v/>
      </c>
      <c r="V301" s="7" t="str">
        <f>IF('Filtered Data'!L300="","",HEX2DEC(L301))</f>
        <v/>
      </c>
      <c r="W301" s="7" t="str">
        <f>IF('Filtered Data'!M300="","",HEX2DEC(M301))</f>
        <v/>
      </c>
      <c r="X301" s="7" t="str">
        <f>IF('Filtered Data'!N300="","",HEX2DEC(N301))</f>
        <v/>
      </c>
      <c r="Y301" s="7"/>
      <c r="Z301" s="8" t="e">
        <f t="shared" si="19"/>
        <v>#NUM!</v>
      </c>
      <c r="AA301" s="7" t="str">
        <f>IF('Filtered Data'!G300="","",HEX2BIN(G301))</f>
        <v>10110011</v>
      </c>
      <c r="AB301" s="7" t="str">
        <f>IF('Filtered Data'!H300="","",HEX2BIN(H301))</f>
        <v>1</v>
      </c>
      <c r="AC301" s="7" t="str">
        <f>IF('Filtered Data'!I300="","",HEX2BIN(I301))</f>
        <v>0</v>
      </c>
      <c r="AD301" s="7" t="str">
        <f>IF('Filtered Data'!J300="","",HEX2BIN(J301))</f>
        <v/>
      </c>
      <c r="AE301" s="7" t="str">
        <f>IF('Filtered Data'!K300="","",HEX2BIN(K301))</f>
        <v/>
      </c>
      <c r="AF301" s="7" t="str">
        <f>IF('Filtered Data'!L300="","",HEX2BIN(L301))</f>
        <v/>
      </c>
      <c r="AG301" s="7" t="str">
        <f>IF('Filtered Data'!M300="","",HEX2BIN(M301))</f>
        <v/>
      </c>
      <c r="AH301" s="7" t="str">
        <f>IF('Filtered Data'!N300="","",HEX2BIN(N301))</f>
        <v/>
      </c>
      <c r="AI301" s="7"/>
      <c r="AJ301" s="8" t="e">
        <f t="shared" si="20"/>
        <v>#NUM!</v>
      </c>
      <c r="AK301" s="7" t="str">
        <f>IF('Filtered Data'!G300="","",HEX2OCT(G301))</f>
        <v>263</v>
      </c>
      <c r="AL301" s="7" t="str">
        <f>IF('Filtered Data'!H300="","",HEX2OCT(H301))</f>
        <v>1</v>
      </c>
      <c r="AM301" s="7" t="str">
        <f>IF('Filtered Data'!I300="","",HEX2OCT(I301))</f>
        <v>0</v>
      </c>
      <c r="AN301" s="7" t="str">
        <f>IF('Filtered Data'!J300="","",HEX2OCT(J301))</f>
        <v/>
      </c>
      <c r="AO301" s="7" t="str">
        <f>IF('Filtered Data'!K300="","",HEX2OCT(K301))</f>
        <v/>
      </c>
      <c r="AP301" s="7" t="str">
        <f>IF('Filtered Data'!L300="","",HEX2OCT(L301))</f>
        <v/>
      </c>
      <c r="AQ301" s="7" t="str">
        <f>IF('Filtered Data'!M300="","",HEX2OCT(M301))</f>
        <v/>
      </c>
      <c r="AR301" s="7" t="str">
        <f>IF('Filtered Data'!N300="","",HEX2OCT(N301))</f>
        <v/>
      </c>
    </row>
    <row r="302">
      <c r="A302" s="4">
        <f>'Filtered Data'!A301</f>
        <v>6.9704240000000004</v>
      </c>
      <c r="B302" s="4" t="str">
        <f>'Filtered Data'!B301</f>
        <v/>
      </c>
      <c r="C302" s="4">
        <f>'Filtered Data'!C301</f>
        <v>300</v>
      </c>
      <c r="D302" s="4" t="str">
        <f>'Filtered Data'!D301</f>
        <v/>
      </c>
      <c r="E302" s="4" t="str">
        <f>'Filtered Data'!E301</f>
        <v/>
      </c>
      <c r="F302" s="4">
        <f>'Filtered Data'!F301</f>
        <v>8</v>
      </c>
      <c r="G302" s="4" t="str">
        <f>'Filtered Data'!G301</f>
        <v>03</v>
      </c>
      <c r="H302" s="4" t="str">
        <f>'Filtered Data'!H301</f>
        <v>A5</v>
      </c>
      <c r="I302" s="4" t="str">
        <f>'Filtered Data'!I301</f>
        <v>64</v>
      </c>
      <c r="J302" s="4" t="str">
        <f>'Filtered Data'!J301</f>
        <v>5A</v>
      </c>
      <c r="K302" s="4" t="str">
        <f>'Filtered Data'!K301</f>
        <v>64</v>
      </c>
      <c r="L302" s="4" t="str">
        <f>'Filtered Data'!L301</f>
        <v>00</v>
      </c>
      <c r="M302" s="4" t="str">
        <f>'Filtered Data'!M301</f>
        <v>64</v>
      </c>
      <c r="N302" s="4" t="str">
        <f>'Filtered Data'!N301</f>
        <v>72</v>
      </c>
      <c r="P302" s="6" t="e">
        <f t="shared" si="18"/>
        <v>#NUM!</v>
      </c>
      <c r="Q302" s="7">
        <f>IF('Filtered Data'!G301="","",HEX2DEC(G302))</f>
        <v>3</v>
      </c>
      <c r="R302" s="7">
        <f>IF('Filtered Data'!H301="","",HEX2DEC(H302))</f>
        <v>165</v>
      </c>
      <c r="S302" s="7">
        <f>IF('Filtered Data'!I301="","",HEX2DEC(I302))</f>
        <v>100</v>
      </c>
      <c r="T302" s="7">
        <f>IF('Filtered Data'!J301="","",HEX2DEC(J302))</f>
        <v>90</v>
      </c>
      <c r="U302" s="7">
        <f>IF('Filtered Data'!K301="","",HEX2DEC(K302))</f>
        <v>100</v>
      </c>
      <c r="V302" s="7">
        <f>IF('Filtered Data'!L301="","",HEX2DEC(L302))</f>
        <v>0</v>
      </c>
      <c r="W302" s="7">
        <f>IF('Filtered Data'!M301="","",HEX2DEC(M302))</f>
        <v>100</v>
      </c>
      <c r="X302" s="7">
        <f>IF('Filtered Data'!N301="","",HEX2DEC(N302))</f>
        <v>114</v>
      </c>
      <c r="Y302" s="7"/>
      <c r="Z302" s="8" t="e">
        <f t="shared" si="19"/>
        <v>#NUM!</v>
      </c>
      <c r="AA302" s="7" t="str">
        <f>IF('Filtered Data'!G301="","",HEX2BIN(G302))</f>
        <v>11</v>
      </c>
      <c r="AB302" s="7" t="str">
        <f>IF('Filtered Data'!H301="","",HEX2BIN(H302))</f>
        <v>10100101</v>
      </c>
      <c r="AC302" s="7" t="str">
        <f>IF('Filtered Data'!I301="","",HEX2BIN(I302))</f>
        <v>1100100</v>
      </c>
      <c r="AD302" s="7" t="str">
        <f>IF('Filtered Data'!J301="","",HEX2BIN(J302))</f>
        <v>1011010</v>
      </c>
      <c r="AE302" s="7" t="str">
        <f>IF('Filtered Data'!K301="","",HEX2BIN(K302))</f>
        <v>1100100</v>
      </c>
      <c r="AF302" s="7" t="str">
        <f>IF('Filtered Data'!L301="","",HEX2BIN(L302))</f>
        <v>0</v>
      </c>
      <c r="AG302" s="7" t="str">
        <f>IF('Filtered Data'!M301="","",HEX2BIN(M302))</f>
        <v>1100100</v>
      </c>
      <c r="AH302" s="7" t="str">
        <f>IF('Filtered Data'!N301="","",HEX2BIN(N302))</f>
        <v>1110010</v>
      </c>
      <c r="AI302" s="7"/>
      <c r="AJ302" s="8" t="e">
        <f t="shared" si="20"/>
        <v>#NUM!</v>
      </c>
      <c r="AK302" s="7" t="str">
        <f>IF('Filtered Data'!G301="","",HEX2OCT(G302))</f>
        <v>3</v>
      </c>
      <c r="AL302" s="7" t="str">
        <f>IF('Filtered Data'!H301="","",HEX2OCT(H302))</f>
        <v>245</v>
      </c>
      <c r="AM302" s="7" t="str">
        <f>IF('Filtered Data'!I301="","",HEX2OCT(I302))</f>
        <v>144</v>
      </c>
      <c r="AN302" s="7" t="str">
        <f>IF('Filtered Data'!J301="","",HEX2OCT(J302))</f>
        <v>132</v>
      </c>
      <c r="AO302" s="7" t="str">
        <f>IF('Filtered Data'!K301="","",HEX2OCT(K302))</f>
        <v>144</v>
      </c>
      <c r="AP302" s="7" t="str">
        <f>IF('Filtered Data'!L301="","",HEX2OCT(L302))</f>
        <v>0</v>
      </c>
      <c r="AQ302" s="7" t="str">
        <f>IF('Filtered Data'!M301="","",HEX2OCT(M302))</f>
        <v>144</v>
      </c>
      <c r="AR302" s="7" t="str">
        <f>IF('Filtered Data'!N301="","",HEX2OCT(N302))</f>
        <v>162</v>
      </c>
    </row>
    <row r="303">
      <c r="A303" s="4">
        <f>'Filtered Data'!A302</f>
        <v>6.9708880000000004</v>
      </c>
      <c r="B303" s="4" t="str">
        <f>'Filtered Data'!B302</f>
        <v/>
      </c>
      <c r="C303" s="4">
        <f>'Filtered Data'!C302</f>
        <v>301</v>
      </c>
      <c r="D303" s="4" t="str">
        <f>'Filtered Data'!D302</f>
        <v/>
      </c>
      <c r="E303" s="4" t="str">
        <f>'Filtered Data'!E302</f>
        <v/>
      </c>
      <c r="F303" s="4">
        <f>'Filtered Data'!F302</f>
        <v>3</v>
      </c>
      <c r="G303" s="4" t="str">
        <f>'Filtered Data'!G302</f>
        <v>6B</v>
      </c>
      <c r="H303" s="4" t="str">
        <f>'Filtered Data'!H302</f>
        <v>02</v>
      </c>
      <c r="I303" s="4" t="str">
        <f>'Filtered Data'!I302</f>
        <v>00</v>
      </c>
      <c r="J303" s="4" t="str">
        <f>'Filtered Data'!J302</f>
        <v/>
      </c>
      <c r="K303" s="4" t="str">
        <f>'Filtered Data'!K302</f>
        <v/>
      </c>
      <c r="L303" s="4" t="str">
        <f>'Filtered Data'!L302</f>
        <v/>
      </c>
      <c r="M303" s="4" t="str">
        <f>'Filtered Data'!M302</f>
        <v/>
      </c>
      <c r="N303" s="4" t="str">
        <f>'Filtered Data'!N302</f>
        <v/>
      </c>
      <c r="P303" s="6">
        <f t="shared" si="18"/>
        <v>7012864</v>
      </c>
      <c r="Q303" s="7">
        <f>IF('Filtered Data'!G302="","",HEX2DEC(G303))</f>
        <v>107</v>
      </c>
      <c r="R303" s="7">
        <f>IF('Filtered Data'!H302="","",HEX2DEC(H303))</f>
        <v>2</v>
      </c>
      <c r="S303" s="7">
        <f>IF('Filtered Data'!I302="","",HEX2DEC(I303))</f>
        <v>0</v>
      </c>
      <c r="T303" s="7" t="str">
        <f>IF('Filtered Data'!J302="","",HEX2DEC(J303))</f>
        <v/>
      </c>
      <c r="U303" s="7" t="str">
        <f>IF('Filtered Data'!K302="","",HEX2DEC(K303))</f>
        <v/>
      </c>
      <c r="V303" s="7" t="str">
        <f>IF('Filtered Data'!L302="","",HEX2DEC(L303))</f>
        <v/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e">
        <f t="shared" si="19"/>
        <v>#NUM!</v>
      </c>
      <c r="AA303" s="7" t="str">
        <f>IF('Filtered Data'!G302="","",HEX2BIN(G303))</f>
        <v>1101011</v>
      </c>
      <c r="AB303" s="7" t="str">
        <f>IF('Filtered Data'!H302="","",HEX2BIN(H303))</f>
        <v>10</v>
      </c>
      <c r="AC303" s="7" t="str">
        <f>IF('Filtered Data'!I302="","",HEX2BIN(I303))</f>
        <v>0</v>
      </c>
      <c r="AD303" s="7" t="str">
        <f>IF('Filtered Data'!J302="","",HEX2BIN(J303))</f>
        <v/>
      </c>
      <c r="AE303" s="7" t="str">
        <f>IF('Filtered Data'!K302="","",HEX2BIN(K303))</f>
        <v/>
      </c>
      <c r="AF303" s="7" t="str">
        <f>IF('Filtered Data'!L302="","",HEX2BIN(L303))</f>
        <v/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e">
        <f t="shared" si="20"/>
        <v>#NUM!</v>
      </c>
      <c r="AK303" s="7" t="str">
        <f>IF('Filtered Data'!G302="","",HEX2OCT(G303))</f>
        <v>153</v>
      </c>
      <c r="AL303" s="7" t="str">
        <f>IF('Filtered Data'!H302="","",HEX2OCT(H303))</f>
        <v>2</v>
      </c>
      <c r="AM303" s="7" t="str">
        <f>IF('Filtered Data'!I302="","",HEX2OCT(I303))</f>
        <v>0</v>
      </c>
      <c r="AN303" s="7" t="str">
        <f>IF('Filtered Data'!J302="","",HEX2OCT(J303))</f>
        <v/>
      </c>
      <c r="AO303" s="7" t="str">
        <f>IF('Filtered Data'!K302="","",HEX2OCT(K303))</f>
        <v/>
      </c>
      <c r="AP303" s="7" t="str">
        <f>IF('Filtered Data'!L302="","",HEX2OCT(L303))</f>
        <v/>
      </c>
      <c r="AQ303" s="7" t="str">
        <f>IF('Filtered Data'!M302="","",HEX2OCT(M303))</f>
        <v/>
      </c>
      <c r="AR303" s="7" t="str">
        <f>IF('Filtered Data'!N302="","",HEX2OCT(N303))</f>
        <v/>
      </c>
    </row>
    <row r="304">
      <c r="A304" s="4">
        <f>'Filtered Data'!A303</f>
        <v>7.0212079999999997</v>
      </c>
      <c r="B304" s="4" t="str">
        <f>'Filtered Data'!B303</f>
        <v/>
      </c>
      <c r="C304" s="4">
        <f>'Filtered Data'!C303</f>
        <v>300</v>
      </c>
      <c r="D304" s="4" t="str">
        <f>'Filtered Data'!D303</f>
        <v/>
      </c>
      <c r="E304" s="4" t="str">
        <f>'Filtered Data'!E303</f>
        <v/>
      </c>
      <c r="F304" s="4">
        <f>'Filtered Data'!F303</f>
        <v>8</v>
      </c>
      <c r="G304" s="4" t="str">
        <f>'Filtered Data'!G303</f>
        <v>03</v>
      </c>
      <c r="H304" s="4" t="str">
        <f>'Filtered Data'!H303</f>
        <v>A5</v>
      </c>
      <c r="I304" s="4" t="str">
        <f>'Filtered Data'!I303</f>
        <v>64</v>
      </c>
      <c r="J304" s="4" t="str">
        <f>'Filtered Data'!J303</f>
        <v>5A</v>
      </c>
      <c r="K304" s="4" t="str">
        <f>'Filtered Data'!K303</f>
        <v>64</v>
      </c>
      <c r="L304" s="4" t="str">
        <f>'Filtered Data'!L303</f>
        <v>00</v>
      </c>
      <c r="M304" s="4" t="str">
        <f>'Filtered Data'!M303</f>
        <v>64</v>
      </c>
      <c r="N304" s="4" t="str">
        <f>'Filtered Data'!N303</f>
        <v>63</v>
      </c>
      <c r="P304" s="6" t="e">
        <f t="shared" si="18"/>
        <v>#NUM!</v>
      </c>
      <c r="Q304" s="7">
        <f>IF('Filtered Data'!G303="","",HEX2DEC(G304))</f>
        <v>3</v>
      </c>
      <c r="R304" s="7">
        <f>IF('Filtered Data'!H303="","",HEX2DEC(H304))</f>
        <v>165</v>
      </c>
      <c r="S304" s="7">
        <f>IF('Filtered Data'!I303="","",HEX2DEC(I304))</f>
        <v>100</v>
      </c>
      <c r="T304" s="7">
        <f>IF('Filtered Data'!J303="","",HEX2DEC(J304))</f>
        <v>90</v>
      </c>
      <c r="U304" s="7">
        <f>IF('Filtered Data'!K303="","",HEX2DEC(K304))</f>
        <v>100</v>
      </c>
      <c r="V304" s="7">
        <f>IF('Filtered Data'!L303="","",HEX2DEC(L304))</f>
        <v>0</v>
      </c>
      <c r="W304" s="7">
        <f>IF('Filtered Data'!M303="","",HEX2DEC(M304))</f>
        <v>100</v>
      </c>
      <c r="X304" s="7">
        <f>IF('Filtered Data'!N303="","",HEX2DEC(N304))</f>
        <v>99</v>
      </c>
      <c r="Y304" s="7"/>
      <c r="Z304" s="8" t="e">
        <f t="shared" si="19"/>
        <v>#NUM!</v>
      </c>
      <c r="AA304" s="7" t="str">
        <f>IF('Filtered Data'!G303="","",HEX2BIN(G304))</f>
        <v>11</v>
      </c>
      <c r="AB304" s="7" t="str">
        <f>IF('Filtered Data'!H303="","",HEX2BIN(H304))</f>
        <v>10100101</v>
      </c>
      <c r="AC304" s="7" t="str">
        <f>IF('Filtered Data'!I303="","",HEX2BIN(I304))</f>
        <v>1100100</v>
      </c>
      <c r="AD304" s="7" t="str">
        <f>IF('Filtered Data'!J303="","",HEX2BIN(J304))</f>
        <v>1011010</v>
      </c>
      <c r="AE304" s="7" t="str">
        <f>IF('Filtered Data'!K303="","",HEX2BIN(K304))</f>
        <v>1100100</v>
      </c>
      <c r="AF304" s="7" t="str">
        <f>IF('Filtered Data'!L303="","",HEX2BIN(L304))</f>
        <v>0</v>
      </c>
      <c r="AG304" s="7" t="str">
        <f>IF('Filtered Data'!M303="","",HEX2BIN(M304))</f>
        <v>1100100</v>
      </c>
      <c r="AH304" s="7" t="str">
        <f>IF('Filtered Data'!N303="","",HEX2BIN(N304))</f>
        <v>1100011</v>
      </c>
      <c r="AI304" s="7"/>
      <c r="AJ304" s="8" t="e">
        <f t="shared" si="20"/>
        <v>#NUM!</v>
      </c>
      <c r="AK304" s="7" t="str">
        <f>IF('Filtered Data'!G303="","",HEX2OCT(G304))</f>
        <v>3</v>
      </c>
      <c r="AL304" s="7" t="str">
        <f>IF('Filtered Data'!H303="","",HEX2OCT(H304))</f>
        <v>245</v>
      </c>
      <c r="AM304" s="7" t="str">
        <f>IF('Filtered Data'!I303="","",HEX2OCT(I304))</f>
        <v>144</v>
      </c>
      <c r="AN304" s="7" t="str">
        <f>IF('Filtered Data'!J303="","",HEX2OCT(J304))</f>
        <v>132</v>
      </c>
      <c r="AO304" s="7" t="str">
        <f>IF('Filtered Data'!K303="","",HEX2OCT(K304))</f>
        <v>144</v>
      </c>
      <c r="AP304" s="7" t="str">
        <f>IF('Filtered Data'!L303="","",HEX2OCT(L304))</f>
        <v>0</v>
      </c>
      <c r="AQ304" s="7" t="str">
        <f>IF('Filtered Data'!M303="","",HEX2OCT(M304))</f>
        <v>144</v>
      </c>
      <c r="AR304" s="7" t="str">
        <f>IF('Filtered Data'!N303="","",HEX2OCT(N304))</f>
        <v>143</v>
      </c>
    </row>
    <row r="305">
      <c r="A305" s="4">
        <f>'Filtered Data'!A304</f>
        <v>7.0218920000000002</v>
      </c>
      <c r="B305" s="4" t="str">
        <f>'Filtered Data'!B304</f>
        <v/>
      </c>
      <c r="C305" s="4">
        <f>'Filtered Data'!C304</f>
        <v>301</v>
      </c>
      <c r="D305" s="4" t="str">
        <f>'Filtered Data'!D304</f>
        <v/>
      </c>
      <c r="E305" s="4" t="str">
        <f>'Filtered Data'!E304</f>
        <v/>
      </c>
      <c r="F305" s="4">
        <f>'Filtered Data'!F304</f>
        <v>3</v>
      </c>
      <c r="G305" s="4" t="str">
        <f>'Filtered Data'!G304</f>
        <v>96</v>
      </c>
      <c r="H305" s="4" t="str">
        <f>'Filtered Data'!H304</f>
        <v>03</v>
      </c>
      <c r="I305" s="4" t="str">
        <f>'Filtered Data'!I304</f>
        <v>00</v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9831168</v>
      </c>
      <c r="Q305" s="7">
        <f>IF('Filtered Data'!G304="","",HEX2DEC(G305))</f>
        <v>150</v>
      </c>
      <c r="R305" s="7">
        <f>IF('Filtered Data'!H304="","",HEX2DEC(H305))</f>
        <v>3</v>
      </c>
      <c r="S305" s="7">
        <f>IF('Filtered Data'!I304="","",HEX2DEC(I305))</f>
        <v>0</v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e">
        <f t="shared" si="19"/>
        <v>#NUM!</v>
      </c>
      <c r="AA305" s="7" t="str">
        <f>IF('Filtered Data'!G304="","",HEX2BIN(G305))</f>
        <v>10010110</v>
      </c>
      <c r="AB305" s="7" t="str">
        <f>IF('Filtered Data'!H304="","",HEX2BIN(H305))</f>
        <v>11</v>
      </c>
      <c r="AC305" s="7" t="str">
        <f>IF('Filtered Data'!I304="","",HEX2BIN(I305))</f>
        <v>0</v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e">
        <f t="shared" si="20"/>
        <v>#NUM!</v>
      </c>
      <c r="AK305" s="7" t="str">
        <f>IF('Filtered Data'!G304="","",HEX2OCT(G305))</f>
        <v>226</v>
      </c>
      <c r="AL305" s="7" t="str">
        <f>IF('Filtered Data'!H304="","",HEX2OCT(H305))</f>
        <v>3</v>
      </c>
      <c r="AM305" s="7" t="str">
        <f>IF('Filtered Data'!I304="","",HEX2OCT(I305))</f>
        <v>0</v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>
      <c r="A306" s="4">
        <f>'Filtered Data'!A305</f>
        <v>7.0704359999999999</v>
      </c>
      <c r="B306" s="4" t="str">
        <f>'Filtered Data'!B305</f>
        <v/>
      </c>
      <c r="C306" s="4">
        <f>'Filtered Data'!C305</f>
        <v>300</v>
      </c>
      <c r="D306" s="4" t="str">
        <f>'Filtered Data'!D305</f>
        <v/>
      </c>
      <c r="E306" s="4" t="str">
        <f>'Filtered Data'!E305</f>
        <v/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A5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64</v>
      </c>
      <c r="L306" s="4" t="str">
        <f>'Filtered Data'!L305</f>
        <v>00</v>
      </c>
      <c r="M306" s="4" t="str">
        <f>'Filtered Data'!M305</f>
        <v>64</v>
      </c>
      <c r="N306" s="4" t="str">
        <f>'Filtered Data'!N305</f>
        <v>74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165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100</v>
      </c>
      <c r="V306" s="7">
        <f>IF('Filtered Data'!L305="","",HEX2DEC(L306))</f>
        <v>0</v>
      </c>
      <c r="W306" s="7">
        <f>IF('Filtered Data'!M305="","",HEX2DEC(M306))</f>
        <v>100</v>
      </c>
      <c r="X306" s="7">
        <f>IF('Filtered Data'!N305="","",HEX2DEC(N306))</f>
        <v>116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10100101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1100100</v>
      </c>
      <c r="AF306" s="7" t="str">
        <f>IF('Filtered Data'!L305="","",HEX2BIN(L306))</f>
        <v>0</v>
      </c>
      <c r="AG306" s="7" t="str">
        <f>IF('Filtered Data'!M305="","",HEX2BIN(M306))</f>
        <v>1100100</v>
      </c>
      <c r="AH306" s="7" t="str">
        <f>IF('Filtered Data'!N305="","",HEX2BIN(N306))</f>
        <v>1110100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245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144</v>
      </c>
      <c r="AP306" s="7" t="str">
        <f>IF('Filtered Data'!L305="","",HEX2OCT(L306))</f>
        <v>0</v>
      </c>
      <c r="AQ306" s="7" t="str">
        <f>IF('Filtered Data'!M305="","",HEX2OCT(M306))</f>
        <v>144</v>
      </c>
      <c r="AR306" s="7" t="str">
        <f>IF('Filtered Data'!N305="","",HEX2OCT(N306))</f>
        <v>164</v>
      </c>
    </row>
    <row r="307">
      <c r="A307" s="4">
        <f>'Filtered Data'!A306</f>
        <v>7.0709</v>
      </c>
      <c r="B307" s="4" t="str">
        <f>'Filtered Data'!B306</f>
        <v/>
      </c>
      <c r="C307" s="4">
        <f>'Filtered Data'!C306</f>
        <v>301</v>
      </c>
      <c r="D307" s="4" t="str">
        <f>'Filtered Data'!D306</f>
        <v/>
      </c>
      <c r="E307" s="4" t="str">
        <f>'Filtered Data'!E306</f>
        <v/>
      </c>
      <c r="F307" s="4">
        <f>'Filtered Data'!F306</f>
        <v>3</v>
      </c>
      <c r="G307" s="4" t="str">
        <f>'Filtered Data'!G306</f>
        <v>03</v>
      </c>
      <c r="H307" s="4" t="str">
        <f>'Filtered Data'!H306</f>
        <v>04</v>
      </c>
      <c r="I307" s="4" t="str">
        <f>'Filtered Data'!I306</f>
        <v>00</v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197632</v>
      </c>
      <c r="Q307" s="7">
        <f>IF('Filtered Data'!G306="","",HEX2DEC(G307))</f>
        <v>3</v>
      </c>
      <c r="R307" s="7">
        <f>IF('Filtered Data'!H306="","",HEX2DEC(H307))</f>
        <v>4</v>
      </c>
      <c r="S307" s="7">
        <f>IF('Filtered Data'!I306="","",HEX2DEC(I307))</f>
        <v>0</v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e">
        <f t="shared" si="19"/>
        <v>#NUM!</v>
      </c>
      <c r="AA307" s="7" t="str">
        <f>IF('Filtered Data'!G306="","",HEX2BIN(G307))</f>
        <v>11</v>
      </c>
      <c r="AB307" s="7" t="str">
        <f>IF('Filtered Data'!H306="","",HEX2BIN(H307))</f>
        <v>100</v>
      </c>
      <c r="AC307" s="7" t="str">
        <f>IF('Filtered Data'!I306="","",HEX2BIN(I307))</f>
        <v>0</v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e">
        <f t="shared" si="20"/>
        <v>#NUM!</v>
      </c>
      <c r="AK307" s="7" t="str">
        <f>IF('Filtered Data'!G306="","",HEX2OCT(G307))</f>
        <v>3</v>
      </c>
      <c r="AL307" s="7" t="str">
        <f>IF('Filtered Data'!H306="","",HEX2OCT(H307))</f>
        <v>4</v>
      </c>
      <c r="AM307" s="7" t="str">
        <f>IF('Filtered Data'!I306="","",HEX2OCT(I307))</f>
        <v>0</v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>
        <f>'Filtered Data'!A307</f>
        <v>7.120444</v>
      </c>
      <c r="B308" s="4" t="str">
        <f>'Filtered Data'!B307</f>
        <v/>
      </c>
      <c r="C308" s="4">
        <f>'Filtered Data'!C307</f>
        <v>300</v>
      </c>
      <c r="D308" s="4" t="str">
        <f>'Filtered Data'!D307</f>
        <v/>
      </c>
      <c r="E308" s="4" t="str">
        <f>'Filtered Data'!E307</f>
        <v/>
      </c>
      <c r="F308" s="4">
        <f>'Filtered Data'!F307</f>
        <v>8</v>
      </c>
      <c r="G308" s="4" t="str">
        <f>'Filtered Data'!G307</f>
        <v>03</v>
      </c>
      <c r="H308" s="4" t="str">
        <f>'Filtered Data'!H307</f>
        <v>A5</v>
      </c>
      <c r="I308" s="4" t="str">
        <f>'Filtered Data'!I307</f>
        <v>64</v>
      </c>
      <c r="J308" s="4" t="str">
        <f>'Filtered Data'!J307</f>
        <v>5A</v>
      </c>
      <c r="K308" s="4" t="str">
        <f>'Filtered Data'!K307</f>
        <v>64</v>
      </c>
      <c r="L308" s="4" t="str">
        <f>'Filtered Data'!L307</f>
        <v>00</v>
      </c>
      <c r="M308" s="4" t="str">
        <f>'Filtered Data'!M307</f>
        <v>64</v>
      </c>
      <c r="N308" s="4" t="str">
        <f>'Filtered Data'!N307</f>
        <v>65</v>
      </c>
      <c r="P308" s="6" t="e">
        <f t="shared" si="18"/>
        <v>#NUM!</v>
      </c>
      <c r="Q308" s="7">
        <f>IF('Filtered Data'!G307="","",HEX2DEC(G308))</f>
        <v>3</v>
      </c>
      <c r="R308" s="7">
        <f>IF('Filtered Data'!H307="","",HEX2DEC(H308))</f>
        <v>165</v>
      </c>
      <c r="S308" s="7">
        <f>IF('Filtered Data'!I307="","",HEX2DEC(I308))</f>
        <v>100</v>
      </c>
      <c r="T308" s="7">
        <f>IF('Filtered Data'!J307="","",HEX2DEC(J308))</f>
        <v>90</v>
      </c>
      <c r="U308" s="7">
        <f>IF('Filtered Data'!K307="","",HEX2DEC(K308))</f>
        <v>100</v>
      </c>
      <c r="V308" s="7">
        <f>IF('Filtered Data'!L307="","",HEX2DEC(L308))</f>
        <v>0</v>
      </c>
      <c r="W308" s="7">
        <f>IF('Filtered Data'!M307="","",HEX2DEC(M308))</f>
        <v>100</v>
      </c>
      <c r="X308" s="7">
        <f>IF('Filtered Data'!N307="","",HEX2DEC(N308))</f>
        <v>101</v>
      </c>
      <c r="Y308" s="7"/>
      <c r="Z308" s="8" t="e">
        <f t="shared" si="19"/>
        <v>#NUM!</v>
      </c>
      <c r="AA308" s="7" t="str">
        <f>IF('Filtered Data'!G307="","",HEX2BIN(G308))</f>
        <v>11</v>
      </c>
      <c r="AB308" s="7" t="str">
        <f>IF('Filtered Data'!H307="","",HEX2BIN(H308))</f>
        <v>10100101</v>
      </c>
      <c r="AC308" s="7" t="str">
        <f>IF('Filtered Data'!I307="","",HEX2BIN(I308))</f>
        <v>1100100</v>
      </c>
      <c r="AD308" s="7" t="str">
        <f>IF('Filtered Data'!J307="","",HEX2BIN(J308))</f>
        <v>1011010</v>
      </c>
      <c r="AE308" s="7" t="str">
        <f>IF('Filtered Data'!K307="","",HEX2BIN(K308))</f>
        <v>1100100</v>
      </c>
      <c r="AF308" s="7" t="str">
        <f>IF('Filtered Data'!L307="","",HEX2BIN(L308))</f>
        <v>0</v>
      </c>
      <c r="AG308" s="7" t="str">
        <f>IF('Filtered Data'!M307="","",HEX2BIN(M308))</f>
        <v>1100100</v>
      </c>
      <c r="AH308" s="7" t="str">
        <f>IF('Filtered Data'!N307="","",HEX2BIN(N308))</f>
        <v>1100101</v>
      </c>
      <c r="AI308" s="7"/>
      <c r="AJ308" s="8" t="e">
        <f t="shared" si="20"/>
        <v>#NUM!</v>
      </c>
      <c r="AK308" s="7" t="str">
        <f>IF('Filtered Data'!G307="","",HEX2OCT(G308))</f>
        <v>3</v>
      </c>
      <c r="AL308" s="7" t="str">
        <f>IF('Filtered Data'!H307="","",HEX2OCT(H308))</f>
        <v>245</v>
      </c>
      <c r="AM308" s="7" t="str">
        <f>IF('Filtered Data'!I307="","",HEX2OCT(I308))</f>
        <v>144</v>
      </c>
      <c r="AN308" s="7" t="str">
        <f>IF('Filtered Data'!J307="","",HEX2OCT(J308))</f>
        <v>132</v>
      </c>
      <c r="AO308" s="7" t="str">
        <f>IF('Filtered Data'!K307="","",HEX2OCT(K308))</f>
        <v>144</v>
      </c>
      <c r="AP308" s="7" t="str">
        <f>IF('Filtered Data'!L307="","",HEX2OCT(L308))</f>
        <v>0</v>
      </c>
      <c r="AQ308" s="7" t="str">
        <f>IF('Filtered Data'!M307="","",HEX2OCT(M308))</f>
        <v>144</v>
      </c>
      <c r="AR308" s="7" t="str">
        <f>IF('Filtered Data'!N307="","",HEX2OCT(N308))</f>
        <v>145</v>
      </c>
    </row>
    <row r="309">
      <c r="A309" s="4">
        <f>'Filtered Data'!A308</f>
        <v>7.120908</v>
      </c>
      <c r="B309" s="4" t="str">
        <f>'Filtered Data'!B308</f>
        <v/>
      </c>
      <c r="C309" s="4">
        <f>'Filtered Data'!C308</f>
        <v>301</v>
      </c>
      <c r="D309" s="4" t="str">
        <f>'Filtered Data'!D308</f>
        <v/>
      </c>
      <c r="E309" s="4" t="str">
        <f>'Filtered Data'!E308</f>
        <v/>
      </c>
      <c r="F309" s="4">
        <f>'Filtered Data'!F308</f>
        <v>3</v>
      </c>
      <c r="G309" s="4" t="str">
        <f>'Filtered Data'!G308</f>
        <v>54</v>
      </c>
      <c r="H309" s="4" t="str">
        <f>'Filtered Data'!H308</f>
        <v>05</v>
      </c>
      <c r="I309" s="4" t="str">
        <f>'Filtered Data'!I308</f>
        <v>00</v>
      </c>
      <c r="J309" s="4" t="str">
        <f>'Filtered Data'!J308</f>
        <v/>
      </c>
      <c r="K309" s="4" t="str">
        <f>'Filtered Data'!K308</f>
        <v/>
      </c>
      <c r="L309" s="4" t="str">
        <f>'Filtered Data'!L308</f>
        <v/>
      </c>
      <c r="M309" s="4" t="str">
        <f>'Filtered Data'!M308</f>
        <v/>
      </c>
      <c r="N309" s="4" t="str">
        <f>'Filtered Data'!N308</f>
        <v/>
      </c>
      <c r="P309" s="6">
        <f t="shared" si="18"/>
        <v>5506304</v>
      </c>
      <c r="Q309" s="7">
        <f>IF('Filtered Data'!G308="","",HEX2DEC(G309))</f>
        <v>84</v>
      </c>
      <c r="R309" s="7">
        <f>IF('Filtered Data'!H308="","",HEX2DEC(H309))</f>
        <v>5</v>
      </c>
      <c r="S309" s="7">
        <f>IF('Filtered Data'!I308="","",HEX2DEC(I309))</f>
        <v>0</v>
      </c>
      <c r="T309" s="7" t="str">
        <f>IF('Filtered Data'!J308="","",HEX2DEC(J309))</f>
        <v/>
      </c>
      <c r="U309" s="7" t="str">
        <f>IF('Filtered Data'!K308="","",HEX2DEC(K309))</f>
        <v/>
      </c>
      <c r="V309" s="7" t="str">
        <f>IF('Filtered Data'!L308="","",HEX2DEC(L309))</f>
        <v/>
      </c>
      <c r="W309" s="7" t="str">
        <f>IF('Filtered Data'!M308="","",HEX2DEC(M309))</f>
        <v/>
      </c>
      <c r="X309" s="7" t="str">
        <f>IF('Filtered Data'!N308="","",HEX2DEC(N309))</f>
        <v/>
      </c>
      <c r="Y309" s="7"/>
      <c r="Z309" s="8" t="e">
        <f t="shared" si="19"/>
        <v>#NUM!</v>
      </c>
      <c r="AA309" s="7" t="str">
        <f>IF('Filtered Data'!G308="","",HEX2BIN(G309))</f>
        <v>1010100</v>
      </c>
      <c r="AB309" s="7" t="str">
        <f>IF('Filtered Data'!H308="","",HEX2BIN(H309))</f>
        <v>101</v>
      </c>
      <c r="AC309" s="7" t="str">
        <f>IF('Filtered Data'!I308="","",HEX2BIN(I309))</f>
        <v>0</v>
      </c>
      <c r="AD309" s="7" t="str">
        <f>IF('Filtered Data'!J308="","",HEX2BIN(J309))</f>
        <v/>
      </c>
      <c r="AE309" s="7" t="str">
        <f>IF('Filtered Data'!K308="","",HEX2BIN(K309))</f>
        <v/>
      </c>
      <c r="AF309" s="7" t="str">
        <f>IF('Filtered Data'!L308="","",HEX2BIN(L309))</f>
        <v/>
      </c>
      <c r="AG309" s="7" t="str">
        <f>IF('Filtered Data'!M308="","",HEX2BIN(M309))</f>
        <v/>
      </c>
      <c r="AH309" s="7" t="str">
        <f>IF('Filtered Data'!N308="","",HEX2BIN(N309))</f>
        <v/>
      </c>
      <c r="AI309" s="7"/>
      <c r="AJ309" s="8" t="e">
        <f t="shared" si="20"/>
        <v>#NUM!</v>
      </c>
      <c r="AK309" s="7" t="str">
        <f>IF('Filtered Data'!G308="","",HEX2OCT(G309))</f>
        <v>124</v>
      </c>
      <c r="AL309" s="7" t="str">
        <f>IF('Filtered Data'!H308="","",HEX2OCT(H309))</f>
        <v>5</v>
      </c>
      <c r="AM309" s="7" t="str">
        <f>IF('Filtered Data'!I308="","",HEX2OCT(I309))</f>
        <v>0</v>
      </c>
      <c r="AN309" s="7" t="str">
        <f>IF('Filtered Data'!J308="","",HEX2OCT(J309))</f>
        <v/>
      </c>
      <c r="AO309" s="7" t="str">
        <f>IF('Filtered Data'!K308="","",HEX2OCT(K309))</f>
        <v/>
      </c>
      <c r="AP309" s="7" t="str">
        <f>IF('Filtered Data'!L308="","",HEX2OCT(L309))</f>
        <v/>
      </c>
      <c r="AQ309" s="7" t="str">
        <f>IF('Filtered Data'!M308="","",HEX2OCT(M309))</f>
        <v/>
      </c>
      <c r="AR309" s="7" t="str">
        <f>IF('Filtered Data'!N308="","",HEX2OCT(N309))</f>
        <v/>
      </c>
    </row>
    <row r="310">
      <c r="A310" s="4">
        <f>'Filtered Data'!A309</f>
        <v>7.1704439999999998</v>
      </c>
      <c r="B310" s="4" t="str">
        <f>'Filtered Data'!B309</f>
        <v/>
      </c>
      <c r="C310" s="4">
        <f>'Filtered Data'!C309</f>
        <v>300</v>
      </c>
      <c r="D310" s="4" t="str">
        <f>'Filtered Data'!D309</f>
        <v/>
      </c>
      <c r="E310" s="4" t="str">
        <f>'Filtered Data'!E309</f>
        <v/>
      </c>
      <c r="F310" s="4">
        <f>'Filtered Data'!F309</f>
        <v>8</v>
      </c>
      <c r="G310" s="4" t="str">
        <f>'Filtered Data'!G309</f>
        <v>03</v>
      </c>
      <c r="H310" s="4" t="str">
        <f>'Filtered Data'!H309</f>
        <v>A5</v>
      </c>
      <c r="I310" s="4" t="str">
        <f>'Filtered Data'!I309</f>
        <v>64</v>
      </c>
      <c r="J310" s="4" t="str">
        <f>'Filtered Data'!J309</f>
        <v>5A</v>
      </c>
      <c r="K310" s="4" t="str">
        <f>'Filtered Data'!K309</f>
        <v>64</v>
      </c>
      <c r="L310" s="4" t="str">
        <f>'Filtered Data'!L309</f>
        <v>00</v>
      </c>
      <c r="M310" s="4" t="str">
        <f>'Filtered Data'!M309</f>
        <v>64</v>
      </c>
      <c r="N310" s="4" t="str">
        <f>'Filtered Data'!N309</f>
        <v>76</v>
      </c>
      <c r="P310" s="6" t="e">
        <f t="shared" si="18"/>
        <v>#NUM!</v>
      </c>
      <c r="Q310" s="7">
        <f>IF('Filtered Data'!G309="","",HEX2DEC(G310))</f>
        <v>3</v>
      </c>
      <c r="R310" s="7">
        <f>IF('Filtered Data'!H309="","",HEX2DEC(H310))</f>
        <v>165</v>
      </c>
      <c r="S310" s="7">
        <f>IF('Filtered Data'!I309="","",HEX2DEC(I310))</f>
        <v>100</v>
      </c>
      <c r="T310" s="7">
        <f>IF('Filtered Data'!J309="","",HEX2DEC(J310))</f>
        <v>90</v>
      </c>
      <c r="U310" s="7">
        <f>IF('Filtered Data'!K309="","",HEX2DEC(K310))</f>
        <v>100</v>
      </c>
      <c r="V310" s="7">
        <f>IF('Filtered Data'!L309="","",HEX2DEC(L310))</f>
        <v>0</v>
      </c>
      <c r="W310" s="7">
        <f>IF('Filtered Data'!M309="","",HEX2DEC(M310))</f>
        <v>100</v>
      </c>
      <c r="X310" s="7">
        <f>IF('Filtered Data'!N309="","",HEX2DEC(N310))</f>
        <v>118</v>
      </c>
      <c r="Y310" s="7"/>
      <c r="Z310" s="8" t="e">
        <f t="shared" si="19"/>
        <v>#NUM!</v>
      </c>
      <c r="AA310" s="7" t="str">
        <f>IF('Filtered Data'!G309="","",HEX2BIN(G310))</f>
        <v>11</v>
      </c>
      <c r="AB310" s="7" t="str">
        <f>IF('Filtered Data'!H309="","",HEX2BIN(H310))</f>
        <v>10100101</v>
      </c>
      <c r="AC310" s="7" t="str">
        <f>IF('Filtered Data'!I309="","",HEX2BIN(I310))</f>
        <v>1100100</v>
      </c>
      <c r="AD310" s="7" t="str">
        <f>IF('Filtered Data'!J309="","",HEX2BIN(J310))</f>
        <v>1011010</v>
      </c>
      <c r="AE310" s="7" t="str">
        <f>IF('Filtered Data'!K309="","",HEX2BIN(K310))</f>
        <v>1100100</v>
      </c>
      <c r="AF310" s="7" t="str">
        <f>IF('Filtered Data'!L309="","",HEX2BIN(L310))</f>
        <v>0</v>
      </c>
      <c r="AG310" s="7" t="str">
        <f>IF('Filtered Data'!M309="","",HEX2BIN(M310))</f>
        <v>1100100</v>
      </c>
      <c r="AH310" s="7" t="str">
        <f>IF('Filtered Data'!N309="","",HEX2BIN(N310))</f>
        <v>1110110</v>
      </c>
      <c r="AI310" s="7"/>
      <c r="AJ310" s="8" t="e">
        <f t="shared" si="20"/>
        <v>#NUM!</v>
      </c>
      <c r="AK310" s="7" t="str">
        <f>IF('Filtered Data'!G309="","",HEX2OCT(G310))</f>
        <v>3</v>
      </c>
      <c r="AL310" s="7" t="str">
        <f>IF('Filtered Data'!H309="","",HEX2OCT(H310))</f>
        <v>245</v>
      </c>
      <c r="AM310" s="7" t="str">
        <f>IF('Filtered Data'!I309="","",HEX2OCT(I310))</f>
        <v>144</v>
      </c>
      <c r="AN310" s="7" t="str">
        <f>IF('Filtered Data'!J309="","",HEX2OCT(J310))</f>
        <v>132</v>
      </c>
      <c r="AO310" s="7" t="str">
        <f>IF('Filtered Data'!K309="","",HEX2OCT(K310))</f>
        <v>144</v>
      </c>
      <c r="AP310" s="7" t="str">
        <f>IF('Filtered Data'!L309="","",HEX2OCT(L310))</f>
        <v>0</v>
      </c>
      <c r="AQ310" s="7" t="str">
        <f>IF('Filtered Data'!M309="","",HEX2OCT(M310))</f>
        <v>144</v>
      </c>
      <c r="AR310" s="7" t="str">
        <f>IF('Filtered Data'!N309="","",HEX2OCT(N310))</f>
        <v>166</v>
      </c>
    </row>
    <row r="311">
      <c r="A311" s="4">
        <f>'Filtered Data'!A310</f>
        <v>7.1709160000000001</v>
      </c>
      <c r="B311" s="4" t="str">
        <f>'Filtered Data'!B310</f>
        <v/>
      </c>
      <c r="C311" s="4">
        <f>'Filtered Data'!C310</f>
        <v>301</v>
      </c>
      <c r="D311" s="4" t="str">
        <f>'Filtered Data'!D310</f>
        <v/>
      </c>
      <c r="E311" s="4" t="str">
        <f>'Filtered Data'!E310</f>
        <v/>
      </c>
      <c r="F311" s="4">
        <f>'Filtered Data'!F310</f>
        <v>3</v>
      </c>
      <c r="G311" s="4" t="str">
        <f>'Filtered Data'!G310</f>
        <v>F5</v>
      </c>
      <c r="H311" s="4" t="str">
        <f>'Filtered Data'!H310</f>
        <v>06</v>
      </c>
      <c r="I311" s="4" t="str">
        <f>'Filtered Data'!I310</f>
        <v>00</v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16057856</v>
      </c>
      <c r="Q311" s="7">
        <f>IF('Filtered Data'!G310="","",HEX2DEC(G311))</f>
        <v>245</v>
      </c>
      <c r="R311" s="7">
        <f>IF('Filtered Data'!H310="","",HEX2DEC(H311))</f>
        <v>6</v>
      </c>
      <c r="S311" s="7">
        <f>IF('Filtered Data'!I310="","",HEX2DEC(I311))</f>
        <v>0</v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e">
        <f t="shared" si="19"/>
        <v>#NUM!</v>
      </c>
      <c r="AA311" s="7" t="str">
        <f>IF('Filtered Data'!G310="","",HEX2BIN(G311))</f>
        <v>11110101</v>
      </c>
      <c r="AB311" s="7" t="str">
        <f>IF('Filtered Data'!H310="","",HEX2BIN(H311))</f>
        <v>110</v>
      </c>
      <c r="AC311" s="7" t="str">
        <f>IF('Filtered Data'!I310="","",HEX2BIN(I311))</f>
        <v>0</v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e">
        <f t="shared" si="20"/>
        <v>#NUM!</v>
      </c>
      <c r="AK311" s="7" t="str">
        <f>IF('Filtered Data'!G310="","",HEX2OCT(G311))</f>
        <v>365</v>
      </c>
      <c r="AL311" s="7" t="str">
        <f>IF('Filtered Data'!H310="","",HEX2OCT(H311))</f>
        <v>6</v>
      </c>
      <c r="AM311" s="7" t="str">
        <f>IF('Filtered Data'!I310="","",HEX2OCT(I311))</f>
        <v>0</v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>
      <c r="A312" s="4">
        <f>'Filtered Data'!A311</f>
        <v>7.2204519999999999</v>
      </c>
      <c r="B312" s="4" t="str">
        <f>'Filtered Data'!B311</f>
        <v/>
      </c>
      <c r="C312" s="4">
        <f>'Filtered Data'!C311</f>
        <v>300</v>
      </c>
      <c r="D312" s="4" t="str">
        <f>'Filtered Data'!D311</f>
        <v/>
      </c>
      <c r="E312" s="4" t="str">
        <f>'Filtered Data'!E311</f>
        <v/>
      </c>
      <c r="F312" s="4">
        <f>'Filtered Data'!F311</f>
        <v>8</v>
      </c>
      <c r="G312" s="4" t="str">
        <f>'Filtered Data'!G311</f>
        <v>03</v>
      </c>
      <c r="H312" s="4" t="str">
        <f>'Filtered Data'!H311</f>
        <v>A5</v>
      </c>
      <c r="I312" s="4" t="str">
        <f>'Filtered Data'!I311</f>
        <v>64</v>
      </c>
      <c r="J312" s="4" t="str">
        <f>'Filtered Data'!J311</f>
        <v>5A</v>
      </c>
      <c r="K312" s="4" t="str">
        <f>'Filtered Data'!K311</f>
        <v>64</v>
      </c>
      <c r="L312" s="4" t="str">
        <f>'Filtered Data'!L311</f>
        <v>00</v>
      </c>
      <c r="M312" s="4" t="str">
        <f>'Filtered Data'!M311</f>
        <v>64</v>
      </c>
      <c r="N312" s="4" t="str">
        <f>'Filtered Data'!N311</f>
        <v>67</v>
      </c>
      <c r="P312" s="6" t="e">
        <f t="shared" si="18"/>
        <v>#NUM!</v>
      </c>
      <c r="Q312" s="7">
        <f>IF('Filtered Data'!G311="","",HEX2DEC(G312))</f>
        <v>3</v>
      </c>
      <c r="R312" s="7">
        <f>IF('Filtered Data'!H311="","",HEX2DEC(H312))</f>
        <v>165</v>
      </c>
      <c r="S312" s="7">
        <f>IF('Filtered Data'!I311="","",HEX2DEC(I312))</f>
        <v>100</v>
      </c>
      <c r="T312" s="7">
        <f>IF('Filtered Data'!J311="","",HEX2DEC(J312))</f>
        <v>90</v>
      </c>
      <c r="U312" s="7">
        <f>IF('Filtered Data'!K311="","",HEX2DEC(K312))</f>
        <v>100</v>
      </c>
      <c r="V312" s="7">
        <f>IF('Filtered Data'!L311="","",HEX2DEC(L312))</f>
        <v>0</v>
      </c>
      <c r="W312" s="7">
        <f>IF('Filtered Data'!M311="","",HEX2DEC(M312))</f>
        <v>100</v>
      </c>
      <c r="X312" s="7">
        <f>IF('Filtered Data'!N311="","",HEX2DEC(N312))</f>
        <v>103</v>
      </c>
      <c r="Y312" s="7"/>
      <c r="Z312" s="8" t="e">
        <f t="shared" si="19"/>
        <v>#NUM!</v>
      </c>
      <c r="AA312" s="7" t="str">
        <f>IF('Filtered Data'!G311="","",HEX2BIN(G312))</f>
        <v>11</v>
      </c>
      <c r="AB312" s="7" t="str">
        <f>IF('Filtered Data'!H311="","",HEX2BIN(H312))</f>
        <v>10100101</v>
      </c>
      <c r="AC312" s="7" t="str">
        <f>IF('Filtered Data'!I311="","",HEX2BIN(I312))</f>
        <v>1100100</v>
      </c>
      <c r="AD312" s="7" t="str">
        <f>IF('Filtered Data'!J311="","",HEX2BIN(J312))</f>
        <v>1011010</v>
      </c>
      <c r="AE312" s="7" t="str">
        <f>IF('Filtered Data'!K311="","",HEX2BIN(K312))</f>
        <v>1100100</v>
      </c>
      <c r="AF312" s="7" t="str">
        <f>IF('Filtered Data'!L311="","",HEX2BIN(L312))</f>
        <v>0</v>
      </c>
      <c r="AG312" s="7" t="str">
        <f>IF('Filtered Data'!M311="","",HEX2BIN(M312))</f>
        <v>1100100</v>
      </c>
      <c r="AH312" s="7" t="str">
        <f>IF('Filtered Data'!N311="","",HEX2BIN(N312))</f>
        <v>1100111</v>
      </c>
      <c r="AI312" s="7"/>
      <c r="AJ312" s="8" t="e">
        <f t="shared" si="20"/>
        <v>#NUM!</v>
      </c>
      <c r="AK312" s="7" t="str">
        <f>IF('Filtered Data'!G311="","",HEX2OCT(G312))</f>
        <v>3</v>
      </c>
      <c r="AL312" s="7" t="str">
        <f>IF('Filtered Data'!H311="","",HEX2OCT(H312))</f>
        <v>245</v>
      </c>
      <c r="AM312" s="7" t="str">
        <f>IF('Filtered Data'!I311="","",HEX2OCT(I312))</f>
        <v>144</v>
      </c>
      <c r="AN312" s="7" t="str">
        <f>IF('Filtered Data'!J311="","",HEX2OCT(J312))</f>
        <v>132</v>
      </c>
      <c r="AO312" s="7" t="str">
        <f>IF('Filtered Data'!K311="","",HEX2OCT(K312))</f>
        <v>144</v>
      </c>
      <c r="AP312" s="7" t="str">
        <f>IF('Filtered Data'!L311="","",HEX2OCT(L312))</f>
        <v>0</v>
      </c>
      <c r="AQ312" s="7" t="str">
        <f>IF('Filtered Data'!M311="","",HEX2OCT(M312))</f>
        <v>144</v>
      </c>
      <c r="AR312" s="7" t="str">
        <f>IF('Filtered Data'!N311="","",HEX2OCT(N312))</f>
        <v>147</v>
      </c>
    </row>
    <row r="313">
      <c r="A313" s="4">
        <f>'Filtered Data'!A312</f>
        <v>7.2209199999999996</v>
      </c>
      <c r="B313" s="4" t="str">
        <f>'Filtered Data'!B312</f>
        <v/>
      </c>
      <c r="C313" s="4">
        <f>'Filtered Data'!C312</f>
        <v>301</v>
      </c>
      <c r="D313" s="4" t="str">
        <f>'Filtered Data'!D312</f>
        <v/>
      </c>
      <c r="E313" s="4" t="str">
        <f>'Filtered Data'!E312</f>
        <v/>
      </c>
      <c r="F313" s="4">
        <f>'Filtered Data'!F312</f>
        <v>3</v>
      </c>
      <c r="G313" s="4" t="str">
        <f>'Filtered Data'!G312</f>
        <v>B8</v>
      </c>
      <c r="H313" s="4" t="str">
        <f>'Filtered Data'!H312</f>
        <v>07</v>
      </c>
      <c r="I313" s="4" t="str">
        <f>'Filtered Data'!I312</f>
        <v>00</v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12060416</v>
      </c>
      <c r="Q313" s="7">
        <f>IF('Filtered Data'!G312="","",HEX2DEC(G313))</f>
        <v>184</v>
      </c>
      <c r="R313" s="7">
        <f>IF('Filtered Data'!H312="","",HEX2DEC(H313))</f>
        <v>7</v>
      </c>
      <c r="S313" s="7">
        <f>IF('Filtered Data'!I312="","",HEX2DEC(I313))</f>
        <v>0</v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e">
        <f t="shared" si="19"/>
        <v>#NUM!</v>
      </c>
      <c r="AA313" s="7" t="str">
        <f>IF('Filtered Data'!G312="","",HEX2BIN(G313))</f>
        <v>10111000</v>
      </c>
      <c r="AB313" s="7" t="str">
        <f>IF('Filtered Data'!H312="","",HEX2BIN(H313))</f>
        <v>111</v>
      </c>
      <c r="AC313" s="7" t="str">
        <f>IF('Filtered Data'!I312="","",HEX2BIN(I313))</f>
        <v>0</v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e">
        <f t="shared" si="20"/>
        <v>#NUM!</v>
      </c>
      <c r="AK313" s="7" t="str">
        <f>IF('Filtered Data'!G312="","",HEX2OCT(G313))</f>
        <v>270</v>
      </c>
      <c r="AL313" s="7" t="str">
        <f>IF('Filtered Data'!H312="","",HEX2OCT(H313))</f>
        <v>7</v>
      </c>
      <c r="AM313" s="7" t="str">
        <f>IF('Filtered Data'!I312="","",HEX2OCT(I313))</f>
        <v>0</v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>
      <c r="A314" s="4">
        <f>'Filtered Data'!A313</f>
        <v>7.2704570000000004</v>
      </c>
      <c r="B314" s="4" t="str">
        <f>'Filtered Data'!B313</f>
        <v/>
      </c>
      <c r="C314" s="4">
        <f>'Filtered Data'!C313</f>
        <v>300</v>
      </c>
      <c r="D314" s="4" t="str">
        <f>'Filtered Data'!D313</f>
        <v/>
      </c>
      <c r="E314" s="4" t="str">
        <f>'Filtered Data'!E313</f>
        <v/>
      </c>
      <c r="F314" s="4">
        <f>'Filtered Data'!F313</f>
        <v>8</v>
      </c>
      <c r="G314" s="4" t="str">
        <f>'Filtered Data'!G313</f>
        <v>03</v>
      </c>
      <c r="H314" s="4" t="str">
        <f>'Filtered Data'!H313</f>
        <v>A5</v>
      </c>
      <c r="I314" s="4" t="str">
        <f>'Filtered Data'!I313</f>
        <v>64</v>
      </c>
      <c r="J314" s="4" t="str">
        <f>'Filtered Data'!J313</f>
        <v>5A</v>
      </c>
      <c r="K314" s="4" t="str">
        <f>'Filtered Data'!K313</f>
        <v>64</v>
      </c>
      <c r="L314" s="4" t="str">
        <f>'Filtered Data'!L313</f>
        <v>00</v>
      </c>
      <c r="M314" s="4" t="str">
        <f>'Filtered Data'!M313</f>
        <v>64</v>
      </c>
      <c r="N314" s="4" t="str">
        <f>'Filtered Data'!N313</f>
        <v>F8</v>
      </c>
      <c r="P314" s="6" t="e">
        <f t="shared" si="18"/>
        <v>#NUM!</v>
      </c>
      <c r="Q314" s="7">
        <f>IF('Filtered Data'!G313="","",HEX2DEC(G314))</f>
        <v>3</v>
      </c>
      <c r="R314" s="7">
        <f>IF('Filtered Data'!H313="","",HEX2DEC(H314))</f>
        <v>165</v>
      </c>
      <c r="S314" s="7">
        <f>IF('Filtered Data'!I313="","",HEX2DEC(I314))</f>
        <v>100</v>
      </c>
      <c r="T314" s="7">
        <f>IF('Filtered Data'!J313="","",HEX2DEC(J314))</f>
        <v>90</v>
      </c>
      <c r="U314" s="7">
        <f>IF('Filtered Data'!K313="","",HEX2DEC(K314))</f>
        <v>100</v>
      </c>
      <c r="V314" s="7">
        <f>IF('Filtered Data'!L313="","",HEX2DEC(L314))</f>
        <v>0</v>
      </c>
      <c r="W314" s="7">
        <f>IF('Filtered Data'!M313="","",HEX2DEC(M314))</f>
        <v>100</v>
      </c>
      <c r="X314" s="7">
        <f>IF('Filtered Data'!N313="","",HEX2DEC(N314))</f>
        <v>248</v>
      </c>
      <c r="Y314" s="7"/>
      <c r="Z314" s="8" t="e">
        <f t="shared" si="19"/>
        <v>#NUM!</v>
      </c>
      <c r="AA314" s="7" t="str">
        <f>IF('Filtered Data'!G313="","",HEX2BIN(G314))</f>
        <v>11</v>
      </c>
      <c r="AB314" s="7" t="str">
        <f>IF('Filtered Data'!H313="","",HEX2BIN(H314))</f>
        <v>10100101</v>
      </c>
      <c r="AC314" s="7" t="str">
        <f>IF('Filtered Data'!I313="","",HEX2BIN(I314))</f>
        <v>1100100</v>
      </c>
      <c r="AD314" s="7" t="str">
        <f>IF('Filtered Data'!J313="","",HEX2BIN(J314))</f>
        <v>1011010</v>
      </c>
      <c r="AE314" s="7" t="str">
        <f>IF('Filtered Data'!K313="","",HEX2BIN(K314))</f>
        <v>1100100</v>
      </c>
      <c r="AF314" s="7" t="str">
        <f>IF('Filtered Data'!L313="","",HEX2BIN(L314))</f>
        <v>0</v>
      </c>
      <c r="AG314" s="7" t="str">
        <f>IF('Filtered Data'!M313="","",HEX2BIN(M314))</f>
        <v>1100100</v>
      </c>
      <c r="AH314" s="7" t="str">
        <f>IF('Filtered Data'!N313="","",HEX2BIN(N314))</f>
        <v>11111000</v>
      </c>
      <c r="AI314" s="7"/>
      <c r="AJ314" s="8" t="e">
        <f t="shared" si="20"/>
        <v>#NUM!</v>
      </c>
      <c r="AK314" s="7" t="str">
        <f>IF('Filtered Data'!G313="","",HEX2OCT(G314))</f>
        <v>3</v>
      </c>
      <c r="AL314" s="7" t="str">
        <f>IF('Filtered Data'!H313="","",HEX2OCT(H314))</f>
        <v>245</v>
      </c>
      <c r="AM314" s="7" t="str">
        <f>IF('Filtered Data'!I313="","",HEX2OCT(I314))</f>
        <v>144</v>
      </c>
      <c r="AN314" s="7" t="str">
        <f>IF('Filtered Data'!J313="","",HEX2OCT(J314))</f>
        <v>132</v>
      </c>
      <c r="AO314" s="7" t="str">
        <f>IF('Filtered Data'!K313="","",HEX2OCT(K314))</f>
        <v>144</v>
      </c>
      <c r="AP314" s="7" t="str">
        <f>IF('Filtered Data'!L313="","",HEX2OCT(L314))</f>
        <v>0</v>
      </c>
      <c r="AQ314" s="7" t="str">
        <f>IF('Filtered Data'!M313="","",HEX2OCT(M314))</f>
        <v>144</v>
      </c>
      <c r="AR314" s="7" t="str">
        <f>IF('Filtered Data'!N313="","",HEX2OCT(N314))</f>
        <v>370</v>
      </c>
    </row>
    <row r="315">
      <c r="A315" s="4">
        <f>'Filtered Data'!A314</f>
        <v>7.2709250000000001</v>
      </c>
      <c r="B315" s="4" t="str">
        <f>'Filtered Data'!B314</f>
        <v/>
      </c>
      <c r="C315" s="4">
        <f>'Filtered Data'!C314</f>
        <v>301</v>
      </c>
      <c r="D315" s="4" t="str">
        <f>'Filtered Data'!D314</f>
        <v/>
      </c>
      <c r="E315" s="4" t="str">
        <f>'Filtered Data'!E314</f>
        <v/>
      </c>
      <c r="F315" s="4">
        <f>'Filtered Data'!F314</f>
        <v>3</v>
      </c>
      <c r="G315" s="4" t="str">
        <f>'Filtered Data'!G314</f>
        <v>80</v>
      </c>
      <c r="H315" s="4" t="str">
        <f>'Filtered Data'!H314</f>
        <v>08</v>
      </c>
      <c r="I315" s="4" t="str">
        <f>'Filtered Data'!I314</f>
        <v>00</v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8390656</v>
      </c>
      <c r="Q315" s="7">
        <f>IF('Filtered Data'!G314="","",HEX2DEC(G315))</f>
        <v>128</v>
      </c>
      <c r="R315" s="7">
        <f>IF('Filtered Data'!H314="","",HEX2DEC(H315))</f>
        <v>8</v>
      </c>
      <c r="S315" s="7">
        <f>IF('Filtered Data'!I314="","",HEX2DEC(I315))</f>
        <v>0</v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e">
        <f t="shared" si="19"/>
        <v>#NUM!</v>
      </c>
      <c r="AA315" s="7" t="str">
        <f>IF('Filtered Data'!G314="","",HEX2BIN(G315))</f>
        <v>10000000</v>
      </c>
      <c r="AB315" s="7" t="str">
        <f>IF('Filtered Data'!H314="","",HEX2BIN(H315))</f>
        <v>1000</v>
      </c>
      <c r="AC315" s="7" t="str">
        <f>IF('Filtered Data'!I314="","",HEX2BIN(I315))</f>
        <v>0</v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e">
        <f t="shared" si="20"/>
        <v>#NUM!</v>
      </c>
      <c r="AK315" s="7" t="str">
        <f>IF('Filtered Data'!G314="","",HEX2OCT(G315))</f>
        <v>200</v>
      </c>
      <c r="AL315" s="7" t="str">
        <f>IF('Filtered Data'!H314="","",HEX2OCT(H315))</f>
        <v>10</v>
      </c>
      <c r="AM315" s="7" t="str">
        <f>IF('Filtered Data'!I314="","",HEX2OCT(I315))</f>
        <v>0</v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>
        <f>'Filtered Data'!A315</f>
        <v>7.3206410000000002</v>
      </c>
      <c r="B316" s="4" t="str">
        <f>'Filtered Data'!B315</f>
        <v/>
      </c>
      <c r="C316" s="4">
        <f>'Filtered Data'!C315</f>
        <v>300</v>
      </c>
      <c r="D316" s="4" t="str">
        <f>'Filtered Data'!D315</f>
        <v/>
      </c>
      <c r="E316" s="4" t="str">
        <f>'Filtered Data'!E315</f>
        <v/>
      </c>
      <c r="F316" s="4">
        <f>'Filtered Data'!F315</f>
        <v>8</v>
      </c>
      <c r="G316" s="4" t="str">
        <f>'Filtered Data'!G315</f>
        <v>03</v>
      </c>
      <c r="H316" s="4" t="str">
        <f>'Filtered Data'!H315</f>
        <v>A5</v>
      </c>
      <c r="I316" s="4" t="str">
        <f>'Filtered Data'!I315</f>
        <v>64</v>
      </c>
      <c r="J316" s="4" t="str">
        <f>'Filtered Data'!J315</f>
        <v>5A</v>
      </c>
      <c r="K316" s="4" t="str">
        <f>'Filtered Data'!K315</f>
        <v>64</v>
      </c>
      <c r="L316" s="4" t="str">
        <f>'Filtered Data'!L315</f>
        <v>00</v>
      </c>
      <c r="M316" s="4" t="str">
        <f>'Filtered Data'!M315</f>
        <v>64</v>
      </c>
      <c r="N316" s="4" t="str">
        <f>'Filtered Data'!N315</f>
        <v>E9</v>
      </c>
      <c r="P316" s="6" t="e">
        <f t="shared" si="18"/>
        <v>#NUM!</v>
      </c>
      <c r="Q316" s="7">
        <f>IF('Filtered Data'!G315="","",HEX2DEC(G316))</f>
        <v>3</v>
      </c>
      <c r="R316" s="7">
        <f>IF('Filtered Data'!H315="","",HEX2DEC(H316))</f>
        <v>165</v>
      </c>
      <c r="S316" s="7">
        <f>IF('Filtered Data'!I315="","",HEX2DEC(I316))</f>
        <v>100</v>
      </c>
      <c r="T316" s="7">
        <f>IF('Filtered Data'!J315="","",HEX2DEC(J316))</f>
        <v>90</v>
      </c>
      <c r="U316" s="7">
        <f>IF('Filtered Data'!K315="","",HEX2DEC(K316))</f>
        <v>100</v>
      </c>
      <c r="V316" s="7">
        <f>IF('Filtered Data'!L315="","",HEX2DEC(L316))</f>
        <v>0</v>
      </c>
      <c r="W316" s="7">
        <f>IF('Filtered Data'!M315="","",HEX2DEC(M316))</f>
        <v>100</v>
      </c>
      <c r="X316" s="7">
        <f>IF('Filtered Data'!N315="","",HEX2DEC(N316))</f>
        <v>233</v>
      </c>
      <c r="Y316" s="7"/>
      <c r="Z316" s="8" t="e">
        <f t="shared" si="19"/>
        <v>#NUM!</v>
      </c>
      <c r="AA316" s="7" t="str">
        <f>IF('Filtered Data'!G315="","",HEX2BIN(G316))</f>
        <v>11</v>
      </c>
      <c r="AB316" s="7" t="str">
        <f>IF('Filtered Data'!H315="","",HEX2BIN(H316))</f>
        <v>10100101</v>
      </c>
      <c r="AC316" s="7" t="str">
        <f>IF('Filtered Data'!I315="","",HEX2BIN(I316))</f>
        <v>1100100</v>
      </c>
      <c r="AD316" s="7" t="str">
        <f>IF('Filtered Data'!J315="","",HEX2BIN(J316))</f>
        <v>1011010</v>
      </c>
      <c r="AE316" s="7" t="str">
        <f>IF('Filtered Data'!K315="","",HEX2BIN(K316))</f>
        <v>1100100</v>
      </c>
      <c r="AF316" s="7" t="str">
        <f>IF('Filtered Data'!L315="","",HEX2BIN(L316))</f>
        <v>0</v>
      </c>
      <c r="AG316" s="7" t="str">
        <f>IF('Filtered Data'!M315="","",HEX2BIN(M316))</f>
        <v>1100100</v>
      </c>
      <c r="AH316" s="7" t="str">
        <f>IF('Filtered Data'!N315="","",HEX2BIN(N316))</f>
        <v>11101001</v>
      </c>
      <c r="AI316" s="7"/>
      <c r="AJ316" s="8" t="e">
        <f t="shared" si="20"/>
        <v>#NUM!</v>
      </c>
      <c r="AK316" s="7" t="str">
        <f>IF('Filtered Data'!G315="","",HEX2OCT(G316))</f>
        <v>3</v>
      </c>
      <c r="AL316" s="7" t="str">
        <f>IF('Filtered Data'!H315="","",HEX2OCT(H316))</f>
        <v>245</v>
      </c>
      <c r="AM316" s="7" t="str">
        <f>IF('Filtered Data'!I315="","",HEX2OCT(I316))</f>
        <v>144</v>
      </c>
      <c r="AN316" s="7" t="str">
        <f>IF('Filtered Data'!J315="","",HEX2OCT(J316))</f>
        <v>132</v>
      </c>
      <c r="AO316" s="7" t="str">
        <f>IF('Filtered Data'!K315="","",HEX2OCT(K316))</f>
        <v>144</v>
      </c>
      <c r="AP316" s="7" t="str">
        <f>IF('Filtered Data'!L315="","",HEX2OCT(L316))</f>
        <v>0</v>
      </c>
      <c r="AQ316" s="7" t="str">
        <f>IF('Filtered Data'!M315="","",HEX2OCT(M316))</f>
        <v>144</v>
      </c>
      <c r="AR316" s="7" t="str">
        <f>IF('Filtered Data'!N315="","",HEX2OCT(N316))</f>
        <v>351</v>
      </c>
    </row>
    <row r="317">
      <c r="A317" s="4">
        <f>'Filtered Data'!A316</f>
        <v>7.3211089999999999</v>
      </c>
      <c r="B317" s="4" t="str">
        <f>'Filtered Data'!B316</f>
        <v/>
      </c>
      <c r="C317" s="4">
        <f>'Filtered Data'!C316</f>
        <v>301</v>
      </c>
      <c r="D317" s="4" t="str">
        <f>'Filtered Data'!D316</f>
        <v/>
      </c>
      <c r="E317" s="4" t="str">
        <f>'Filtered Data'!E316</f>
        <v/>
      </c>
      <c r="F317" s="4">
        <f>'Filtered Data'!F316</f>
        <v>3</v>
      </c>
      <c r="G317" s="4" t="str">
        <f>'Filtered Data'!G316</f>
        <v>88</v>
      </c>
      <c r="H317" s="4" t="str">
        <f>'Filtered Data'!H316</f>
        <v>09</v>
      </c>
      <c r="I317" s="4" t="str">
        <f>'Filtered Data'!I316</f>
        <v>00</v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8915200</v>
      </c>
      <c r="Q317" s="7">
        <f>IF('Filtered Data'!G316="","",HEX2DEC(G317))</f>
        <v>136</v>
      </c>
      <c r="R317" s="7">
        <f>IF('Filtered Data'!H316="","",HEX2DEC(H317))</f>
        <v>9</v>
      </c>
      <c r="S317" s="7">
        <f>IF('Filtered Data'!I316="","",HEX2DEC(I317))</f>
        <v>0</v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e">
        <f t="shared" si="19"/>
        <v>#NUM!</v>
      </c>
      <c r="AA317" s="7" t="str">
        <f>IF('Filtered Data'!G316="","",HEX2BIN(G317))</f>
        <v>10001000</v>
      </c>
      <c r="AB317" s="7" t="str">
        <f>IF('Filtered Data'!H316="","",HEX2BIN(H317))</f>
        <v>1001</v>
      </c>
      <c r="AC317" s="7" t="str">
        <f>IF('Filtered Data'!I316="","",HEX2BIN(I317))</f>
        <v>0</v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e">
        <f t="shared" si="20"/>
        <v>#NUM!</v>
      </c>
      <c r="AK317" s="7" t="str">
        <f>IF('Filtered Data'!G316="","",HEX2OCT(G317))</f>
        <v>210</v>
      </c>
      <c r="AL317" s="7" t="str">
        <f>IF('Filtered Data'!H316="","",HEX2OCT(H317))</f>
        <v>11</v>
      </c>
      <c r="AM317" s="7" t="str">
        <f>IF('Filtered Data'!I316="","",HEX2OCT(I317))</f>
        <v>0</v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>
      <c r="A318" s="4">
        <f>'Filtered Data'!A317</f>
        <v>7.3704669999999997</v>
      </c>
      <c r="B318" s="4" t="str">
        <f>'Filtered Data'!B317</f>
        <v/>
      </c>
      <c r="C318" s="4">
        <f>'Filtered Data'!C317</f>
        <v>300</v>
      </c>
      <c r="D318" s="4" t="str">
        <f>'Filtered Data'!D317</f>
        <v/>
      </c>
      <c r="E318" s="4" t="str">
        <f>'Filtered Data'!E317</f>
        <v/>
      </c>
      <c r="F318" s="4">
        <f>'Filtered Data'!F317</f>
        <v>8</v>
      </c>
      <c r="G318" s="4" t="str">
        <f>'Filtered Data'!G317</f>
        <v>03</v>
      </c>
      <c r="H318" s="4" t="str">
        <f>'Filtered Data'!H317</f>
        <v>A5</v>
      </c>
      <c r="I318" s="4" t="str">
        <f>'Filtered Data'!I317</f>
        <v>64</v>
      </c>
      <c r="J318" s="4" t="str">
        <f>'Filtered Data'!J317</f>
        <v>5A</v>
      </c>
      <c r="K318" s="4" t="str">
        <f>'Filtered Data'!K317</f>
        <v>64</v>
      </c>
      <c r="L318" s="4" t="str">
        <f>'Filtered Data'!L317</f>
        <v>00</v>
      </c>
      <c r="M318" s="4" t="str">
        <f>'Filtered Data'!M317</f>
        <v>64</v>
      </c>
      <c r="N318" s="4" t="str">
        <f>'Filtered Data'!N317</f>
        <v>FA</v>
      </c>
      <c r="P318" s="6" t="e">
        <f t="shared" si="18"/>
        <v>#NUM!</v>
      </c>
      <c r="Q318" s="7">
        <f>IF('Filtered Data'!G317="","",HEX2DEC(G318))</f>
        <v>3</v>
      </c>
      <c r="R318" s="7">
        <f>IF('Filtered Data'!H317="","",HEX2DEC(H318))</f>
        <v>165</v>
      </c>
      <c r="S318" s="7">
        <f>IF('Filtered Data'!I317="","",HEX2DEC(I318))</f>
        <v>100</v>
      </c>
      <c r="T318" s="7">
        <f>IF('Filtered Data'!J317="","",HEX2DEC(J318))</f>
        <v>90</v>
      </c>
      <c r="U318" s="7">
        <f>IF('Filtered Data'!K317="","",HEX2DEC(K318))</f>
        <v>100</v>
      </c>
      <c r="V318" s="7">
        <f>IF('Filtered Data'!L317="","",HEX2DEC(L318))</f>
        <v>0</v>
      </c>
      <c r="W318" s="7">
        <f>IF('Filtered Data'!M317="","",HEX2DEC(M318))</f>
        <v>100</v>
      </c>
      <c r="X318" s="7">
        <f>IF('Filtered Data'!N317="","",HEX2DEC(N318))</f>
        <v>250</v>
      </c>
      <c r="Y318" s="7"/>
      <c r="Z318" s="8" t="e">
        <f t="shared" si="19"/>
        <v>#NUM!</v>
      </c>
      <c r="AA318" s="7" t="str">
        <f>IF('Filtered Data'!G317="","",HEX2BIN(G318))</f>
        <v>11</v>
      </c>
      <c r="AB318" s="7" t="str">
        <f>IF('Filtered Data'!H317="","",HEX2BIN(H318))</f>
        <v>10100101</v>
      </c>
      <c r="AC318" s="7" t="str">
        <f>IF('Filtered Data'!I317="","",HEX2BIN(I318))</f>
        <v>1100100</v>
      </c>
      <c r="AD318" s="7" t="str">
        <f>IF('Filtered Data'!J317="","",HEX2BIN(J318))</f>
        <v>1011010</v>
      </c>
      <c r="AE318" s="7" t="str">
        <f>IF('Filtered Data'!K317="","",HEX2BIN(K318))</f>
        <v>1100100</v>
      </c>
      <c r="AF318" s="7" t="str">
        <f>IF('Filtered Data'!L317="","",HEX2BIN(L318))</f>
        <v>0</v>
      </c>
      <c r="AG318" s="7" t="str">
        <f>IF('Filtered Data'!M317="","",HEX2BIN(M318))</f>
        <v>1100100</v>
      </c>
      <c r="AH318" s="7" t="str">
        <f>IF('Filtered Data'!N317="","",HEX2BIN(N318))</f>
        <v>11111010</v>
      </c>
      <c r="AI318" s="7"/>
      <c r="AJ318" s="8" t="e">
        <f t="shared" si="20"/>
        <v>#NUM!</v>
      </c>
      <c r="AK318" s="7" t="str">
        <f>IF('Filtered Data'!G317="","",HEX2OCT(G318))</f>
        <v>3</v>
      </c>
      <c r="AL318" s="7" t="str">
        <f>IF('Filtered Data'!H317="","",HEX2OCT(H318))</f>
        <v>245</v>
      </c>
      <c r="AM318" s="7" t="str">
        <f>IF('Filtered Data'!I317="","",HEX2OCT(I318))</f>
        <v>144</v>
      </c>
      <c r="AN318" s="7" t="str">
        <f>IF('Filtered Data'!J317="","",HEX2OCT(J318))</f>
        <v>132</v>
      </c>
      <c r="AO318" s="7" t="str">
        <f>IF('Filtered Data'!K317="","",HEX2OCT(K318))</f>
        <v>144</v>
      </c>
      <c r="AP318" s="7" t="str">
        <f>IF('Filtered Data'!L317="","",HEX2OCT(L318))</f>
        <v>0</v>
      </c>
      <c r="AQ318" s="7" t="str">
        <f>IF('Filtered Data'!M317="","",HEX2OCT(M318))</f>
        <v>144</v>
      </c>
      <c r="AR318" s="7" t="str">
        <f>IF('Filtered Data'!N317="","",HEX2OCT(N318))</f>
        <v>372</v>
      </c>
    </row>
    <row r="319">
      <c r="A319" s="4">
        <f>'Filtered Data'!A318</f>
        <v>7.3709350000000002</v>
      </c>
      <c r="B319" s="4" t="str">
        <f>'Filtered Data'!B318</f>
        <v/>
      </c>
      <c r="C319" s="4">
        <f>'Filtered Data'!C318</f>
        <v>301</v>
      </c>
      <c r="D319" s="4" t="str">
        <f>'Filtered Data'!D318</f>
        <v/>
      </c>
      <c r="E319" s="4" t="str">
        <f>'Filtered Data'!E318</f>
        <v/>
      </c>
      <c r="F319" s="4">
        <f>'Filtered Data'!F318</f>
        <v>3</v>
      </c>
      <c r="G319" s="4" t="str">
        <f>'Filtered Data'!G318</f>
        <v>C6</v>
      </c>
      <c r="H319" s="4" t="str">
        <f>'Filtered Data'!H318</f>
        <v>0A</v>
      </c>
      <c r="I319" s="4" t="str">
        <f>'Filtered Data'!I318</f>
        <v>00</v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12978688</v>
      </c>
      <c r="Q319" s="7">
        <f>IF('Filtered Data'!G318="","",HEX2DEC(G319))</f>
        <v>198</v>
      </c>
      <c r="R319" s="7">
        <f>IF('Filtered Data'!H318="","",HEX2DEC(H319))</f>
        <v>10</v>
      </c>
      <c r="S319" s="7">
        <f>IF('Filtered Data'!I318="","",HEX2DEC(I319))</f>
        <v>0</v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e">
        <f t="shared" si="19"/>
        <v>#NUM!</v>
      </c>
      <c r="AA319" s="7" t="str">
        <f>IF('Filtered Data'!G318="","",HEX2BIN(G319))</f>
        <v>11000110</v>
      </c>
      <c r="AB319" s="7" t="str">
        <f>IF('Filtered Data'!H318="","",HEX2BIN(H319))</f>
        <v>1010</v>
      </c>
      <c r="AC319" s="7" t="str">
        <f>IF('Filtered Data'!I318="","",HEX2BIN(I319))</f>
        <v>0</v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e">
        <f t="shared" si="20"/>
        <v>#NUM!</v>
      </c>
      <c r="AK319" s="7" t="str">
        <f>IF('Filtered Data'!G318="","",HEX2OCT(G319))</f>
        <v>306</v>
      </c>
      <c r="AL319" s="7" t="str">
        <f>IF('Filtered Data'!H318="","",HEX2OCT(H319))</f>
        <v>12</v>
      </c>
      <c r="AM319" s="7" t="str">
        <f>IF('Filtered Data'!I318="","",HEX2OCT(I319))</f>
        <v>0</v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>
      <c r="A320" s="4">
        <f>'Filtered Data'!A319</f>
        <v>7.4204699999999999</v>
      </c>
      <c r="B320" s="4" t="str">
        <f>'Filtered Data'!B319</f>
        <v/>
      </c>
      <c r="C320" s="4">
        <f>'Filtered Data'!C319</f>
        <v>300</v>
      </c>
      <c r="D320" s="4" t="str">
        <f>'Filtered Data'!D319</f>
        <v/>
      </c>
      <c r="E320" s="4" t="str">
        <f>'Filtered Data'!E319</f>
        <v/>
      </c>
      <c r="F320" s="4">
        <f>'Filtered Data'!F319</f>
        <v>8</v>
      </c>
      <c r="G320" s="4" t="str">
        <f>'Filtered Data'!G319</f>
        <v>03</v>
      </c>
      <c r="H320" s="4" t="str">
        <f>'Filtered Data'!H319</f>
        <v>A5</v>
      </c>
      <c r="I320" s="4" t="str">
        <f>'Filtered Data'!I319</f>
        <v>64</v>
      </c>
      <c r="J320" s="4" t="str">
        <f>'Filtered Data'!J319</f>
        <v>5A</v>
      </c>
      <c r="K320" s="4" t="str">
        <f>'Filtered Data'!K319</f>
        <v>64</v>
      </c>
      <c r="L320" s="4" t="str">
        <f>'Filtered Data'!L319</f>
        <v>00</v>
      </c>
      <c r="M320" s="4" t="str">
        <f>'Filtered Data'!M319</f>
        <v>64</v>
      </c>
      <c r="N320" s="4" t="str">
        <f>'Filtered Data'!N319</f>
        <v>EB</v>
      </c>
      <c r="P320" s="6" t="e">
        <f t="shared" si="18"/>
        <v>#NUM!</v>
      </c>
      <c r="Q320" s="7">
        <f>IF('Filtered Data'!G319="","",HEX2DEC(G320))</f>
        <v>3</v>
      </c>
      <c r="R320" s="7">
        <f>IF('Filtered Data'!H319="","",HEX2DEC(H320))</f>
        <v>165</v>
      </c>
      <c r="S320" s="7">
        <f>IF('Filtered Data'!I319="","",HEX2DEC(I320))</f>
        <v>100</v>
      </c>
      <c r="T320" s="7">
        <f>IF('Filtered Data'!J319="","",HEX2DEC(J320))</f>
        <v>90</v>
      </c>
      <c r="U320" s="7">
        <f>IF('Filtered Data'!K319="","",HEX2DEC(K320))</f>
        <v>100</v>
      </c>
      <c r="V320" s="7">
        <f>IF('Filtered Data'!L319="","",HEX2DEC(L320))</f>
        <v>0</v>
      </c>
      <c r="W320" s="7">
        <f>IF('Filtered Data'!M319="","",HEX2DEC(M320))</f>
        <v>100</v>
      </c>
      <c r="X320" s="7">
        <f>IF('Filtered Data'!N319="","",HEX2DEC(N320))</f>
        <v>235</v>
      </c>
      <c r="Y320" s="7"/>
      <c r="Z320" s="8" t="e">
        <f t="shared" si="19"/>
        <v>#NUM!</v>
      </c>
      <c r="AA320" s="7" t="str">
        <f>IF('Filtered Data'!G319="","",HEX2BIN(G320))</f>
        <v>11</v>
      </c>
      <c r="AB320" s="7" t="str">
        <f>IF('Filtered Data'!H319="","",HEX2BIN(H320))</f>
        <v>10100101</v>
      </c>
      <c r="AC320" s="7" t="str">
        <f>IF('Filtered Data'!I319="","",HEX2BIN(I320))</f>
        <v>1100100</v>
      </c>
      <c r="AD320" s="7" t="str">
        <f>IF('Filtered Data'!J319="","",HEX2BIN(J320))</f>
        <v>1011010</v>
      </c>
      <c r="AE320" s="7" t="str">
        <f>IF('Filtered Data'!K319="","",HEX2BIN(K320))</f>
        <v>1100100</v>
      </c>
      <c r="AF320" s="7" t="str">
        <f>IF('Filtered Data'!L319="","",HEX2BIN(L320))</f>
        <v>0</v>
      </c>
      <c r="AG320" s="7" t="str">
        <f>IF('Filtered Data'!M319="","",HEX2BIN(M320))</f>
        <v>1100100</v>
      </c>
      <c r="AH320" s="7" t="str">
        <f>IF('Filtered Data'!N319="","",HEX2BIN(N320))</f>
        <v>11101011</v>
      </c>
      <c r="AI320" s="7"/>
      <c r="AJ320" s="8" t="e">
        <f t="shared" si="20"/>
        <v>#NUM!</v>
      </c>
      <c r="AK320" s="7" t="str">
        <f>IF('Filtered Data'!G319="","",HEX2OCT(G320))</f>
        <v>3</v>
      </c>
      <c r="AL320" s="7" t="str">
        <f>IF('Filtered Data'!H319="","",HEX2OCT(H320))</f>
        <v>245</v>
      </c>
      <c r="AM320" s="7" t="str">
        <f>IF('Filtered Data'!I319="","",HEX2OCT(I320))</f>
        <v>144</v>
      </c>
      <c r="AN320" s="7" t="str">
        <f>IF('Filtered Data'!J319="","",HEX2OCT(J320))</f>
        <v>132</v>
      </c>
      <c r="AO320" s="7" t="str">
        <f>IF('Filtered Data'!K319="","",HEX2OCT(K320))</f>
        <v>144</v>
      </c>
      <c r="AP320" s="7" t="str">
        <f>IF('Filtered Data'!L319="","",HEX2OCT(L320))</f>
        <v>0</v>
      </c>
      <c r="AQ320" s="7" t="str">
        <f>IF('Filtered Data'!M319="","",HEX2OCT(M320))</f>
        <v>144</v>
      </c>
      <c r="AR320" s="7" t="str">
        <f>IF('Filtered Data'!N319="","",HEX2OCT(N320))</f>
        <v>353</v>
      </c>
    </row>
    <row r="321">
      <c r="A321" s="4">
        <f>'Filtered Data'!A320</f>
        <v>7.4209339999999999</v>
      </c>
      <c r="B321" s="4" t="str">
        <f>'Filtered Data'!B320</f>
        <v/>
      </c>
      <c r="C321" s="4">
        <f>'Filtered Data'!C320</f>
        <v>301</v>
      </c>
      <c r="D321" s="4" t="str">
        <f>'Filtered Data'!D320</f>
        <v/>
      </c>
      <c r="E321" s="4" t="str">
        <f>'Filtered Data'!E320</f>
        <v/>
      </c>
      <c r="F321" s="4">
        <f>'Filtered Data'!F320</f>
        <v>3</v>
      </c>
      <c r="G321" s="4" t="str">
        <f>'Filtered Data'!G320</f>
        <v>43</v>
      </c>
      <c r="H321" s="4" t="str">
        <f>'Filtered Data'!H320</f>
        <v>0B</v>
      </c>
      <c r="I321" s="4" t="str">
        <f>'Filtered Data'!I320</f>
        <v>00</v>
      </c>
      <c r="J321" s="4" t="str">
        <f>'Filtered Data'!J320</f>
        <v/>
      </c>
      <c r="K321" s="4" t="str">
        <f>'Filtered Data'!K320</f>
        <v/>
      </c>
      <c r="L321" s="4" t="str">
        <f>'Filtered Data'!L320</f>
        <v/>
      </c>
      <c r="M321" s="4" t="str">
        <f>'Filtered Data'!M320</f>
        <v/>
      </c>
      <c r="N321" s="4" t="str">
        <f>'Filtered Data'!N320</f>
        <v/>
      </c>
      <c r="P321" s="6">
        <f t="shared" si="18"/>
        <v>4393728</v>
      </c>
      <c r="Q321" s="7">
        <f>IF('Filtered Data'!G320="","",HEX2DEC(G321))</f>
        <v>67</v>
      </c>
      <c r="R321" s="7">
        <f>IF('Filtered Data'!H320="","",HEX2DEC(H321))</f>
        <v>11</v>
      </c>
      <c r="S321" s="7">
        <f>IF('Filtered Data'!I320="","",HEX2DEC(I321))</f>
        <v>0</v>
      </c>
      <c r="T321" s="7" t="str">
        <f>IF('Filtered Data'!J320="","",HEX2DEC(J321))</f>
        <v/>
      </c>
      <c r="U321" s="7" t="str">
        <f>IF('Filtered Data'!K320="","",HEX2DEC(K321))</f>
        <v/>
      </c>
      <c r="V321" s="7" t="str">
        <f>IF('Filtered Data'!L320="","",HEX2DEC(L321))</f>
        <v/>
      </c>
      <c r="W321" s="7" t="str">
        <f>IF('Filtered Data'!M320="","",HEX2DEC(M321))</f>
        <v/>
      </c>
      <c r="X321" s="7" t="str">
        <f>IF('Filtered Data'!N320="","",HEX2DEC(N321))</f>
        <v/>
      </c>
      <c r="Y321" s="7"/>
      <c r="Z321" s="8" t="e">
        <f t="shared" si="19"/>
        <v>#NUM!</v>
      </c>
      <c r="AA321" s="7" t="str">
        <f>IF('Filtered Data'!G320="","",HEX2BIN(G321))</f>
        <v>1000011</v>
      </c>
      <c r="AB321" s="7" t="str">
        <f>IF('Filtered Data'!H320="","",HEX2BIN(H321))</f>
        <v>1011</v>
      </c>
      <c r="AC321" s="7" t="str">
        <f>IF('Filtered Data'!I320="","",HEX2BIN(I321))</f>
        <v>0</v>
      </c>
      <c r="AD321" s="7" t="str">
        <f>IF('Filtered Data'!J320="","",HEX2BIN(J321))</f>
        <v/>
      </c>
      <c r="AE321" s="7" t="str">
        <f>IF('Filtered Data'!K320="","",HEX2BIN(K321))</f>
        <v/>
      </c>
      <c r="AF321" s="7" t="str">
        <f>IF('Filtered Data'!L320="","",HEX2BIN(L321))</f>
        <v/>
      </c>
      <c r="AG321" s="7" t="str">
        <f>IF('Filtered Data'!M320="","",HEX2BIN(M321))</f>
        <v/>
      </c>
      <c r="AH321" s="7" t="str">
        <f>IF('Filtered Data'!N320="","",HEX2BIN(N321))</f>
        <v/>
      </c>
      <c r="AI321" s="7"/>
      <c r="AJ321" s="8" t="e">
        <f t="shared" si="20"/>
        <v>#NUM!</v>
      </c>
      <c r="AK321" s="7" t="str">
        <f>IF('Filtered Data'!G320="","",HEX2OCT(G321))</f>
        <v>103</v>
      </c>
      <c r="AL321" s="7" t="str">
        <f>IF('Filtered Data'!H320="","",HEX2OCT(H321))</f>
        <v>13</v>
      </c>
      <c r="AM321" s="7" t="str">
        <f>IF('Filtered Data'!I320="","",HEX2OCT(I321))</f>
        <v>0</v>
      </c>
      <c r="AN321" s="7" t="str">
        <f>IF('Filtered Data'!J320="","",HEX2OCT(J321))</f>
        <v/>
      </c>
      <c r="AO321" s="7" t="str">
        <f>IF('Filtered Data'!K320="","",HEX2OCT(K321))</f>
        <v/>
      </c>
      <c r="AP321" s="7" t="str">
        <f>IF('Filtered Data'!L320="","",HEX2OCT(L321))</f>
        <v/>
      </c>
      <c r="AQ321" s="7" t="str">
        <f>IF('Filtered Data'!M320="","",HEX2OCT(M321))</f>
        <v/>
      </c>
      <c r="AR321" s="7" t="str">
        <f>IF('Filtered Data'!N320="","",HEX2OCT(N321))</f>
        <v/>
      </c>
    </row>
    <row r="322">
      <c r="A322" s="4">
        <f>'Filtered Data'!A321</f>
        <v>7.4704759999999997</v>
      </c>
      <c r="B322" s="4" t="str">
        <f>'Filtered Data'!B321</f>
        <v/>
      </c>
      <c r="C322" s="4">
        <f>'Filtered Data'!C321</f>
        <v>300</v>
      </c>
      <c r="D322" s="4" t="str">
        <f>'Filtered Data'!D321</f>
        <v/>
      </c>
      <c r="E322" s="4" t="str">
        <f>'Filtered Data'!E321</f>
        <v/>
      </c>
      <c r="F322" s="4">
        <f>'Filtered Data'!F321</f>
        <v>8</v>
      </c>
      <c r="G322" s="4" t="str">
        <f>'Filtered Data'!G321</f>
        <v>03</v>
      </c>
      <c r="H322" s="4" t="str">
        <f>'Filtered Data'!H321</f>
        <v>A5</v>
      </c>
      <c r="I322" s="4" t="str">
        <f>'Filtered Data'!I321</f>
        <v>64</v>
      </c>
      <c r="J322" s="4" t="str">
        <f>'Filtered Data'!J321</f>
        <v>5A</v>
      </c>
      <c r="K322" s="4" t="str">
        <f>'Filtered Data'!K321</f>
        <v>64</v>
      </c>
      <c r="L322" s="4" t="str">
        <f>'Filtered Data'!L321</f>
        <v>00</v>
      </c>
      <c r="M322" s="4" t="str">
        <f>'Filtered Data'!M321</f>
        <v>64</v>
      </c>
      <c r="N322" s="4" t="str">
        <f>'Filtered Data'!N321</f>
        <v>FC</v>
      </c>
      <c r="P322" s="6" t="e">
        <f t="shared" si="18"/>
        <v>#NUM!</v>
      </c>
      <c r="Q322" s="7">
        <f>IF('Filtered Data'!G321="","",HEX2DEC(G322))</f>
        <v>3</v>
      </c>
      <c r="R322" s="7">
        <f>IF('Filtered Data'!H321="","",HEX2DEC(H322))</f>
        <v>165</v>
      </c>
      <c r="S322" s="7">
        <f>IF('Filtered Data'!I321="","",HEX2DEC(I322))</f>
        <v>100</v>
      </c>
      <c r="T322" s="7">
        <f>IF('Filtered Data'!J321="","",HEX2DEC(J322))</f>
        <v>90</v>
      </c>
      <c r="U322" s="7">
        <f>IF('Filtered Data'!K321="","",HEX2DEC(K322))</f>
        <v>100</v>
      </c>
      <c r="V322" s="7">
        <f>IF('Filtered Data'!L321="","",HEX2DEC(L322))</f>
        <v>0</v>
      </c>
      <c r="W322" s="7">
        <f>IF('Filtered Data'!M321="","",HEX2DEC(M322))</f>
        <v>100</v>
      </c>
      <c r="X322" s="7">
        <f>IF('Filtered Data'!N321="","",HEX2DEC(N322))</f>
        <v>252</v>
      </c>
      <c r="Y322" s="7"/>
      <c r="Z322" s="8" t="e">
        <f t="shared" si="19"/>
        <v>#NUM!</v>
      </c>
      <c r="AA322" s="7" t="str">
        <f>IF('Filtered Data'!G321="","",HEX2BIN(G322))</f>
        <v>11</v>
      </c>
      <c r="AB322" s="7" t="str">
        <f>IF('Filtered Data'!H321="","",HEX2BIN(H322))</f>
        <v>10100101</v>
      </c>
      <c r="AC322" s="7" t="str">
        <f>IF('Filtered Data'!I321="","",HEX2BIN(I322))</f>
        <v>1100100</v>
      </c>
      <c r="AD322" s="7" t="str">
        <f>IF('Filtered Data'!J321="","",HEX2BIN(J322))</f>
        <v>1011010</v>
      </c>
      <c r="AE322" s="7" t="str">
        <f>IF('Filtered Data'!K321="","",HEX2BIN(K322))</f>
        <v>1100100</v>
      </c>
      <c r="AF322" s="7" t="str">
        <f>IF('Filtered Data'!L321="","",HEX2BIN(L322))</f>
        <v>0</v>
      </c>
      <c r="AG322" s="7" t="str">
        <f>IF('Filtered Data'!M321="","",HEX2BIN(M322))</f>
        <v>1100100</v>
      </c>
      <c r="AH322" s="7" t="str">
        <f>IF('Filtered Data'!N321="","",HEX2BIN(N322))</f>
        <v>11111100</v>
      </c>
      <c r="AI322" s="7"/>
      <c r="AJ322" s="8" t="e">
        <f t="shared" si="20"/>
        <v>#NUM!</v>
      </c>
      <c r="AK322" s="7" t="str">
        <f>IF('Filtered Data'!G321="","",HEX2OCT(G322))</f>
        <v>3</v>
      </c>
      <c r="AL322" s="7" t="str">
        <f>IF('Filtered Data'!H321="","",HEX2OCT(H322))</f>
        <v>245</v>
      </c>
      <c r="AM322" s="7" t="str">
        <f>IF('Filtered Data'!I321="","",HEX2OCT(I322))</f>
        <v>144</v>
      </c>
      <c r="AN322" s="7" t="str">
        <f>IF('Filtered Data'!J321="","",HEX2OCT(J322))</f>
        <v>132</v>
      </c>
      <c r="AO322" s="7" t="str">
        <f>IF('Filtered Data'!K321="","",HEX2OCT(K322))</f>
        <v>144</v>
      </c>
      <c r="AP322" s="7" t="str">
        <f>IF('Filtered Data'!L321="","",HEX2OCT(L322))</f>
        <v>0</v>
      </c>
      <c r="AQ322" s="7" t="str">
        <f>IF('Filtered Data'!M321="","",HEX2OCT(M322))</f>
        <v>144</v>
      </c>
      <c r="AR322" s="7" t="str">
        <f>IF('Filtered Data'!N321="","",HEX2OCT(N322))</f>
        <v>374</v>
      </c>
    </row>
    <row r="323">
      <c r="A323" s="4">
        <f>'Filtered Data'!A322</f>
        <v>7.4709479999999999</v>
      </c>
      <c r="B323" s="4" t="str">
        <f>'Filtered Data'!B322</f>
        <v/>
      </c>
      <c r="C323" s="4">
        <f>'Filtered Data'!C322</f>
        <v>301</v>
      </c>
      <c r="D323" s="4" t="str">
        <f>'Filtered Data'!D322</f>
        <v/>
      </c>
      <c r="E323" s="4" t="str">
        <f>'Filtered Data'!E322</f>
        <v/>
      </c>
      <c r="F323" s="4">
        <f>'Filtered Data'!F322</f>
        <v>3</v>
      </c>
      <c r="G323" s="4" t="str">
        <f>'Filtered Data'!G322</f>
        <v>B5</v>
      </c>
      <c r="H323" s="4" t="str">
        <f>'Filtered Data'!H322</f>
        <v>0C</v>
      </c>
      <c r="I323" s="4" t="str">
        <f>'Filtered Data'!I322</f>
        <v>00</v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11865088</v>
      </c>
      <c r="Q323" s="7">
        <f>IF('Filtered Data'!G322="","",HEX2DEC(G323))</f>
        <v>181</v>
      </c>
      <c r="R323" s="7">
        <f>IF('Filtered Data'!H322="","",HEX2DEC(H323))</f>
        <v>12</v>
      </c>
      <c r="S323" s="7">
        <f>IF('Filtered Data'!I322="","",HEX2DEC(I323))</f>
        <v>0</v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e">
        <f t="shared" si="19"/>
        <v>#NUM!</v>
      </c>
      <c r="AA323" s="7" t="str">
        <f>IF('Filtered Data'!G322="","",HEX2BIN(G323))</f>
        <v>10110101</v>
      </c>
      <c r="AB323" s="7" t="str">
        <f>IF('Filtered Data'!H322="","",HEX2BIN(H323))</f>
        <v>1100</v>
      </c>
      <c r="AC323" s="7" t="str">
        <f>IF('Filtered Data'!I322="","",HEX2BIN(I323))</f>
        <v>0</v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e">
        <f t="shared" si="20"/>
        <v>#NUM!</v>
      </c>
      <c r="AK323" s="7" t="str">
        <f>IF('Filtered Data'!G322="","",HEX2OCT(G323))</f>
        <v>265</v>
      </c>
      <c r="AL323" s="7" t="str">
        <f>IF('Filtered Data'!H322="","",HEX2OCT(H323))</f>
        <v>14</v>
      </c>
      <c r="AM323" s="7" t="str">
        <f>IF('Filtered Data'!I322="","",HEX2OCT(I323))</f>
        <v>0</v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>
        <f>'Filtered Data'!A323</f>
        <v>7.5204829999999996</v>
      </c>
      <c r="B324" s="4" t="str">
        <f>'Filtered Data'!B323</f>
        <v/>
      </c>
      <c r="C324" s="4">
        <f>'Filtered Data'!C323</f>
        <v>300</v>
      </c>
      <c r="D324" s="4" t="str">
        <f>'Filtered Data'!D323</f>
        <v/>
      </c>
      <c r="E324" s="4" t="str">
        <f>'Filtered Data'!E323</f>
        <v/>
      </c>
      <c r="F324" s="4">
        <f>'Filtered Data'!F323</f>
        <v>8</v>
      </c>
      <c r="G324" s="4" t="str">
        <f>'Filtered Data'!G323</f>
        <v>03</v>
      </c>
      <c r="H324" s="4" t="str">
        <f>'Filtered Data'!H323</f>
        <v>A5</v>
      </c>
      <c r="I324" s="4" t="str">
        <f>'Filtered Data'!I323</f>
        <v>64</v>
      </c>
      <c r="J324" s="4" t="str">
        <f>'Filtered Data'!J323</f>
        <v>5A</v>
      </c>
      <c r="K324" s="4" t="str">
        <f>'Filtered Data'!K323</f>
        <v>64</v>
      </c>
      <c r="L324" s="4" t="str">
        <f>'Filtered Data'!L323</f>
        <v>00</v>
      </c>
      <c r="M324" s="4" t="str">
        <f>'Filtered Data'!M323</f>
        <v>64</v>
      </c>
      <c r="N324" s="4" t="str">
        <f>'Filtered Data'!N323</f>
        <v>ED</v>
      </c>
      <c r="P324" s="6" t="e">
        <f t="shared" si="18"/>
        <v>#NUM!</v>
      </c>
      <c r="Q324" s="7">
        <f>IF('Filtered Data'!G323="","",HEX2DEC(G324))</f>
        <v>3</v>
      </c>
      <c r="R324" s="7">
        <f>IF('Filtered Data'!H323="","",HEX2DEC(H324))</f>
        <v>165</v>
      </c>
      <c r="S324" s="7">
        <f>IF('Filtered Data'!I323="","",HEX2DEC(I324))</f>
        <v>100</v>
      </c>
      <c r="T324" s="7">
        <f>IF('Filtered Data'!J323="","",HEX2DEC(J324))</f>
        <v>90</v>
      </c>
      <c r="U324" s="7">
        <f>IF('Filtered Data'!K323="","",HEX2DEC(K324))</f>
        <v>100</v>
      </c>
      <c r="V324" s="7">
        <f>IF('Filtered Data'!L323="","",HEX2DEC(L324))</f>
        <v>0</v>
      </c>
      <c r="W324" s="7">
        <f>IF('Filtered Data'!M323="","",HEX2DEC(M324))</f>
        <v>100</v>
      </c>
      <c r="X324" s="7">
        <f>IF('Filtered Data'!N323="","",HEX2DEC(N324))</f>
        <v>237</v>
      </c>
      <c r="Y324" s="7"/>
      <c r="Z324" s="8" t="e">
        <f t="shared" si="19"/>
        <v>#NUM!</v>
      </c>
      <c r="AA324" s="7" t="str">
        <f>IF('Filtered Data'!G323="","",HEX2BIN(G324))</f>
        <v>11</v>
      </c>
      <c r="AB324" s="7" t="str">
        <f>IF('Filtered Data'!H323="","",HEX2BIN(H324))</f>
        <v>10100101</v>
      </c>
      <c r="AC324" s="7" t="str">
        <f>IF('Filtered Data'!I323="","",HEX2BIN(I324))</f>
        <v>1100100</v>
      </c>
      <c r="AD324" s="7" t="str">
        <f>IF('Filtered Data'!J323="","",HEX2BIN(J324))</f>
        <v>1011010</v>
      </c>
      <c r="AE324" s="7" t="str">
        <f>IF('Filtered Data'!K323="","",HEX2BIN(K324))</f>
        <v>1100100</v>
      </c>
      <c r="AF324" s="7" t="str">
        <f>IF('Filtered Data'!L323="","",HEX2BIN(L324))</f>
        <v>0</v>
      </c>
      <c r="AG324" s="7" t="str">
        <f>IF('Filtered Data'!M323="","",HEX2BIN(M324))</f>
        <v>1100100</v>
      </c>
      <c r="AH324" s="7" t="str">
        <f>IF('Filtered Data'!N323="","",HEX2BIN(N324))</f>
        <v>11101101</v>
      </c>
      <c r="AI324" s="7"/>
      <c r="AJ324" s="8" t="e">
        <f t="shared" si="20"/>
        <v>#NUM!</v>
      </c>
      <c r="AK324" s="7" t="str">
        <f>IF('Filtered Data'!G323="","",HEX2OCT(G324))</f>
        <v>3</v>
      </c>
      <c r="AL324" s="7" t="str">
        <f>IF('Filtered Data'!H323="","",HEX2OCT(H324))</f>
        <v>245</v>
      </c>
      <c r="AM324" s="7" t="str">
        <f>IF('Filtered Data'!I323="","",HEX2OCT(I324))</f>
        <v>144</v>
      </c>
      <c r="AN324" s="7" t="str">
        <f>IF('Filtered Data'!J323="","",HEX2OCT(J324))</f>
        <v>132</v>
      </c>
      <c r="AO324" s="7" t="str">
        <f>IF('Filtered Data'!K323="","",HEX2OCT(K324))</f>
        <v>144</v>
      </c>
      <c r="AP324" s="7" t="str">
        <f>IF('Filtered Data'!L323="","",HEX2OCT(L324))</f>
        <v>0</v>
      </c>
      <c r="AQ324" s="7" t="str">
        <f>IF('Filtered Data'!M323="","",HEX2OCT(M324))</f>
        <v>144</v>
      </c>
      <c r="AR324" s="7" t="str">
        <f>IF('Filtered Data'!N323="","",HEX2OCT(N324))</f>
        <v>355</v>
      </c>
    </row>
    <row r="325">
      <c r="A325" s="4">
        <f>'Filtered Data'!A324</f>
        <v>7.5209469999999996</v>
      </c>
      <c r="B325" s="4" t="str">
        <f>'Filtered Data'!B324</f>
        <v/>
      </c>
      <c r="C325" s="4">
        <f>'Filtered Data'!C324</f>
        <v>301</v>
      </c>
      <c r="D325" s="4" t="str">
        <f>'Filtered Data'!D324</f>
        <v/>
      </c>
      <c r="E325" s="4" t="str">
        <f>'Filtered Data'!E324</f>
        <v/>
      </c>
      <c r="F325" s="4">
        <f>'Filtered Data'!F324</f>
        <v>3</v>
      </c>
      <c r="G325" s="4" t="str">
        <f>'Filtered Data'!G324</f>
        <v>4E</v>
      </c>
      <c r="H325" s="4" t="str">
        <f>'Filtered Data'!H324</f>
        <v>0D</v>
      </c>
      <c r="I325" s="4" t="str">
        <f>'Filtered Data'!I324</f>
        <v>00</v>
      </c>
      <c r="J325" s="4" t="str">
        <f>'Filtered Data'!J324</f>
        <v/>
      </c>
      <c r="K325" s="4" t="str">
        <f>'Filtered Data'!K324</f>
        <v/>
      </c>
      <c r="L325" s="4" t="str">
        <f>'Filtered Data'!L324</f>
        <v/>
      </c>
      <c r="M325" s="4" t="str">
        <f>'Filtered Data'!M324</f>
        <v/>
      </c>
      <c r="N325" s="4" t="str">
        <f>'Filtered Data'!N324</f>
        <v/>
      </c>
      <c r="P325" s="6">
        <f t="shared" si="18"/>
        <v>5115136</v>
      </c>
      <c r="Q325" s="7">
        <f>IF('Filtered Data'!G324="","",HEX2DEC(G325))</f>
        <v>78</v>
      </c>
      <c r="R325" s="7">
        <f>IF('Filtered Data'!H324="","",HEX2DEC(H325))</f>
        <v>13</v>
      </c>
      <c r="S325" s="7">
        <f>IF('Filtered Data'!I324="","",HEX2DEC(I325))</f>
        <v>0</v>
      </c>
      <c r="T325" s="7" t="str">
        <f>IF('Filtered Data'!J324="","",HEX2DEC(J325))</f>
        <v/>
      </c>
      <c r="U325" s="7" t="str">
        <f>IF('Filtered Data'!K324="","",HEX2DEC(K325))</f>
        <v/>
      </c>
      <c r="V325" s="7" t="str">
        <f>IF('Filtered Data'!L324="","",HEX2DEC(L325))</f>
        <v/>
      </c>
      <c r="W325" s="7" t="str">
        <f>IF('Filtered Data'!M324="","",HEX2DEC(M325))</f>
        <v/>
      </c>
      <c r="X325" s="7" t="str">
        <f>IF('Filtered Data'!N324="","",HEX2DEC(N325))</f>
        <v/>
      </c>
      <c r="Y325" s="7"/>
      <c r="Z325" s="8" t="e">
        <f t="shared" si="19"/>
        <v>#NUM!</v>
      </c>
      <c r="AA325" s="7" t="str">
        <f>IF('Filtered Data'!G324="","",HEX2BIN(G325))</f>
        <v>1001110</v>
      </c>
      <c r="AB325" s="7" t="str">
        <f>IF('Filtered Data'!H324="","",HEX2BIN(H325))</f>
        <v>1101</v>
      </c>
      <c r="AC325" s="7" t="str">
        <f>IF('Filtered Data'!I324="","",HEX2BIN(I325))</f>
        <v>0</v>
      </c>
      <c r="AD325" s="7" t="str">
        <f>IF('Filtered Data'!J324="","",HEX2BIN(J325))</f>
        <v/>
      </c>
      <c r="AE325" s="7" t="str">
        <f>IF('Filtered Data'!K324="","",HEX2BIN(K325))</f>
        <v/>
      </c>
      <c r="AF325" s="7" t="str">
        <f>IF('Filtered Data'!L324="","",HEX2BIN(L325))</f>
        <v/>
      </c>
      <c r="AG325" s="7" t="str">
        <f>IF('Filtered Data'!M324="","",HEX2BIN(M325))</f>
        <v/>
      </c>
      <c r="AH325" s="7" t="str">
        <f>IF('Filtered Data'!N324="","",HEX2BIN(N325))</f>
        <v/>
      </c>
      <c r="AI325" s="7"/>
      <c r="AJ325" s="8" t="e">
        <f t="shared" si="20"/>
        <v>#NUM!</v>
      </c>
      <c r="AK325" s="7" t="str">
        <f>IF('Filtered Data'!G324="","",HEX2OCT(G325))</f>
        <v>116</v>
      </c>
      <c r="AL325" s="7" t="str">
        <f>IF('Filtered Data'!H324="","",HEX2OCT(H325))</f>
        <v>15</v>
      </c>
      <c r="AM325" s="7" t="str">
        <f>IF('Filtered Data'!I324="","",HEX2OCT(I325))</f>
        <v>0</v>
      </c>
      <c r="AN325" s="7" t="str">
        <f>IF('Filtered Data'!J324="","",HEX2OCT(J325))</f>
        <v/>
      </c>
      <c r="AO325" s="7" t="str">
        <f>IF('Filtered Data'!K324="","",HEX2OCT(K325))</f>
        <v/>
      </c>
      <c r="AP325" s="7" t="str">
        <f>IF('Filtered Data'!L324="","",HEX2OCT(L325))</f>
        <v/>
      </c>
      <c r="AQ325" s="7" t="str">
        <f>IF('Filtered Data'!M324="","",HEX2OCT(M325))</f>
        <v/>
      </c>
      <c r="AR325" s="7" t="str">
        <f>IF('Filtered Data'!N324="","",HEX2OCT(N325))</f>
        <v/>
      </c>
    </row>
    <row r="326">
      <c r="A326" s="4">
        <f>'Filtered Data'!A325</f>
        <v>7.5704880000000001</v>
      </c>
      <c r="B326" s="4" t="str">
        <f>'Filtered Data'!B325</f>
        <v/>
      </c>
      <c r="C326" s="4">
        <f>'Filtered Data'!C325</f>
        <v>300</v>
      </c>
      <c r="D326" s="4" t="str">
        <f>'Filtered Data'!D325</f>
        <v/>
      </c>
      <c r="E326" s="4" t="str">
        <f>'Filtered Data'!E325</f>
        <v/>
      </c>
      <c r="F326" s="4">
        <f>'Filtered Data'!F325</f>
        <v>8</v>
      </c>
      <c r="G326" s="4" t="str">
        <f>'Filtered Data'!G325</f>
        <v>03</v>
      </c>
      <c r="H326" s="4" t="str">
        <f>'Filtered Data'!H325</f>
        <v>A5</v>
      </c>
      <c r="I326" s="4" t="str">
        <f>'Filtered Data'!I325</f>
        <v>64</v>
      </c>
      <c r="J326" s="4" t="str">
        <f>'Filtered Data'!J325</f>
        <v>5A</v>
      </c>
      <c r="K326" s="4" t="str">
        <f>'Filtered Data'!K325</f>
        <v>64</v>
      </c>
      <c r="L326" s="4" t="str">
        <f>'Filtered Data'!L325</f>
        <v>00</v>
      </c>
      <c r="M326" s="4" t="str">
        <f>'Filtered Data'!M325</f>
        <v>64</v>
      </c>
      <c r="N326" s="4" t="str">
        <f>'Filtered Data'!N325</f>
        <v>FE</v>
      </c>
      <c r="P326" s="6" t="e">
        <f t="shared" si="18"/>
        <v>#NUM!</v>
      </c>
      <c r="Q326" s="7">
        <f>IF('Filtered Data'!G325="","",HEX2DEC(G326))</f>
        <v>3</v>
      </c>
      <c r="R326" s="7">
        <f>IF('Filtered Data'!H325="","",HEX2DEC(H326))</f>
        <v>165</v>
      </c>
      <c r="S326" s="7">
        <f>IF('Filtered Data'!I325="","",HEX2DEC(I326))</f>
        <v>100</v>
      </c>
      <c r="T326" s="7">
        <f>IF('Filtered Data'!J325="","",HEX2DEC(J326))</f>
        <v>90</v>
      </c>
      <c r="U326" s="7">
        <f>IF('Filtered Data'!K325="","",HEX2DEC(K326))</f>
        <v>100</v>
      </c>
      <c r="V326" s="7">
        <f>IF('Filtered Data'!L325="","",HEX2DEC(L326))</f>
        <v>0</v>
      </c>
      <c r="W326" s="7">
        <f>IF('Filtered Data'!M325="","",HEX2DEC(M326))</f>
        <v>100</v>
      </c>
      <c r="X326" s="7">
        <f>IF('Filtered Data'!N325="","",HEX2DEC(N326))</f>
        <v>254</v>
      </c>
      <c r="Y326" s="7"/>
      <c r="Z326" s="8" t="e">
        <f t="shared" si="19"/>
        <v>#NUM!</v>
      </c>
      <c r="AA326" s="7" t="str">
        <f>IF('Filtered Data'!G325="","",HEX2BIN(G326))</f>
        <v>11</v>
      </c>
      <c r="AB326" s="7" t="str">
        <f>IF('Filtered Data'!H325="","",HEX2BIN(H326))</f>
        <v>10100101</v>
      </c>
      <c r="AC326" s="7" t="str">
        <f>IF('Filtered Data'!I325="","",HEX2BIN(I326))</f>
        <v>1100100</v>
      </c>
      <c r="AD326" s="7" t="str">
        <f>IF('Filtered Data'!J325="","",HEX2BIN(J326))</f>
        <v>1011010</v>
      </c>
      <c r="AE326" s="7" t="str">
        <f>IF('Filtered Data'!K325="","",HEX2BIN(K326))</f>
        <v>1100100</v>
      </c>
      <c r="AF326" s="7" t="str">
        <f>IF('Filtered Data'!L325="","",HEX2BIN(L326))</f>
        <v>0</v>
      </c>
      <c r="AG326" s="7" t="str">
        <f>IF('Filtered Data'!M325="","",HEX2BIN(M326))</f>
        <v>1100100</v>
      </c>
      <c r="AH326" s="7" t="str">
        <f>IF('Filtered Data'!N325="","",HEX2BIN(N326))</f>
        <v>11111110</v>
      </c>
      <c r="AI326" s="7"/>
      <c r="AJ326" s="8" t="e">
        <f t="shared" si="20"/>
        <v>#NUM!</v>
      </c>
      <c r="AK326" s="7" t="str">
        <f>IF('Filtered Data'!G325="","",HEX2OCT(G326))</f>
        <v>3</v>
      </c>
      <c r="AL326" s="7" t="str">
        <f>IF('Filtered Data'!H325="","",HEX2OCT(H326))</f>
        <v>245</v>
      </c>
      <c r="AM326" s="7" t="str">
        <f>IF('Filtered Data'!I325="","",HEX2OCT(I326))</f>
        <v>144</v>
      </c>
      <c r="AN326" s="7" t="str">
        <f>IF('Filtered Data'!J325="","",HEX2OCT(J326))</f>
        <v>132</v>
      </c>
      <c r="AO326" s="7" t="str">
        <f>IF('Filtered Data'!K325="","",HEX2OCT(K326))</f>
        <v>144</v>
      </c>
      <c r="AP326" s="7" t="str">
        <f>IF('Filtered Data'!L325="","",HEX2OCT(L326))</f>
        <v>0</v>
      </c>
      <c r="AQ326" s="7" t="str">
        <f>IF('Filtered Data'!M325="","",HEX2OCT(M326))</f>
        <v>144</v>
      </c>
      <c r="AR326" s="7" t="str">
        <f>IF('Filtered Data'!N325="","",HEX2OCT(N326))</f>
        <v>376</v>
      </c>
    </row>
    <row r="327">
      <c r="A327" s="4">
        <f>'Filtered Data'!A326</f>
        <v>7.570964</v>
      </c>
      <c r="B327" s="4" t="str">
        <f>'Filtered Data'!B326</f>
        <v/>
      </c>
      <c r="C327" s="4">
        <f>'Filtered Data'!C326</f>
        <v>301</v>
      </c>
      <c r="D327" s="4" t="str">
        <f>'Filtered Data'!D326</f>
        <v/>
      </c>
      <c r="E327" s="4" t="str">
        <f>'Filtered Data'!E326</f>
        <v/>
      </c>
      <c r="F327" s="4">
        <f>'Filtered Data'!F326</f>
        <v>3</v>
      </c>
      <c r="G327" s="4" t="str">
        <f>'Filtered Data'!G326</f>
        <v>1D</v>
      </c>
      <c r="H327" s="4" t="str">
        <f>'Filtered Data'!H326</f>
        <v>0E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1904128</v>
      </c>
      <c r="Q327" s="7">
        <f>IF('Filtered Data'!G326="","",HEX2DEC(G327))</f>
        <v>29</v>
      </c>
      <c r="R327" s="7">
        <f>IF('Filtered Data'!H326="","",HEX2DEC(H327))</f>
        <v>14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11101</v>
      </c>
      <c r="AB327" s="7" t="str">
        <f>IF('Filtered Data'!H326="","",HEX2BIN(H327))</f>
        <v>1110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35</v>
      </c>
      <c r="AL327" s="7" t="str">
        <f>IF('Filtered Data'!H326="","",HEX2OCT(H327))</f>
        <v>16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>
      <c r="A328" s="4">
        <f>'Filtered Data'!A327</f>
        <v>7.6204919999999996</v>
      </c>
      <c r="B328" s="4" t="str">
        <f>'Filtered Data'!B327</f>
        <v/>
      </c>
      <c r="C328" s="4">
        <f>'Filtered Data'!C327</f>
        <v>300</v>
      </c>
      <c r="D328" s="4" t="str">
        <f>'Filtered Data'!D327</f>
        <v/>
      </c>
      <c r="E328" s="4" t="str">
        <f>'Filtered Data'!E327</f>
        <v/>
      </c>
      <c r="F328" s="4">
        <f>'Filtered Data'!F327</f>
        <v>8</v>
      </c>
      <c r="G328" s="4" t="str">
        <f>'Filtered Data'!G327</f>
        <v>03</v>
      </c>
      <c r="H328" s="4" t="str">
        <f>'Filtered Data'!H327</f>
        <v>A5</v>
      </c>
      <c r="I328" s="4" t="str">
        <f>'Filtered Data'!I327</f>
        <v>64</v>
      </c>
      <c r="J328" s="4" t="str">
        <f>'Filtered Data'!J327</f>
        <v>5A</v>
      </c>
      <c r="K328" s="4" t="str">
        <f>'Filtered Data'!K327</f>
        <v>64</v>
      </c>
      <c r="L328" s="4" t="str">
        <f>'Filtered Data'!L327</f>
        <v>00</v>
      </c>
      <c r="M328" s="4" t="str">
        <f>'Filtered Data'!M327</f>
        <v>64</v>
      </c>
      <c r="N328" s="4" t="str">
        <f>'Filtered Data'!N327</f>
        <v>EF</v>
      </c>
      <c r="P328" s="6" t="e">
        <f t="shared" si="18"/>
        <v>#NUM!</v>
      </c>
      <c r="Q328" s="7">
        <f>IF('Filtered Data'!G327="","",HEX2DEC(G328))</f>
        <v>3</v>
      </c>
      <c r="R328" s="7">
        <f>IF('Filtered Data'!H327="","",HEX2DEC(H328))</f>
        <v>165</v>
      </c>
      <c r="S328" s="7">
        <f>IF('Filtered Data'!I327="","",HEX2DEC(I328))</f>
        <v>100</v>
      </c>
      <c r="T328" s="7">
        <f>IF('Filtered Data'!J327="","",HEX2DEC(J328))</f>
        <v>90</v>
      </c>
      <c r="U328" s="7">
        <f>IF('Filtered Data'!K327="","",HEX2DEC(K328))</f>
        <v>100</v>
      </c>
      <c r="V328" s="7">
        <f>IF('Filtered Data'!L327="","",HEX2DEC(L328))</f>
        <v>0</v>
      </c>
      <c r="W328" s="7">
        <f>IF('Filtered Data'!M327="","",HEX2DEC(M328))</f>
        <v>100</v>
      </c>
      <c r="X328" s="7">
        <f>IF('Filtered Data'!N327="","",HEX2DEC(N328))</f>
        <v>239</v>
      </c>
      <c r="Y328" s="7"/>
      <c r="Z328" s="8" t="e">
        <f t="shared" si="19"/>
        <v>#NUM!</v>
      </c>
      <c r="AA328" s="7" t="str">
        <f>IF('Filtered Data'!G327="","",HEX2BIN(G328))</f>
        <v>11</v>
      </c>
      <c r="AB328" s="7" t="str">
        <f>IF('Filtered Data'!H327="","",HEX2BIN(H328))</f>
        <v>10100101</v>
      </c>
      <c r="AC328" s="7" t="str">
        <f>IF('Filtered Data'!I327="","",HEX2BIN(I328))</f>
        <v>1100100</v>
      </c>
      <c r="AD328" s="7" t="str">
        <f>IF('Filtered Data'!J327="","",HEX2BIN(J328))</f>
        <v>1011010</v>
      </c>
      <c r="AE328" s="7" t="str">
        <f>IF('Filtered Data'!K327="","",HEX2BIN(K328))</f>
        <v>1100100</v>
      </c>
      <c r="AF328" s="7" t="str">
        <f>IF('Filtered Data'!L327="","",HEX2BIN(L328))</f>
        <v>0</v>
      </c>
      <c r="AG328" s="7" t="str">
        <f>IF('Filtered Data'!M327="","",HEX2BIN(M328))</f>
        <v>1100100</v>
      </c>
      <c r="AH328" s="7" t="str">
        <f>IF('Filtered Data'!N327="","",HEX2BIN(N328))</f>
        <v>11101111</v>
      </c>
      <c r="AI328" s="7"/>
      <c r="AJ328" s="8" t="e">
        <f t="shared" si="20"/>
        <v>#NUM!</v>
      </c>
      <c r="AK328" s="7" t="str">
        <f>IF('Filtered Data'!G327="","",HEX2OCT(G328))</f>
        <v>3</v>
      </c>
      <c r="AL328" s="7" t="str">
        <f>IF('Filtered Data'!H327="","",HEX2OCT(H328))</f>
        <v>245</v>
      </c>
      <c r="AM328" s="7" t="str">
        <f>IF('Filtered Data'!I327="","",HEX2OCT(I328))</f>
        <v>144</v>
      </c>
      <c r="AN328" s="7" t="str">
        <f>IF('Filtered Data'!J327="","",HEX2OCT(J328))</f>
        <v>132</v>
      </c>
      <c r="AO328" s="7" t="str">
        <f>IF('Filtered Data'!K327="","",HEX2OCT(K328))</f>
        <v>144</v>
      </c>
      <c r="AP328" s="7" t="str">
        <f>IF('Filtered Data'!L327="","",HEX2OCT(L328))</f>
        <v>0</v>
      </c>
      <c r="AQ328" s="7" t="str">
        <f>IF('Filtered Data'!M327="","",HEX2OCT(M328))</f>
        <v>144</v>
      </c>
      <c r="AR328" s="7" t="str">
        <f>IF('Filtered Data'!N327="","",HEX2OCT(N328))</f>
        <v>357</v>
      </c>
    </row>
    <row r="329">
      <c r="A329" s="4">
        <f>'Filtered Data'!A328</f>
        <v>7.6209600000000002</v>
      </c>
      <c r="B329" s="4" t="str">
        <f>'Filtered Data'!B328</f>
        <v/>
      </c>
      <c r="C329" s="4">
        <f>'Filtered Data'!C328</f>
        <v>301</v>
      </c>
      <c r="D329" s="4" t="str">
        <f>'Filtered Data'!D328</f>
        <v/>
      </c>
      <c r="E329" s="4" t="str">
        <f>'Filtered Data'!E328</f>
        <v/>
      </c>
      <c r="F329" s="4">
        <f>'Filtered Data'!F328</f>
        <v>3</v>
      </c>
      <c r="G329" s="4" t="str">
        <f>'Filtered Data'!G328</f>
        <v>E8</v>
      </c>
      <c r="H329" s="4" t="str">
        <f>'Filtered Data'!H328</f>
        <v>0F</v>
      </c>
      <c r="I329" s="4" t="str">
        <f>'Filtered Data'!I328</f>
        <v>00</v>
      </c>
      <c r="J329" s="4" t="str">
        <f>'Filtered Data'!J328</f>
        <v/>
      </c>
      <c r="K329" s="4" t="str">
        <f>'Filtered Data'!K328</f>
        <v/>
      </c>
      <c r="L329" s="4" t="str">
        <f>'Filtered Data'!L328</f>
        <v/>
      </c>
      <c r="M329" s="4" t="str">
        <f>'Filtered Data'!M328</f>
        <v/>
      </c>
      <c r="N329" s="4" t="str">
        <f>'Filtered Data'!N328</f>
        <v/>
      </c>
      <c r="P329" s="6">
        <f t="shared" si="18"/>
        <v>15208192</v>
      </c>
      <c r="Q329" s="7">
        <f>IF('Filtered Data'!G328="","",HEX2DEC(G329))</f>
        <v>232</v>
      </c>
      <c r="R329" s="7">
        <f>IF('Filtered Data'!H328="","",HEX2DEC(H329))</f>
        <v>15</v>
      </c>
      <c r="S329" s="7">
        <f>IF('Filtered Data'!I328="","",HEX2DEC(I329))</f>
        <v>0</v>
      </c>
      <c r="T329" s="7" t="str">
        <f>IF('Filtered Data'!J328="","",HEX2DEC(J329))</f>
        <v/>
      </c>
      <c r="U329" s="7" t="str">
        <f>IF('Filtered Data'!K328="","",HEX2DEC(K329))</f>
        <v/>
      </c>
      <c r="V329" s="7" t="str">
        <f>IF('Filtered Data'!L328="","",HEX2DEC(L329))</f>
        <v/>
      </c>
      <c r="W329" s="7" t="str">
        <f>IF('Filtered Data'!M328="","",HEX2DEC(M329))</f>
        <v/>
      </c>
      <c r="X329" s="7" t="str">
        <f>IF('Filtered Data'!N328="","",HEX2DEC(N329))</f>
        <v/>
      </c>
      <c r="Y329" s="7"/>
      <c r="Z329" s="8" t="e">
        <f t="shared" si="19"/>
        <v>#NUM!</v>
      </c>
      <c r="AA329" s="7" t="str">
        <f>IF('Filtered Data'!G328="","",HEX2BIN(G329))</f>
        <v>11101000</v>
      </c>
      <c r="AB329" s="7" t="str">
        <f>IF('Filtered Data'!H328="","",HEX2BIN(H329))</f>
        <v>1111</v>
      </c>
      <c r="AC329" s="7" t="str">
        <f>IF('Filtered Data'!I328="","",HEX2BIN(I329))</f>
        <v>0</v>
      </c>
      <c r="AD329" s="7" t="str">
        <f>IF('Filtered Data'!J328="","",HEX2BIN(J329))</f>
        <v/>
      </c>
      <c r="AE329" s="7" t="str">
        <f>IF('Filtered Data'!K328="","",HEX2BIN(K329))</f>
        <v/>
      </c>
      <c r="AF329" s="7" t="str">
        <f>IF('Filtered Data'!L328="","",HEX2BIN(L329))</f>
        <v/>
      </c>
      <c r="AG329" s="7" t="str">
        <f>IF('Filtered Data'!M328="","",HEX2BIN(M329))</f>
        <v/>
      </c>
      <c r="AH329" s="7" t="str">
        <f>IF('Filtered Data'!N328="","",HEX2BIN(N329))</f>
        <v/>
      </c>
      <c r="AI329" s="7"/>
      <c r="AJ329" s="8" t="e">
        <f t="shared" si="20"/>
        <v>#NUM!</v>
      </c>
      <c r="AK329" s="7" t="str">
        <f>IF('Filtered Data'!G328="","",HEX2OCT(G329))</f>
        <v>350</v>
      </c>
      <c r="AL329" s="7" t="str">
        <f>IF('Filtered Data'!H328="","",HEX2OCT(H329))</f>
        <v>17</v>
      </c>
      <c r="AM329" s="7" t="str">
        <f>IF('Filtered Data'!I328="","",HEX2OCT(I329))</f>
        <v>0</v>
      </c>
      <c r="AN329" s="7" t="str">
        <f>IF('Filtered Data'!J328="","",HEX2OCT(J329))</f>
        <v/>
      </c>
      <c r="AO329" s="7" t="str">
        <f>IF('Filtered Data'!K328="","",HEX2OCT(K329))</f>
        <v/>
      </c>
      <c r="AP329" s="7" t="str">
        <f>IF('Filtered Data'!L328="","",HEX2OCT(L329))</f>
        <v/>
      </c>
      <c r="AQ329" s="7" t="str">
        <f>IF('Filtered Data'!M328="","",HEX2OCT(M329))</f>
        <v/>
      </c>
      <c r="AR329" s="7" t="str">
        <f>IF('Filtered Data'!N328="","",HEX2OCT(N329))</f>
        <v/>
      </c>
    </row>
    <row r="330">
      <c r="A330" s="4">
        <f>'Filtered Data'!A329</f>
        <v>7.6704970000000001</v>
      </c>
      <c r="B330" s="4" t="str">
        <f>'Filtered Data'!B329</f>
        <v/>
      </c>
      <c r="C330" s="4">
        <f>'Filtered Data'!C329</f>
        <v>300</v>
      </c>
      <c r="D330" s="4" t="str">
        <f>'Filtered Data'!D329</f>
        <v/>
      </c>
      <c r="E330" s="4" t="str">
        <f>'Filtered Data'!E329</f>
        <v/>
      </c>
      <c r="F330" s="4">
        <f>'Filtered Data'!F329</f>
        <v>8</v>
      </c>
      <c r="G330" s="4" t="str">
        <f>'Filtered Data'!G329</f>
        <v>03</v>
      </c>
      <c r="H330" s="4" t="str">
        <f>'Filtered Data'!H329</f>
        <v>A5</v>
      </c>
      <c r="I330" s="4" t="str">
        <f>'Filtered Data'!I329</f>
        <v>64</v>
      </c>
      <c r="J330" s="4" t="str">
        <f>'Filtered Data'!J329</f>
        <v>5A</v>
      </c>
      <c r="K330" s="4" t="str">
        <f>'Filtered Data'!K329</f>
        <v>64</v>
      </c>
      <c r="L330" s="4" t="str">
        <f>'Filtered Data'!L329</f>
        <v>00</v>
      </c>
      <c r="M330" s="4" t="str">
        <f>'Filtered Data'!M329</f>
        <v>64</v>
      </c>
      <c r="N330" s="4" t="str">
        <f>'Filtered Data'!N329</f>
        <v>70</v>
      </c>
      <c r="P330" s="6" t="e">
        <f t="shared" si="18"/>
        <v>#NUM!</v>
      </c>
      <c r="Q330" s="7">
        <f>IF('Filtered Data'!G329="","",HEX2DEC(G330))</f>
        <v>3</v>
      </c>
      <c r="R330" s="7">
        <f>IF('Filtered Data'!H329="","",HEX2DEC(H330))</f>
        <v>165</v>
      </c>
      <c r="S330" s="7">
        <f>IF('Filtered Data'!I329="","",HEX2DEC(I330))</f>
        <v>100</v>
      </c>
      <c r="T330" s="7">
        <f>IF('Filtered Data'!J329="","",HEX2DEC(J330))</f>
        <v>90</v>
      </c>
      <c r="U330" s="7">
        <f>IF('Filtered Data'!K329="","",HEX2DEC(K330))</f>
        <v>100</v>
      </c>
      <c r="V330" s="7">
        <f>IF('Filtered Data'!L329="","",HEX2DEC(L330))</f>
        <v>0</v>
      </c>
      <c r="W330" s="7">
        <f>IF('Filtered Data'!M329="","",HEX2DEC(M330))</f>
        <v>100</v>
      </c>
      <c r="X330" s="7">
        <f>IF('Filtered Data'!N329="","",HEX2DEC(N330))</f>
        <v>112</v>
      </c>
      <c r="Y330" s="7"/>
      <c r="Z330" s="8" t="e">
        <f t="shared" si="19"/>
        <v>#NUM!</v>
      </c>
      <c r="AA330" s="7" t="str">
        <f>IF('Filtered Data'!G329="","",HEX2BIN(G330))</f>
        <v>11</v>
      </c>
      <c r="AB330" s="7" t="str">
        <f>IF('Filtered Data'!H329="","",HEX2BIN(H330))</f>
        <v>10100101</v>
      </c>
      <c r="AC330" s="7" t="str">
        <f>IF('Filtered Data'!I329="","",HEX2BIN(I330))</f>
        <v>1100100</v>
      </c>
      <c r="AD330" s="7" t="str">
        <f>IF('Filtered Data'!J329="","",HEX2BIN(J330))</f>
        <v>1011010</v>
      </c>
      <c r="AE330" s="7" t="str">
        <f>IF('Filtered Data'!K329="","",HEX2BIN(K330))</f>
        <v>1100100</v>
      </c>
      <c r="AF330" s="7" t="str">
        <f>IF('Filtered Data'!L329="","",HEX2BIN(L330))</f>
        <v>0</v>
      </c>
      <c r="AG330" s="7" t="str">
        <f>IF('Filtered Data'!M329="","",HEX2BIN(M330))</f>
        <v>1100100</v>
      </c>
      <c r="AH330" s="7" t="str">
        <f>IF('Filtered Data'!N329="","",HEX2BIN(N330))</f>
        <v>1110000</v>
      </c>
      <c r="AI330" s="7"/>
      <c r="AJ330" s="8" t="e">
        <f t="shared" si="20"/>
        <v>#NUM!</v>
      </c>
      <c r="AK330" s="7" t="str">
        <f>IF('Filtered Data'!G329="","",HEX2OCT(G330))</f>
        <v>3</v>
      </c>
      <c r="AL330" s="7" t="str">
        <f>IF('Filtered Data'!H329="","",HEX2OCT(H330))</f>
        <v>245</v>
      </c>
      <c r="AM330" s="7" t="str">
        <f>IF('Filtered Data'!I329="","",HEX2OCT(I330))</f>
        <v>144</v>
      </c>
      <c r="AN330" s="7" t="str">
        <f>IF('Filtered Data'!J329="","",HEX2OCT(J330))</f>
        <v>132</v>
      </c>
      <c r="AO330" s="7" t="str">
        <f>IF('Filtered Data'!K329="","",HEX2OCT(K330))</f>
        <v>144</v>
      </c>
      <c r="AP330" s="7" t="str">
        <f>IF('Filtered Data'!L329="","",HEX2OCT(L330))</f>
        <v>0</v>
      </c>
      <c r="AQ330" s="7" t="str">
        <f>IF('Filtered Data'!M329="","",HEX2OCT(M330))</f>
        <v>144</v>
      </c>
      <c r="AR330" s="7" t="str">
        <f>IF('Filtered Data'!N329="","",HEX2OCT(N330))</f>
        <v>160</v>
      </c>
    </row>
    <row r="331">
      <c r="A331" s="4">
        <f>'Filtered Data'!A330</f>
        <v>7.6709690000000004</v>
      </c>
      <c r="B331" s="4" t="str">
        <f>'Filtered Data'!B330</f>
        <v/>
      </c>
      <c r="C331" s="4">
        <f>'Filtered Data'!C330</f>
        <v>301</v>
      </c>
      <c r="D331" s="4" t="str">
        <f>'Filtered Data'!D330</f>
        <v/>
      </c>
      <c r="E331" s="4" t="str">
        <f>'Filtered Data'!E330</f>
        <v/>
      </c>
      <c r="F331" s="4">
        <f>'Filtered Data'!F330</f>
        <v>3</v>
      </c>
      <c r="G331" s="4" t="str">
        <f>'Filtered Data'!G330</f>
        <v>E2</v>
      </c>
      <c r="H331" s="4" t="str">
        <f>'Filtered Data'!H330</f>
        <v>00</v>
      </c>
      <c r="I331" s="4" t="str">
        <f>'Filtered Data'!I330</f>
        <v>00</v>
      </c>
      <c r="J331" s="4" t="str">
        <f>'Filtered Data'!J330</f>
        <v/>
      </c>
      <c r="K331" s="4" t="str">
        <f>'Filtered Data'!K330</f>
        <v/>
      </c>
      <c r="L331" s="4" t="str">
        <f>'Filtered Data'!L330</f>
        <v/>
      </c>
      <c r="M331" s="4" t="str">
        <f>'Filtered Data'!M330</f>
        <v/>
      </c>
      <c r="N331" s="4" t="str">
        <f>'Filtered Data'!N330</f>
        <v/>
      </c>
      <c r="P331" s="6">
        <f t="shared" si="18"/>
        <v>14811136</v>
      </c>
      <c r="Q331" s="7">
        <f>IF('Filtered Data'!G330="","",HEX2DEC(G331))</f>
        <v>226</v>
      </c>
      <c r="R331" s="7">
        <f>IF('Filtered Data'!H330="","",HEX2DEC(H331))</f>
        <v>0</v>
      </c>
      <c r="S331" s="7">
        <f>IF('Filtered Data'!I330="","",HEX2DEC(I331))</f>
        <v>0</v>
      </c>
      <c r="T331" s="7" t="str">
        <f>IF('Filtered Data'!J330="","",HEX2DEC(J331))</f>
        <v/>
      </c>
      <c r="U331" s="7" t="str">
        <f>IF('Filtered Data'!K330="","",HEX2DEC(K331))</f>
        <v/>
      </c>
      <c r="V331" s="7" t="str">
        <f>IF('Filtered Data'!L330="","",HEX2DEC(L331))</f>
        <v/>
      </c>
      <c r="W331" s="7" t="str">
        <f>IF('Filtered Data'!M330="","",HEX2DEC(M331))</f>
        <v/>
      </c>
      <c r="X331" s="7" t="str">
        <f>IF('Filtered Data'!N330="","",HEX2DEC(N331))</f>
        <v/>
      </c>
      <c r="Y331" s="7"/>
      <c r="Z331" s="8" t="e">
        <f t="shared" si="19"/>
        <v>#NUM!</v>
      </c>
      <c r="AA331" s="7" t="str">
        <f>IF('Filtered Data'!G330="","",HEX2BIN(G331))</f>
        <v>11100010</v>
      </c>
      <c r="AB331" s="7" t="str">
        <f>IF('Filtered Data'!H330="","",HEX2BIN(H331))</f>
        <v>0</v>
      </c>
      <c r="AC331" s="7" t="str">
        <f>IF('Filtered Data'!I330="","",HEX2BIN(I331))</f>
        <v>0</v>
      </c>
      <c r="AD331" s="7" t="str">
        <f>IF('Filtered Data'!J330="","",HEX2BIN(J331))</f>
        <v/>
      </c>
      <c r="AE331" s="7" t="str">
        <f>IF('Filtered Data'!K330="","",HEX2BIN(K331))</f>
        <v/>
      </c>
      <c r="AF331" s="7" t="str">
        <f>IF('Filtered Data'!L330="","",HEX2BIN(L331))</f>
        <v/>
      </c>
      <c r="AG331" s="7" t="str">
        <f>IF('Filtered Data'!M330="","",HEX2BIN(M331))</f>
        <v/>
      </c>
      <c r="AH331" s="7" t="str">
        <f>IF('Filtered Data'!N330="","",HEX2BIN(N331))</f>
        <v/>
      </c>
      <c r="AI331" s="7"/>
      <c r="AJ331" s="8" t="e">
        <f t="shared" si="20"/>
        <v>#NUM!</v>
      </c>
      <c r="AK331" s="7" t="str">
        <f>IF('Filtered Data'!G330="","",HEX2OCT(G331))</f>
        <v>342</v>
      </c>
      <c r="AL331" s="7" t="str">
        <f>IF('Filtered Data'!H330="","",HEX2OCT(H331))</f>
        <v>0</v>
      </c>
      <c r="AM331" s="7" t="str">
        <f>IF('Filtered Data'!I330="","",HEX2OCT(I331))</f>
        <v>0</v>
      </c>
      <c r="AN331" s="7" t="str">
        <f>IF('Filtered Data'!J330="","",HEX2OCT(J331))</f>
        <v/>
      </c>
      <c r="AO331" s="7" t="str">
        <f>IF('Filtered Data'!K330="","",HEX2OCT(K331))</f>
        <v/>
      </c>
      <c r="AP331" s="7" t="str">
        <f>IF('Filtered Data'!L330="","",HEX2OCT(L331))</f>
        <v/>
      </c>
      <c r="AQ331" s="7" t="str">
        <f>IF('Filtered Data'!M330="","",HEX2OCT(M331))</f>
        <v/>
      </c>
      <c r="AR331" s="7" t="str">
        <f>IF('Filtered Data'!N330="","",HEX2OCT(N331))</f>
        <v/>
      </c>
    </row>
    <row r="332">
      <c r="A332" s="4">
        <f>'Filtered Data'!A331</f>
        <v>7.7205050000000002</v>
      </c>
      <c r="B332" s="4" t="str">
        <f>'Filtered Data'!B331</f>
        <v/>
      </c>
      <c r="C332" s="4">
        <f>'Filtered Data'!C331</f>
        <v>300</v>
      </c>
      <c r="D332" s="4" t="str">
        <f>'Filtered Data'!D331</f>
        <v/>
      </c>
      <c r="E332" s="4" t="str">
        <f>'Filtered Data'!E331</f>
        <v/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A5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64</v>
      </c>
      <c r="L332" s="4" t="str">
        <f>'Filtered Data'!L331</f>
        <v>00</v>
      </c>
      <c r="M332" s="4" t="str">
        <f>'Filtered Data'!M331</f>
        <v>64</v>
      </c>
      <c r="N332" s="4" t="str">
        <f>'Filtered Data'!N331</f>
        <v>61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165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100</v>
      </c>
      <c r="V332" s="7">
        <f>IF('Filtered Data'!L331="","",HEX2DEC(L332))</f>
        <v>0</v>
      </c>
      <c r="W332" s="7">
        <f>IF('Filtered Data'!M331="","",HEX2DEC(M332))</f>
        <v>100</v>
      </c>
      <c r="X332" s="7">
        <f>IF('Filtered Data'!N331="","",HEX2DEC(N332))</f>
        <v>97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10100101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1100100</v>
      </c>
      <c r="AF332" s="7" t="str">
        <f>IF('Filtered Data'!L331="","",HEX2BIN(L332))</f>
        <v>0</v>
      </c>
      <c r="AG332" s="7" t="str">
        <f>IF('Filtered Data'!M331="","",HEX2BIN(M332))</f>
        <v>1100100</v>
      </c>
      <c r="AH332" s="7" t="str">
        <f>IF('Filtered Data'!N331="","",HEX2BIN(N332))</f>
        <v>1100001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245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144</v>
      </c>
      <c r="AP332" s="7" t="str">
        <f>IF('Filtered Data'!L331="","",HEX2OCT(L332))</f>
        <v>0</v>
      </c>
      <c r="AQ332" s="7" t="str">
        <f>IF('Filtered Data'!M331="","",HEX2OCT(M332))</f>
        <v>144</v>
      </c>
      <c r="AR332" s="7" t="str">
        <f>IF('Filtered Data'!N331="","",HEX2OCT(N332))</f>
        <v>141</v>
      </c>
    </row>
    <row r="333">
      <c r="A333" s="4">
        <f>'Filtered Data'!A332</f>
        <v>7.7209690000000002</v>
      </c>
      <c r="B333" s="4" t="str">
        <f>'Filtered Data'!B332</f>
        <v/>
      </c>
      <c r="C333" s="4">
        <f>'Filtered Data'!C332</f>
        <v>301</v>
      </c>
      <c r="D333" s="4" t="str">
        <f>'Filtered Data'!D332</f>
        <v/>
      </c>
      <c r="E333" s="4" t="str">
        <f>'Filtered Data'!E332</f>
        <v/>
      </c>
      <c r="F333" s="4">
        <f>'Filtered Data'!F332</f>
        <v>3</v>
      </c>
      <c r="G333" s="4" t="str">
        <f>'Filtered Data'!G332</f>
        <v>B3</v>
      </c>
      <c r="H333" s="4" t="str">
        <f>'Filtered Data'!H332</f>
        <v>01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11731200</v>
      </c>
      <c r="Q333" s="7">
        <f>IF('Filtered Data'!G332="","",HEX2DEC(G333))</f>
        <v>179</v>
      </c>
      <c r="R333" s="7">
        <f>IF('Filtered Data'!H332="","",HEX2DEC(H333))</f>
        <v>1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10110011</v>
      </c>
      <c r="AB333" s="7" t="str">
        <f>IF('Filtered Data'!H332="","",HEX2BIN(H333))</f>
        <v>1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263</v>
      </c>
      <c r="AL333" s="7" t="str">
        <f>IF('Filtered Data'!H332="","",HEX2OCT(H333))</f>
        <v>1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>
      <c r="A334" s="4">
        <f>'Filtered Data'!A333</f>
        <v>7.7705080000000004</v>
      </c>
      <c r="B334" s="4" t="str">
        <f>'Filtered Data'!B333</f>
        <v/>
      </c>
      <c r="C334" s="4">
        <f>'Filtered Data'!C333</f>
        <v>300</v>
      </c>
      <c r="D334" s="4" t="str">
        <f>'Filtered Data'!D333</f>
        <v/>
      </c>
      <c r="E334" s="4" t="str">
        <f>'Filtered Data'!E333</f>
        <v/>
      </c>
      <c r="F334" s="4">
        <f>'Filtered Data'!F333</f>
        <v>8</v>
      </c>
      <c r="G334" s="4" t="str">
        <f>'Filtered Data'!G333</f>
        <v>03</v>
      </c>
      <c r="H334" s="4" t="str">
        <f>'Filtered Data'!H333</f>
        <v>A5</v>
      </c>
      <c r="I334" s="4" t="str">
        <f>'Filtered Data'!I333</f>
        <v>64</v>
      </c>
      <c r="J334" s="4" t="str">
        <f>'Filtered Data'!J333</f>
        <v>5A</v>
      </c>
      <c r="K334" s="4" t="str">
        <f>'Filtered Data'!K333</f>
        <v>64</v>
      </c>
      <c r="L334" s="4" t="str">
        <f>'Filtered Data'!L333</f>
        <v>00</v>
      </c>
      <c r="M334" s="4" t="str">
        <f>'Filtered Data'!M333</f>
        <v>64</v>
      </c>
      <c r="N334" s="4" t="str">
        <f>'Filtered Data'!N333</f>
        <v>72</v>
      </c>
      <c r="P334" s="6" t="e">
        <f t="shared" si="18"/>
        <v>#NUM!</v>
      </c>
      <c r="Q334" s="7">
        <f>IF('Filtered Data'!G333="","",HEX2DEC(G334))</f>
        <v>3</v>
      </c>
      <c r="R334" s="7">
        <f>IF('Filtered Data'!H333="","",HEX2DEC(H334))</f>
        <v>165</v>
      </c>
      <c r="S334" s="7">
        <f>IF('Filtered Data'!I333="","",HEX2DEC(I334))</f>
        <v>100</v>
      </c>
      <c r="T334" s="7">
        <f>IF('Filtered Data'!J333="","",HEX2DEC(J334))</f>
        <v>90</v>
      </c>
      <c r="U334" s="7">
        <f>IF('Filtered Data'!K333="","",HEX2DEC(K334))</f>
        <v>100</v>
      </c>
      <c r="V334" s="7">
        <f>IF('Filtered Data'!L333="","",HEX2DEC(L334))</f>
        <v>0</v>
      </c>
      <c r="W334" s="7">
        <f>IF('Filtered Data'!M333="","",HEX2DEC(M334))</f>
        <v>100</v>
      </c>
      <c r="X334" s="7">
        <f>IF('Filtered Data'!N333="","",HEX2DEC(N334))</f>
        <v>114</v>
      </c>
      <c r="Y334" s="7"/>
      <c r="Z334" s="8" t="e">
        <f t="shared" si="19"/>
        <v>#NUM!</v>
      </c>
      <c r="AA334" s="7" t="str">
        <f>IF('Filtered Data'!G333="","",HEX2BIN(G334))</f>
        <v>11</v>
      </c>
      <c r="AB334" s="7" t="str">
        <f>IF('Filtered Data'!H333="","",HEX2BIN(H334))</f>
        <v>10100101</v>
      </c>
      <c r="AC334" s="7" t="str">
        <f>IF('Filtered Data'!I333="","",HEX2BIN(I334))</f>
        <v>1100100</v>
      </c>
      <c r="AD334" s="7" t="str">
        <f>IF('Filtered Data'!J333="","",HEX2BIN(J334))</f>
        <v>1011010</v>
      </c>
      <c r="AE334" s="7" t="str">
        <f>IF('Filtered Data'!K333="","",HEX2BIN(K334))</f>
        <v>1100100</v>
      </c>
      <c r="AF334" s="7" t="str">
        <f>IF('Filtered Data'!L333="","",HEX2BIN(L334))</f>
        <v>0</v>
      </c>
      <c r="AG334" s="7" t="str">
        <f>IF('Filtered Data'!M333="","",HEX2BIN(M334))</f>
        <v>1100100</v>
      </c>
      <c r="AH334" s="7" t="str">
        <f>IF('Filtered Data'!N333="","",HEX2BIN(N334))</f>
        <v>1110010</v>
      </c>
      <c r="AI334" s="7"/>
      <c r="AJ334" s="8" t="e">
        <f t="shared" si="20"/>
        <v>#NUM!</v>
      </c>
      <c r="AK334" s="7" t="str">
        <f>IF('Filtered Data'!G333="","",HEX2OCT(G334))</f>
        <v>3</v>
      </c>
      <c r="AL334" s="7" t="str">
        <f>IF('Filtered Data'!H333="","",HEX2OCT(H334))</f>
        <v>245</v>
      </c>
      <c r="AM334" s="7" t="str">
        <f>IF('Filtered Data'!I333="","",HEX2OCT(I334))</f>
        <v>144</v>
      </c>
      <c r="AN334" s="7" t="str">
        <f>IF('Filtered Data'!J333="","",HEX2OCT(J334))</f>
        <v>132</v>
      </c>
      <c r="AO334" s="7" t="str">
        <f>IF('Filtered Data'!K333="","",HEX2OCT(K334))</f>
        <v>144</v>
      </c>
      <c r="AP334" s="7" t="str">
        <f>IF('Filtered Data'!L333="","",HEX2OCT(L334))</f>
        <v>0</v>
      </c>
      <c r="AQ334" s="7" t="str">
        <f>IF('Filtered Data'!M333="","",HEX2OCT(M334))</f>
        <v>144</v>
      </c>
      <c r="AR334" s="7" t="str">
        <f>IF('Filtered Data'!N333="","",HEX2OCT(N334))</f>
        <v>162</v>
      </c>
    </row>
    <row r="335">
      <c r="A335" s="4">
        <f>'Filtered Data'!A334</f>
        <v>7.7709720000000004</v>
      </c>
      <c r="B335" s="4" t="str">
        <f>'Filtered Data'!B334</f>
        <v/>
      </c>
      <c r="C335" s="4">
        <f>'Filtered Data'!C334</f>
        <v>301</v>
      </c>
      <c r="D335" s="4" t="str">
        <f>'Filtered Data'!D334</f>
        <v/>
      </c>
      <c r="E335" s="4" t="str">
        <f>'Filtered Data'!E334</f>
        <v/>
      </c>
      <c r="F335" s="4">
        <f>'Filtered Data'!F334</f>
        <v>3</v>
      </c>
      <c r="G335" s="4" t="str">
        <f>'Filtered Data'!G334</f>
        <v>6B</v>
      </c>
      <c r="H335" s="4" t="str">
        <f>'Filtered Data'!H334</f>
        <v>02</v>
      </c>
      <c r="I335" s="4" t="str">
        <f>'Filtered Data'!I334</f>
        <v>00</v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7012864</v>
      </c>
      <c r="Q335" s="7">
        <f>IF('Filtered Data'!G334="","",HEX2DEC(G335))</f>
        <v>107</v>
      </c>
      <c r="R335" s="7">
        <f>IF('Filtered Data'!H334="","",HEX2DEC(H335))</f>
        <v>2</v>
      </c>
      <c r="S335" s="7">
        <f>IF('Filtered Data'!I334="","",HEX2DEC(I335))</f>
        <v>0</v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1101011</v>
      </c>
      <c r="AB335" s="7" t="str">
        <f>IF('Filtered Data'!H334="","",HEX2BIN(H335))</f>
        <v>10</v>
      </c>
      <c r="AC335" s="7" t="str">
        <f>IF('Filtered Data'!I334="","",HEX2BIN(I335))</f>
        <v>0</v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153</v>
      </c>
      <c r="AL335" s="7" t="str">
        <f>IF('Filtered Data'!H334="","",HEX2OCT(H335))</f>
        <v>2</v>
      </c>
      <c r="AM335" s="7" t="str">
        <f>IF('Filtered Data'!I334="","",HEX2OCT(I335))</f>
        <v>0</v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>
      <c r="A336" s="4">
        <f>'Filtered Data'!A335</f>
        <v>7.8205159999999996</v>
      </c>
      <c r="B336" s="4" t="str">
        <f>'Filtered Data'!B335</f>
        <v/>
      </c>
      <c r="C336" s="4">
        <f>'Filtered Data'!C335</f>
        <v>300</v>
      </c>
      <c r="D336" s="4" t="str">
        <f>'Filtered Data'!D335</f>
        <v/>
      </c>
      <c r="E336" s="4" t="str">
        <f>'Filtered Data'!E335</f>
        <v/>
      </c>
      <c r="F336" s="4">
        <f>'Filtered Data'!F335</f>
        <v>8</v>
      </c>
      <c r="G336" s="4" t="str">
        <f>'Filtered Data'!G335</f>
        <v>03</v>
      </c>
      <c r="H336" s="4" t="str">
        <f>'Filtered Data'!H335</f>
        <v>A5</v>
      </c>
      <c r="I336" s="4" t="str">
        <f>'Filtered Data'!I335</f>
        <v>64</v>
      </c>
      <c r="J336" s="4" t="str">
        <f>'Filtered Data'!J335</f>
        <v>5A</v>
      </c>
      <c r="K336" s="4" t="str">
        <f>'Filtered Data'!K335</f>
        <v>64</v>
      </c>
      <c r="L336" s="4" t="str">
        <f>'Filtered Data'!L335</f>
        <v>00</v>
      </c>
      <c r="M336" s="4" t="str">
        <f>'Filtered Data'!M335</f>
        <v>64</v>
      </c>
      <c r="N336" s="4" t="str">
        <f>'Filtered Data'!N335</f>
        <v>63</v>
      </c>
      <c r="P336" s="6" t="e">
        <f t="shared" si="18"/>
        <v>#NUM!</v>
      </c>
      <c r="Q336" s="7">
        <f>IF('Filtered Data'!G335="","",HEX2DEC(G336))</f>
        <v>3</v>
      </c>
      <c r="R336" s="7">
        <f>IF('Filtered Data'!H335="","",HEX2DEC(H336))</f>
        <v>165</v>
      </c>
      <c r="S336" s="7">
        <f>IF('Filtered Data'!I335="","",HEX2DEC(I336))</f>
        <v>100</v>
      </c>
      <c r="T336" s="7">
        <f>IF('Filtered Data'!J335="","",HEX2DEC(J336))</f>
        <v>90</v>
      </c>
      <c r="U336" s="7">
        <f>IF('Filtered Data'!K335="","",HEX2DEC(K336))</f>
        <v>100</v>
      </c>
      <c r="V336" s="7">
        <f>IF('Filtered Data'!L335="","",HEX2DEC(L336))</f>
        <v>0</v>
      </c>
      <c r="W336" s="7">
        <f>IF('Filtered Data'!M335="","",HEX2DEC(M336))</f>
        <v>100</v>
      </c>
      <c r="X336" s="7">
        <f>IF('Filtered Data'!N335="","",HEX2DEC(N336))</f>
        <v>99</v>
      </c>
      <c r="Y336" s="7"/>
      <c r="Z336" s="8" t="e">
        <f t="shared" si="19"/>
        <v>#NUM!</v>
      </c>
      <c r="AA336" s="7" t="str">
        <f>IF('Filtered Data'!G335="","",HEX2BIN(G336))</f>
        <v>11</v>
      </c>
      <c r="AB336" s="7" t="str">
        <f>IF('Filtered Data'!H335="","",HEX2BIN(H336))</f>
        <v>10100101</v>
      </c>
      <c r="AC336" s="7" t="str">
        <f>IF('Filtered Data'!I335="","",HEX2BIN(I336))</f>
        <v>1100100</v>
      </c>
      <c r="AD336" s="7" t="str">
        <f>IF('Filtered Data'!J335="","",HEX2BIN(J336))</f>
        <v>1011010</v>
      </c>
      <c r="AE336" s="7" t="str">
        <f>IF('Filtered Data'!K335="","",HEX2BIN(K336))</f>
        <v>1100100</v>
      </c>
      <c r="AF336" s="7" t="str">
        <f>IF('Filtered Data'!L335="","",HEX2BIN(L336))</f>
        <v>0</v>
      </c>
      <c r="AG336" s="7" t="str">
        <f>IF('Filtered Data'!M335="","",HEX2BIN(M336))</f>
        <v>1100100</v>
      </c>
      <c r="AH336" s="7" t="str">
        <f>IF('Filtered Data'!N335="","",HEX2BIN(N336))</f>
        <v>1100011</v>
      </c>
      <c r="AI336" s="7"/>
      <c r="AJ336" s="8" t="e">
        <f t="shared" si="20"/>
        <v>#NUM!</v>
      </c>
      <c r="AK336" s="7" t="str">
        <f>IF('Filtered Data'!G335="","",HEX2OCT(G336))</f>
        <v>3</v>
      </c>
      <c r="AL336" s="7" t="str">
        <f>IF('Filtered Data'!H335="","",HEX2OCT(H336))</f>
        <v>245</v>
      </c>
      <c r="AM336" s="7" t="str">
        <f>IF('Filtered Data'!I335="","",HEX2OCT(I336))</f>
        <v>144</v>
      </c>
      <c r="AN336" s="7" t="str">
        <f>IF('Filtered Data'!J335="","",HEX2OCT(J336))</f>
        <v>132</v>
      </c>
      <c r="AO336" s="7" t="str">
        <f>IF('Filtered Data'!K335="","",HEX2OCT(K336))</f>
        <v>144</v>
      </c>
      <c r="AP336" s="7" t="str">
        <f>IF('Filtered Data'!L335="","",HEX2OCT(L336))</f>
        <v>0</v>
      </c>
      <c r="AQ336" s="7" t="str">
        <f>IF('Filtered Data'!M335="","",HEX2OCT(M336))</f>
        <v>144</v>
      </c>
      <c r="AR336" s="7" t="str">
        <f>IF('Filtered Data'!N335="","",HEX2OCT(N336))</f>
        <v>143</v>
      </c>
    </row>
    <row r="337">
      <c r="A337" s="4">
        <f>'Filtered Data'!A336</f>
        <v>7.8209799999999996</v>
      </c>
      <c r="B337" s="4" t="str">
        <f>'Filtered Data'!B336</f>
        <v/>
      </c>
      <c r="C337" s="4">
        <f>'Filtered Data'!C336</f>
        <v>301</v>
      </c>
      <c r="D337" s="4" t="str">
        <f>'Filtered Data'!D336</f>
        <v/>
      </c>
      <c r="E337" s="4" t="str">
        <f>'Filtered Data'!E336</f>
        <v/>
      </c>
      <c r="F337" s="4">
        <f>'Filtered Data'!F336</f>
        <v>3</v>
      </c>
      <c r="G337" s="4" t="str">
        <f>'Filtered Data'!G336</f>
        <v>96</v>
      </c>
      <c r="H337" s="4" t="str">
        <f>'Filtered Data'!H336</f>
        <v>03</v>
      </c>
      <c r="I337" s="4" t="str">
        <f>'Filtered Data'!I336</f>
        <v>00</v>
      </c>
      <c r="J337" s="4" t="str">
        <f>'Filtered Data'!J336</f>
        <v/>
      </c>
      <c r="K337" s="4" t="str">
        <f>'Filtered Data'!K336</f>
        <v/>
      </c>
      <c r="L337" s="4" t="str">
        <f>'Filtered Data'!L336</f>
        <v/>
      </c>
      <c r="M337" s="4" t="str">
        <f>'Filtered Data'!M336</f>
        <v/>
      </c>
      <c r="N337" s="4" t="str">
        <f>'Filtered Data'!N336</f>
        <v/>
      </c>
      <c r="P337" s="6">
        <f t="shared" si="18"/>
        <v>9831168</v>
      </c>
      <c r="Q337" s="7">
        <f>IF('Filtered Data'!G336="","",HEX2DEC(G337))</f>
        <v>150</v>
      </c>
      <c r="R337" s="7">
        <f>IF('Filtered Data'!H336="","",HEX2DEC(H337))</f>
        <v>3</v>
      </c>
      <c r="S337" s="7">
        <f>IF('Filtered Data'!I336="","",HEX2DEC(I337))</f>
        <v>0</v>
      </c>
      <c r="T337" s="7" t="str">
        <f>IF('Filtered Data'!J336="","",HEX2DEC(J337))</f>
        <v/>
      </c>
      <c r="U337" s="7" t="str">
        <f>IF('Filtered Data'!K336="","",HEX2DEC(K337))</f>
        <v/>
      </c>
      <c r="V337" s="7" t="str">
        <f>IF('Filtered Data'!L336="","",HEX2DEC(L337))</f>
        <v/>
      </c>
      <c r="W337" s="7" t="str">
        <f>IF('Filtered Data'!M336="","",HEX2DEC(M337))</f>
        <v/>
      </c>
      <c r="X337" s="7" t="str">
        <f>IF('Filtered Data'!N336="","",HEX2DEC(N337))</f>
        <v/>
      </c>
      <c r="Y337" s="7"/>
      <c r="Z337" s="8" t="e">
        <f t="shared" si="19"/>
        <v>#NUM!</v>
      </c>
      <c r="AA337" s="7" t="str">
        <f>IF('Filtered Data'!G336="","",HEX2BIN(G337))</f>
        <v>10010110</v>
      </c>
      <c r="AB337" s="7" t="str">
        <f>IF('Filtered Data'!H336="","",HEX2BIN(H337))</f>
        <v>11</v>
      </c>
      <c r="AC337" s="7" t="str">
        <f>IF('Filtered Data'!I336="","",HEX2BIN(I337))</f>
        <v>0</v>
      </c>
      <c r="AD337" s="7" t="str">
        <f>IF('Filtered Data'!J336="","",HEX2BIN(J337))</f>
        <v/>
      </c>
      <c r="AE337" s="7" t="str">
        <f>IF('Filtered Data'!K336="","",HEX2BIN(K337))</f>
        <v/>
      </c>
      <c r="AF337" s="7" t="str">
        <f>IF('Filtered Data'!L336="","",HEX2BIN(L337))</f>
        <v/>
      </c>
      <c r="AG337" s="7" t="str">
        <f>IF('Filtered Data'!M336="","",HEX2BIN(M337))</f>
        <v/>
      </c>
      <c r="AH337" s="7" t="str">
        <f>IF('Filtered Data'!N336="","",HEX2BIN(N337))</f>
        <v/>
      </c>
      <c r="AI337" s="7"/>
      <c r="AJ337" s="8" t="e">
        <f t="shared" si="20"/>
        <v>#NUM!</v>
      </c>
      <c r="AK337" s="7" t="str">
        <f>IF('Filtered Data'!G336="","",HEX2OCT(G337))</f>
        <v>226</v>
      </c>
      <c r="AL337" s="7" t="str">
        <f>IF('Filtered Data'!H336="","",HEX2OCT(H337))</f>
        <v>3</v>
      </c>
      <c r="AM337" s="7" t="str">
        <f>IF('Filtered Data'!I336="","",HEX2OCT(I337))</f>
        <v>0</v>
      </c>
      <c r="AN337" s="7" t="str">
        <f>IF('Filtered Data'!J336="","",HEX2OCT(J337))</f>
        <v/>
      </c>
      <c r="AO337" s="7" t="str">
        <f>IF('Filtered Data'!K336="","",HEX2OCT(K337))</f>
        <v/>
      </c>
      <c r="AP337" s="7" t="str">
        <f>IF('Filtered Data'!L336="","",HEX2OCT(L337))</f>
        <v/>
      </c>
      <c r="AQ337" s="7" t="str">
        <f>IF('Filtered Data'!M336="","",HEX2OCT(M337))</f>
        <v/>
      </c>
      <c r="AR337" s="7" t="str">
        <f>IF('Filtered Data'!N336="","",HEX2OCT(N337))</f>
        <v/>
      </c>
    </row>
    <row r="338">
      <c r="A338" s="4">
        <f>'Filtered Data'!A337</f>
        <v>7.8705210000000001</v>
      </c>
      <c r="B338" s="4" t="str">
        <f>'Filtered Data'!B337</f>
        <v/>
      </c>
      <c r="C338" s="4">
        <f>'Filtered Data'!C337</f>
        <v>300</v>
      </c>
      <c r="D338" s="4" t="str">
        <f>'Filtered Data'!D337</f>
        <v/>
      </c>
      <c r="E338" s="4" t="str">
        <f>'Filtered Data'!E337</f>
        <v/>
      </c>
      <c r="F338" s="4">
        <f>'Filtered Data'!F337</f>
        <v>8</v>
      </c>
      <c r="G338" s="4" t="str">
        <f>'Filtered Data'!G337</f>
        <v>03</v>
      </c>
      <c r="H338" s="4" t="str">
        <f>'Filtered Data'!H337</f>
        <v>A5</v>
      </c>
      <c r="I338" s="4" t="str">
        <f>'Filtered Data'!I337</f>
        <v>64</v>
      </c>
      <c r="J338" s="4" t="str">
        <f>'Filtered Data'!J337</f>
        <v>5A</v>
      </c>
      <c r="K338" s="4" t="str">
        <f>'Filtered Data'!K337</f>
        <v>64</v>
      </c>
      <c r="L338" s="4" t="str">
        <f>'Filtered Data'!L337</f>
        <v>00</v>
      </c>
      <c r="M338" s="4" t="str">
        <f>'Filtered Data'!M337</f>
        <v>64</v>
      </c>
      <c r="N338" s="4" t="str">
        <f>'Filtered Data'!N337</f>
        <v>74</v>
      </c>
      <c r="P338" s="6" t="e">
        <f t="shared" si="18"/>
        <v>#NUM!</v>
      </c>
      <c r="Q338" s="7">
        <f>IF('Filtered Data'!G337="","",HEX2DEC(G338))</f>
        <v>3</v>
      </c>
      <c r="R338" s="7">
        <f>IF('Filtered Data'!H337="","",HEX2DEC(H338))</f>
        <v>165</v>
      </c>
      <c r="S338" s="7">
        <f>IF('Filtered Data'!I337="","",HEX2DEC(I338))</f>
        <v>100</v>
      </c>
      <c r="T338" s="7">
        <f>IF('Filtered Data'!J337="","",HEX2DEC(J338))</f>
        <v>90</v>
      </c>
      <c r="U338" s="7">
        <f>IF('Filtered Data'!K337="","",HEX2DEC(K338))</f>
        <v>100</v>
      </c>
      <c r="V338" s="7">
        <f>IF('Filtered Data'!L337="","",HEX2DEC(L338))</f>
        <v>0</v>
      </c>
      <c r="W338" s="7">
        <f>IF('Filtered Data'!M337="","",HEX2DEC(M338))</f>
        <v>100</v>
      </c>
      <c r="X338" s="7">
        <f>IF('Filtered Data'!N337="","",HEX2DEC(N338))</f>
        <v>116</v>
      </c>
      <c r="Y338" s="7"/>
      <c r="Z338" s="8" t="e">
        <f t="shared" si="19"/>
        <v>#NUM!</v>
      </c>
      <c r="AA338" s="7" t="str">
        <f>IF('Filtered Data'!G337="","",HEX2BIN(G338))</f>
        <v>11</v>
      </c>
      <c r="AB338" s="7" t="str">
        <f>IF('Filtered Data'!H337="","",HEX2BIN(H338))</f>
        <v>10100101</v>
      </c>
      <c r="AC338" s="7" t="str">
        <f>IF('Filtered Data'!I337="","",HEX2BIN(I338))</f>
        <v>1100100</v>
      </c>
      <c r="AD338" s="7" t="str">
        <f>IF('Filtered Data'!J337="","",HEX2BIN(J338))</f>
        <v>1011010</v>
      </c>
      <c r="AE338" s="7" t="str">
        <f>IF('Filtered Data'!K337="","",HEX2BIN(K338))</f>
        <v>1100100</v>
      </c>
      <c r="AF338" s="7" t="str">
        <f>IF('Filtered Data'!L337="","",HEX2BIN(L338))</f>
        <v>0</v>
      </c>
      <c r="AG338" s="7" t="str">
        <f>IF('Filtered Data'!M337="","",HEX2BIN(M338))</f>
        <v>1100100</v>
      </c>
      <c r="AH338" s="7" t="str">
        <f>IF('Filtered Data'!N337="","",HEX2BIN(N338))</f>
        <v>1110100</v>
      </c>
      <c r="AI338" s="7"/>
      <c r="AJ338" s="8" t="e">
        <f t="shared" si="20"/>
        <v>#NUM!</v>
      </c>
      <c r="AK338" s="7" t="str">
        <f>IF('Filtered Data'!G337="","",HEX2OCT(G338))</f>
        <v>3</v>
      </c>
      <c r="AL338" s="7" t="str">
        <f>IF('Filtered Data'!H337="","",HEX2OCT(H338))</f>
        <v>245</v>
      </c>
      <c r="AM338" s="7" t="str">
        <f>IF('Filtered Data'!I337="","",HEX2OCT(I338))</f>
        <v>144</v>
      </c>
      <c r="AN338" s="7" t="str">
        <f>IF('Filtered Data'!J337="","",HEX2OCT(J338))</f>
        <v>132</v>
      </c>
      <c r="AO338" s="7" t="str">
        <f>IF('Filtered Data'!K337="","",HEX2OCT(K338))</f>
        <v>144</v>
      </c>
      <c r="AP338" s="7" t="str">
        <f>IF('Filtered Data'!L337="","",HEX2OCT(L338))</f>
        <v>0</v>
      </c>
      <c r="AQ338" s="7" t="str">
        <f>IF('Filtered Data'!M337="","",HEX2OCT(M338))</f>
        <v>144</v>
      </c>
      <c r="AR338" s="7" t="str">
        <f>IF('Filtered Data'!N337="","",HEX2OCT(N338))</f>
        <v>164</v>
      </c>
    </row>
    <row r="339">
      <c r="A339" s="4">
        <f>'Filtered Data'!A338</f>
        <v>7.8709850000000001</v>
      </c>
      <c r="B339" s="4" t="str">
        <f>'Filtered Data'!B338</f>
        <v/>
      </c>
      <c r="C339" s="4">
        <f>'Filtered Data'!C338</f>
        <v>301</v>
      </c>
      <c r="D339" s="4" t="str">
        <f>'Filtered Data'!D338</f>
        <v/>
      </c>
      <c r="E339" s="4" t="str">
        <f>'Filtered Data'!E338</f>
        <v/>
      </c>
      <c r="F339" s="4">
        <f>'Filtered Data'!F338</f>
        <v>3</v>
      </c>
      <c r="G339" s="4" t="str">
        <f>'Filtered Data'!G338</f>
        <v>03</v>
      </c>
      <c r="H339" s="4" t="str">
        <f>'Filtered Data'!H338</f>
        <v>04</v>
      </c>
      <c r="I339" s="4" t="str">
        <f>'Filtered Data'!I338</f>
        <v>00</v>
      </c>
      <c r="J339" s="4" t="str">
        <f>'Filtered Data'!J338</f>
        <v/>
      </c>
      <c r="K339" s="4" t="str">
        <f>'Filtered Data'!K338</f>
        <v/>
      </c>
      <c r="L339" s="4" t="str">
        <f>'Filtered Data'!L338</f>
        <v/>
      </c>
      <c r="M339" s="4" t="str">
        <f>'Filtered Data'!M338</f>
        <v/>
      </c>
      <c r="N339" s="4" t="str">
        <f>'Filtered Data'!N338</f>
        <v/>
      </c>
      <c r="P339" s="6">
        <f t="shared" si="18"/>
        <v>197632</v>
      </c>
      <c r="Q339" s="7">
        <f>IF('Filtered Data'!G338="","",HEX2DEC(G339))</f>
        <v>3</v>
      </c>
      <c r="R339" s="7">
        <f>IF('Filtered Data'!H338="","",HEX2DEC(H339))</f>
        <v>4</v>
      </c>
      <c r="S339" s="7">
        <f>IF('Filtered Data'!I338="","",HEX2DEC(I339))</f>
        <v>0</v>
      </c>
      <c r="T339" s="7" t="str">
        <f>IF('Filtered Data'!J338="","",HEX2DEC(J339))</f>
        <v/>
      </c>
      <c r="U339" s="7" t="str">
        <f>IF('Filtered Data'!K338="","",HEX2DEC(K339))</f>
        <v/>
      </c>
      <c r="V339" s="7" t="str">
        <f>IF('Filtered Data'!L338="","",HEX2DEC(L339))</f>
        <v/>
      </c>
      <c r="W339" s="7" t="str">
        <f>IF('Filtered Data'!M338="","",HEX2DEC(M339))</f>
        <v/>
      </c>
      <c r="X339" s="7" t="str">
        <f>IF('Filtered Data'!N338="","",HEX2DEC(N339))</f>
        <v/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100</v>
      </c>
      <c r="AC339" s="7" t="str">
        <f>IF('Filtered Data'!I338="","",HEX2BIN(I339))</f>
        <v>0</v>
      </c>
      <c r="AD339" s="7" t="str">
        <f>IF('Filtered Data'!J338="","",HEX2BIN(J339))</f>
        <v/>
      </c>
      <c r="AE339" s="7" t="str">
        <f>IF('Filtered Data'!K338="","",HEX2BIN(K339))</f>
        <v/>
      </c>
      <c r="AF339" s="7" t="str">
        <f>IF('Filtered Data'!L338="","",HEX2BIN(L339))</f>
        <v/>
      </c>
      <c r="AG339" s="7" t="str">
        <f>IF('Filtered Data'!M338="","",HEX2BIN(M339))</f>
        <v/>
      </c>
      <c r="AH339" s="7" t="str">
        <f>IF('Filtered Data'!N338="","",HEX2BIN(N339))</f>
        <v/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4</v>
      </c>
      <c r="AM339" s="7" t="str">
        <f>IF('Filtered Data'!I338="","",HEX2OCT(I339))</f>
        <v>0</v>
      </c>
      <c r="AN339" s="7" t="str">
        <f>IF('Filtered Data'!J338="","",HEX2OCT(J339))</f>
        <v/>
      </c>
      <c r="AO339" s="7" t="str">
        <f>IF('Filtered Data'!K338="","",HEX2OCT(K339))</f>
        <v/>
      </c>
      <c r="AP339" s="7" t="str">
        <f>IF('Filtered Data'!L338="","",HEX2OCT(L339))</f>
        <v/>
      </c>
      <c r="AQ339" s="7" t="str">
        <f>IF('Filtered Data'!M338="","",HEX2OCT(M339))</f>
        <v/>
      </c>
      <c r="AR339" s="7" t="str">
        <f>IF('Filtered Data'!N338="","",HEX2OCT(N339))</f>
        <v/>
      </c>
    </row>
    <row r="340">
      <c r="A340" s="4">
        <f>'Filtered Data'!A339</f>
        <v>7.9205240000000003</v>
      </c>
      <c r="B340" s="4" t="str">
        <f>'Filtered Data'!B339</f>
        <v/>
      </c>
      <c r="C340" s="4">
        <f>'Filtered Data'!C339</f>
        <v>300</v>
      </c>
      <c r="D340" s="4" t="str">
        <f>'Filtered Data'!D339</f>
        <v/>
      </c>
      <c r="E340" s="4" t="str">
        <f>'Filtered Data'!E339</f>
        <v/>
      </c>
      <c r="F340" s="4">
        <f>'Filtered Data'!F339</f>
        <v>8</v>
      </c>
      <c r="G340" s="4" t="str">
        <f>'Filtered Data'!G339</f>
        <v>03</v>
      </c>
      <c r="H340" s="4" t="str">
        <f>'Filtered Data'!H339</f>
        <v>A5</v>
      </c>
      <c r="I340" s="4" t="str">
        <f>'Filtered Data'!I339</f>
        <v>64</v>
      </c>
      <c r="J340" s="4" t="str">
        <f>'Filtered Data'!J339</f>
        <v>5A</v>
      </c>
      <c r="K340" s="4" t="str">
        <f>'Filtered Data'!K339</f>
        <v>64</v>
      </c>
      <c r="L340" s="4" t="str">
        <f>'Filtered Data'!L339</f>
        <v>00</v>
      </c>
      <c r="M340" s="4" t="str">
        <f>'Filtered Data'!M339</f>
        <v>64</v>
      </c>
      <c r="N340" s="4" t="str">
        <f>'Filtered Data'!N339</f>
        <v>65</v>
      </c>
      <c r="P340" s="6" t="e">
        <f t="shared" si="18"/>
        <v>#NUM!</v>
      </c>
      <c r="Q340" s="7">
        <f>IF('Filtered Data'!G339="","",HEX2DEC(G340))</f>
        <v>3</v>
      </c>
      <c r="R340" s="7">
        <f>IF('Filtered Data'!H339="","",HEX2DEC(H340))</f>
        <v>165</v>
      </c>
      <c r="S340" s="7">
        <f>IF('Filtered Data'!I339="","",HEX2DEC(I340))</f>
        <v>100</v>
      </c>
      <c r="T340" s="7">
        <f>IF('Filtered Data'!J339="","",HEX2DEC(J340))</f>
        <v>90</v>
      </c>
      <c r="U340" s="7">
        <f>IF('Filtered Data'!K339="","",HEX2DEC(K340))</f>
        <v>100</v>
      </c>
      <c r="V340" s="7">
        <f>IF('Filtered Data'!L339="","",HEX2DEC(L340))</f>
        <v>0</v>
      </c>
      <c r="W340" s="7">
        <f>IF('Filtered Data'!M339="","",HEX2DEC(M340))</f>
        <v>100</v>
      </c>
      <c r="X340" s="7">
        <f>IF('Filtered Data'!N339="","",HEX2DEC(N340))</f>
        <v>101</v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10100101</v>
      </c>
      <c r="AC340" s="7" t="str">
        <f>IF('Filtered Data'!I339="","",HEX2BIN(I340))</f>
        <v>1100100</v>
      </c>
      <c r="AD340" s="7" t="str">
        <f>IF('Filtered Data'!J339="","",HEX2BIN(J340))</f>
        <v>1011010</v>
      </c>
      <c r="AE340" s="7" t="str">
        <f>IF('Filtered Data'!K339="","",HEX2BIN(K340))</f>
        <v>1100100</v>
      </c>
      <c r="AF340" s="7" t="str">
        <f>IF('Filtered Data'!L339="","",HEX2BIN(L340))</f>
        <v>0</v>
      </c>
      <c r="AG340" s="7" t="str">
        <f>IF('Filtered Data'!M339="","",HEX2BIN(M340))</f>
        <v>1100100</v>
      </c>
      <c r="AH340" s="7" t="str">
        <f>IF('Filtered Data'!N339="","",HEX2BIN(N340))</f>
        <v>1100101</v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245</v>
      </c>
      <c r="AM340" s="7" t="str">
        <f>IF('Filtered Data'!I339="","",HEX2OCT(I340))</f>
        <v>144</v>
      </c>
      <c r="AN340" s="7" t="str">
        <f>IF('Filtered Data'!J339="","",HEX2OCT(J340))</f>
        <v>132</v>
      </c>
      <c r="AO340" s="7" t="str">
        <f>IF('Filtered Data'!K339="","",HEX2OCT(K340))</f>
        <v>144</v>
      </c>
      <c r="AP340" s="7" t="str">
        <f>IF('Filtered Data'!L339="","",HEX2OCT(L340))</f>
        <v>0</v>
      </c>
      <c r="AQ340" s="7" t="str">
        <f>IF('Filtered Data'!M339="","",HEX2OCT(M340))</f>
        <v>144</v>
      </c>
      <c r="AR340" s="7" t="str">
        <f>IF('Filtered Data'!N339="","",HEX2OCT(N340))</f>
        <v>145</v>
      </c>
    </row>
    <row r="341">
      <c r="A341" s="4">
        <f>'Filtered Data'!A340</f>
        <v>7.9209880000000004</v>
      </c>
      <c r="B341" s="4" t="str">
        <f>'Filtered Data'!B340</f>
        <v/>
      </c>
      <c r="C341" s="4">
        <f>'Filtered Data'!C340</f>
        <v>301</v>
      </c>
      <c r="D341" s="4" t="str">
        <f>'Filtered Data'!D340</f>
        <v/>
      </c>
      <c r="E341" s="4" t="str">
        <f>'Filtered Data'!E340</f>
        <v/>
      </c>
      <c r="F341" s="4">
        <f>'Filtered Data'!F340</f>
        <v>3</v>
      </c>
      <c r="G341" s="4" t="str">
        <f>'Filtered Data'!G340</f>
        <v>54</v>
      </c>
      <c r="H341" s="4" t="str">
        <f>'Filtered Data'!H340</f>
        <v>05</v>
      </c>
      <c r="I341" s="4" t="str">
        <f>'Filtered Data'!I340</f>
        <v>00</v>
      </c>
      <c r="J341" s="4" t="str">
        <f>'Filtered Data'!J340</f>
        <v/>
      </c>
      <c r="K341" s="4" t="str">
        <f>'Filtered Data'!K340</f>
        <v/>
      </c>
      <c r="L341" s="4" t="str">
        <f>'Filtered Data'!L340</f>
        <v/>
      </c>
      <c r="M341" s="4" t="str">
        <f>'Filtered Data'!M340</f>
        <v/>
      </c>
      <c r="N341" s="4" t="str">
        <f>'Filtered Data'!N340</f>
        <v/>
      </c>
      <c r="P341" s="6">
        <f t="shared" si="18"/>
        <v>5506304</v>
      </c>
      <c r="Q341" s="7">
        <f>IF('Filtered Data'!G340="","",HEX2DEC(G341))</f>
        <v>84</v>
      </c>
      <c r="R341" s="7">
        <f>IF('Filtered Data'!H340="","",HEX2DEC(H341))</f>
        <v>5</v>
      </c>
      <c r="S341" s="7">
        <f>IF('Filtered Data'!I340="","",HEX2DEC(I341))</f>
        <v>0</v>
      </c>
      <c r="T341" s="7" t="str">
        <f>IF('Filtered Data'!J340="","",HEX2DEC(J341))</f>
        <v/>
      </c>
      <c r="U341" s="7" t="str">
        <f>IF('Filtered Data'!K340="","",HEX2DEC(K341))</f>
        <v/>
      </c>
      <c r="V341" s="7" t="str">
        <f>IF('Filtered Data'!L340="","",HEX2DEC(L341))</f>
        <v/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1010100</v>
      </c>
      <c r="AB341" s="7" t="str">
        <f>IF('Filtered Data'!H340="","",HEX2BIN(H341))</f>
        <v>101</v>
      </c>
      <c r="AC341" s="7" t="str">
        <f>IF('Filtered Data'!I340="","",HEX2BIN(I341))</f>
        <v>0</v>
      </c>
      <c r="AD341" s="7" t="str">
        <f>IF('Filtered Data'!J340="","",HEX2BIN(J341))</f>
        <v/>
      </c>
      <c r="AE341" s="7" t="str">
        <f>IF('Filtered Data'!K340="","",HEX2BIN(K341))</f>
        <v/>
      </c>
      <c r="AF341" s="7" t="str">
        <f>IF('Filtered Data'!L340="","",HEX2BIN(L341))</f>
        <v/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124</v>
      </c>
      <c r="AL341" s="7" t="str">
        <f>IF('Filtered Data'!H340="","",HEX2OCT(H341))</f>
        <v>5</v>
      </c>
      <c r="AM341" s="7" t="str">
        <f>IF('Filtered Data'!I340="","",HEX2OCT(I341))</f>
        <v>0</v>
      </c>
      <c r="AN341" s="7" t="str">
        <f>IF('Filtered Data'!J340="","",HEX2OCT(J341))</f>
        <v/>
      </c>
      <c r="AO341" s="7" t="str">
        <f>IF('Filtered Data'!K340="","",HEX2OCT(K341))</f>
        <v/>
      </c>
      <c r="AP341" s="7" t="str">
        <f>IF('Filtered Data'!L340="","",HEX2OCT(L341))</f>
        <v/>
      </c>
      <c r="AQ341" s="7" t="str">
        <f>IF('Filtered Data'!M340="","",HEX2OCT(M341))</f>
        <v/>
      </c>
      <c r="AR341" s="7" t="str">
        <f>IF('Filtered Data'!N340="","",HEX2OCT(N341))</f>
        <v/>
      </c>
    </row>
    <row r="342">
      <c r="A342" s="4">
        <f>'Filtered Data'!A341</f>
        <v>7.9705300000000001</v>
      </c>
      <c r="B342" s="4" t="str">
        <f>'Filtered Data'!B341</f>
        <v/>
      </c>
      <c r="C342" s="4">
        <f>'Filtered Data'!C341</f>
        <v>300</v>
      </c>
      <c r="D342" s="4" t="str">
        <f>'Filtered Data'!D341</f>
        <v/>
      </c>
      <c r="E342" s="4" t="str">
        <f>'Filtered Data'!E341</f>
        <v/>
      </c>
      <c r="F342" s="4">
        <f>'Filtered Data'!F341</f>
        <v>8</v>
      </c>
      <c r="G342" s="4" t="str">
        <f>'Filtered Data'!G341</f>
        <v>03</v>
      </c>
      <c r="H342" s="4" t="str">
        <f>'Filtered Data'!H341</f>
        <v>A5</v>
      </c>
      <c r="I342" s="4" t="str">
        <f>'Filtered Data'!I341</f>
        <v>64</v>
      </c>
      <c r="J342" s="4" t="str">
        <f>'Filtered Data'!J341</f>
        <v>5A</v>
      </c>
      <c r="K342" s="4" t="str">
        <f>'Filtered Data'!K341</f>
        <v>64</v>
      </c>
      <c r="L342" s="4" t="str">
        <f>'Filtered Data'!L341</f>
        <v>00</v>
      </c>
      <c r="M342" s="4" t="str">
        <f>'Filtered Data'!M341</f>
        <v>64</v>
      </c>
      <c r="N342" s="4" t="str">
        <f>'Filtered Data'!N341</f>
        <v>76</v>
      </c>
      <c r="P342" s="6" t="e">
        <f t="shared" si="18"/>
        <v>#NUM!</v>
      </c>
      <c r="Q342" s="7">
        <f>IF('Filtered Data'!G341="","",HEX2DEC(G342))</f>
        <v>3</v>
      </c>
      <c r="R342" s="7">
        <f>IF('Filtered Data'!H341="","",HEX2DEC(H342))</f>
        <v>165</v>
      </c>
      <c r="S342" s="7">
        <f>IF('Filtered Data'!I341="","",HEX2DEC(I342))</f>
        <v>100</v>
      </c>
      <c r="T342" s="7">
        <f>IF('Filtered Data'!J341="","",HEX2DEC(J342))</f>
        <v>90</v>
      </c>
      <c r="U342" s="7">
        <f>IF('Filtered Data'!K341="","",HEX2DEC(K342))</f>
        <v>100</v>
      </c>
      <c r="V342" s="7">
        <f>IF('Filtered Data'!L341="","",HEX2DEC(L342))</f>
        <v>0</v>
      </c>
      <c r="W342" s="7">
        <f>IF('Filtered Data'!M341="","",HEX2DEC(M342))</f>
        <v>100</v>
      </c>
      <c r="X342" s="7">
        <f>IF('Filtered Data'!N341="","",HEX2DEC(N342))</f>
        <v>118</v>
      </c>
      <c r="Y342" s="7"/>
      <c r="Z342" s="8" t="e">
        <f t="shared" si="19"/>
        <v>#NUM!</v>
      </c>
      <c r="AA342" s="7" t="str">
        <f>IF('Filtered Data'!G341="","",HEX2BIN(G342))</f>
        <v>11</v>
      </c>
      <c r="AB342" s="7" t="str">
        <f>IF('Filtered Data'!H341="","",HEX2BIN(H342))</f>
        <v>10100101</v>
      </c>
      <c r="AC342" s="7" t="str">
        <f>IF('Filtered Data'!I341="","",HEX2BIN(I342))</f>
        <v>1100100</v>
      </c>
      <c r="AD342" s="7" t="str">
        <f>IF('Filtered Data'!J341="","",HEX2BIN(J342))</f>
        <v>1011010</v>
      </c>
      <c r="AE342" s="7" t="str">
        <f>IF('Filtered Data'!K341="","",HEX2BIN(K342))</f>
        <v>1100100</v>
      </c>
      <c r="AF342" s="7" t="str">
        <f>IF('Filtered Data'!L341="","",HEX2BIN(L342))</f>
        <v>0</v>
      </c>
      <c r="AG342" s="7" t="str">
        <f>IF('Filtered Data'!M341="","",HEX2BIN(M342))</f>
        <v>1100100</v>
      </c>
      <c r="AH342" s="7" t="str">
        <f>IF('Filtered Data'!N341="","",HEX2BIN(N342))</f>
        <v>1110110</v>
      </c>
      <c r="AI342" s="7"/>
      <c r="AJ342" s="8" t="e">
        <f t="shared" si="20"/>
        <v>#NUM!</v>
      </c>
      <c r="AK342" s="7" t="str">
        <f>IF('Filtered Data'!G341="","",HEX2OCT(G342))</f>
        <v>3</v>
      </c>
      <c r="AL342" s="7" t="str">
        <f>IF('Filtered Data'!H341="","",HEX2OCT(H342))</f>
        <v>245</v>
      </c>
      <c r="AM342" s="7" t="str">
        <f>IF('Filtered Data'!I341="","",HEX2OCT(I342))</f>
        <v>144</v>
      </c>
      <c r="AN342" s="7" t="str">
        <f>IF('Filtered Data'!J341="","",HEX2OCT(J342))</f>
        <v>132</v>
      </c>
      <c r="AO342" s="7" t="str">
        <f>IF('Filtered Data'!K341="","",HEX2OCT(K342))</f>
        <v>144</v>
      </c>
      <c r="AP342" s="7" t="str">
        <f>IF('Filtered Data'!L341="","",HEX2OCT(L342))</f>
        <v>0</v>
      </c>
      <c r="AQ342" s="7" t="str">
        <f>IF('Filtered Data'!M341="","",HEX2OCT(M342))</f>
        <v>144</v>
      </c>
      <c r="AR342" s="7" t="str">
        <f>IF('Filtered Data'!N341="","",HEX2OCT(N342))</f>
        <v>166</v>
      </c>
    </row>
    <row r="343">
      <c r="A343" s="4">
        <f>'Filtered Data'!A342</f>
        <v>7.9710020000000004</v>
      </c>
      <c r="B343" s="4" t="str">
        <f>'Filtered Data'!B342</f>
        <v/>
      </c>
      <c r="C343" s="4">
        <f>'Filtered Data'!C342</f>
        <v>301</v>
      </c>
      <c r="D343" s="4" t="str">
        <f>'Filtered Data'!D342</f>
        <v/>
      </c>
      <c r="E343" s="4" t="str">
        <f>'Filtered Data'!E342</f>
        <v/>
      </c>
      <c r="F343" s="4">
        <f>'Filtered Data'!F342</f>
        <v>3</v>
      </c>
      <c r="G343" s="4" t="str">
        <f>'Filtered Data'!G342</f>
        <v>F5</v>
      </c>
      <c r="H343" s="4" t="str">
        <f>'Filtered Data'!H342</f>
        <v>06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16057856</v>
      </c>
      <c r="Q343" s="7">
        <f>IF('Filtered Data'!G342="","",HEX2DEC(G343))</f>
        <v>245</v>
      </c>
      <c r="R343" s="7">
        <f>IF('Filtered Data'!H342="","",HEX2DEC(H343))</f>
        <v>6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11110101</v>
      </c>
      <c r="AB343" s="7" t="str">
        <f>IF('Filtered Data'!H342="","",HEX2BIN(H343))</f>
        <v>110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365</v>
      </c>
      <c r="AL343" s="7" t="str">
        <f>IF('Filtered Data'!H342="","",HEX2OCT(H343))</f>
        <v>6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>
      <c r="A344" s="4">
        <f>'Filtered Data'!A343</f>
        <v>8.021585</v>
      </c>
      <c r="B344" s="4" t="str">
        <f>'Filtered Data'!B343</f>
        <v/>
      </c>
      <c r="C344" s="4">
        <f>'Filtered Data'!C343</f>
        <v>300</v>
      </c>
      <c r="D344" s="4" t="str">
        <f>'Filtered Data'!D343</f>
        <v/>
      </c>
      <c r="E344" s="4" t="str">
        <f>'Filtered Data'!E343</f>
        <v/>
      </c>
      <c r="F344" s="4">
        <f>'Filtered Data'!F343</f>
        <v>8</v>
      </c>
      <c r="G344" s="4" t="str">
        <f>'Filtered Data'!G343</f>
        <v>03</v>
      </c>
      <c r="H344" s="4" t="str">
        <f>'Filtered Data'!H343</f>
        <v>A5</v>
      </c>
      <c r="I344" s="4" t="str">
        <f>'Filtered Data'!I343</f>
        <v>64</v>
      </c>
      <c r="J344" s="4" t="str">
        <f>'Filtered Data'!J343</f>
        <v>5A</v>
      </c>
      <c r="K344" s="4" t="str">
        <f>'Filtered Data'!K343</f>
        <v>64</v>
      </c>
      <c r="L344" s="4" t="str">
        <f>'Filtered Data'!L343</f>
        <v>00</v>
      </c>
      <c r="M344" s="4" t="str">
        <f>'Filtered Data'!M343</f>
        <v>64</v>
      </c>
      <c r="N344" s="4" t="str">
        <f>'Filtered Data'!N343</f>
        <v>67</v>
      </c>
      <c r="P344" s="6" t="e">
        <f t="shared" si="18"/>
        <v>#NUM!</v>
      </c>
      <c r="Q344" s="7">
        <f>IF('Filtered Data'!G343="","",HEX2DEC(G344))</f>
        <v>3</v>
      </c>
      <c r="R344" s="7">
        <f>IF('Filtered Data'!H343="","",HEX2DEC(H344))</f>
        <v>165</v>
      </c>
      <c r="S344" s="7">
        <f>IF('Filtered Data'!I343="","",HEX2DEC(I344))</f>
        <v>100</v>
      </c>
      <c r="T344" s="7">
        <f>IF('Filtered Data'!J343="","",HEX2DEC(J344))</f>
        <v>90</v>
      </c>
      <c r="U344" s="7">
        <f>IF('Filtered Data'!K343="","",HEX2DEC(K344))</f>
        <v>100</v>
      </c>
      <c r="V344" s="7">
        <f>IF('Filtered Data'!L343="","",HEX2DEC(L344))</f>
        <v>0</v>
      </c>
      <c r="W344" s="7">
        <f>IF('Filtered Data'!M343="","",HEX2DEC(M344))</f>
        <v>100</v>
      </c>
      <c r="X344" s="7">
        <f>IF('Filtered Data'!N343="","",HEX2DEC(N344))</f>
        <v>103</v>
      </c>
      <c r="Y344" s="7"/>
      <c r="Z344" s="8" t="e">
        <f t="shared" si="19"/>
        <v>#NUM!</v>
      </c>
      <c r="AA344" s="7" t="str">
        <f>IF('Filtered Data'!G343="","",HEX2BIN(G344))</f>
        <v>11</v>
      </c>
      <c r="AB344" s="7" t="str">
        <f>IF('Filtered Data'!H343="","",HEX2BIN(H344))</f>
        <v>10100101</v>
      </c>
      <c r="AC344" s="7" t="str">
        <f>IF('Filtered Data'!I343="","",HEX2BIN(I344))</f>
        <v>1100100</v>
      </c>
      <c r="AD344" s="7" t="str">
        <f>IF('Filtered Data'!J343="","",HEX2BIN(J344))</f>
        <v>1011010</v>
      </c>
      <c r="AE344" s="7" t="str">
        <f>IF('Filtered Data'!K343="","",HEX2BIN(K344))</f>
        <v>1100100</v>
      </c>
      <c r="AF344" s="7" t="str">
        <f>IF('Filtered Data'!L343="","",HEX2BIN(L344))</f>
        <v>0</v>
      </c>
      <c r="AG344" s="7" t="str">
        <f>IF('Filtered Data'!M343="","",HEX2BIN(M344))</f>
        <v>1100100</v>
      </c>
      <c r="AH344" s="7" t="str">
        <f>IF('Filtered Data'!N343="","",HEX2BIN(N344))</f>
        <v>1100111</v>
      </c>
      <c r="AI344" s="7"/>
      <c r="AJ344" s="8" t="e">
        <f t="shared" si="20"/>
        <v>#NUM!</v>
      </c>
      <c r="AK344" s="7" t="str">
        <f>IF('Filtered Data'!G343="","",HEX2OCT(G344))</f>
        <v>3</v>
      </c>
      <c r="AL344" s="7" t="str">
        <f>IF('Filtered Data'!H343="","",HEX2OCT(H344))</f>
        <v>245</v>
      </c>
      <c r="AM344" s="7" t="str">
        <f>IF('Filtered Data'!I343="","",HEX2OCT(I344))</f>
        <v>144</v>
      </c>
      <c r="AN344" s="7" t="str">
        <f>IF('Filtered Data'!J343="","",HEX2OCT(J344))</f>
        <v>132</v>
      </c>
      <c r="AO344" s="7" t="str">
        <f>IF('Filtered Data'!K343="","",HEX2OCT(K344))</f>
        <v>144</v>
      </c>
      <c r="AP344" s="7" t="str">
        <f>IF('Filtered Data'!L343="","",HEX2OCT(L344))</f>
        <v>0</v>
      </c>
      <c r="AQ344" s="7" t="str">
        <f>IF('Filtered Data'!M343="","",HEX2OCT(M344))</f>
        <v>144</v>
      </c>
      <c r="AR344" s="7" t="str">
        <f>IF('Filtered Data'!N343="","",HEX2OCT(N344))</f>
        <v>147</v>
      </c>
    </row>
    <row r="345">
      <c r="A345" s="4">
        <f>'Filtered Data'!A344</f>
        <v>8.0221850000000003</v>
      </c>
      <c r="B345" s="4" t="str">
        <f>'Filtered Data'!B344</f>
        <v/>
      </c>
      <c r="C345" s="4">
        <f>'Filtered Data'!C344</f>
        <v>301</v>
      </c>
      <c r="D345" s="4" t="str">
        <f>'Filtered Data'!D344</f>
        <v/>
      </c>
      <c r="E345" s="4" t="str">
        <f>'Filtered Data'!E344</f>
        <v/>
      </c>
      <c r="F345" s="4">
        <f>'Filtered Data'!F344</f>
        <v>3</v>
      </c>
      <c r="G345" s="4" t="str">
        <f>'Filtered Data'!G344</f>
        <v>B8</v>
      </c>
      <c r="H345" s="4" t="str">
        <f>'Filtered Data'!H344</f>
        <v>07</v>
      </c>
      <c r="I345" s="4" t="str">
        <f>'Filtered Data'!I344</f>
        <v>00</v>
      </c>
      <c r="J345" s="4" t="str">
        <f>'Filtered Data'!J344</f>
        <v/>
      </c>
      <c r="K345" s="4" t="str">
        <f>'Filtered Data'!K344</f>
        <v/>
      </c>
      <c r="L345" s="4" t="str">
        <f>'Filtered Data'!L344</f>
        <v/>
      </c>
      <c r="M345" s="4" t="str">
        <f>'Filtered Data'!M344</f>
        <v/>
      </c>
      <c r="N345" s="4" t="str">
        <f>'Filtered Data'!N344</f>
        <v/>
      </c>
      <c r="P345" s="6">
        <f t="shared" si="18"/>
        <v>12060416</v>
      </c>
      <c r="Q345" s="7">
        <f>IF('Filtered Data'!G344="","",HEX2DEC(G345))</f>
        <v>184</v>
      </c>
      <c r="R345" s="7">
        <f>IF('Filtered Data'!H344="","",HEX2DEC(H345))</f>
        <v>7</v>
      </c>
      <c r="S345" s="7">
        <f>IF('Filtered Data'!I344="","",HEX2DEC(I345))</f>
        <v>0</v>
      </c>
      <c r="T345" s="7" t="str">
        <f>IF('Filtered Data'!J344="","",HEX2DEC(J345))</f>
        <v/>
      </c>
      <c r="U345" s="7" t="str">
        <f>IF('Filtered Data'!K344="","",HEX2DEC(K345))</f>
        <v/>
      </c>
      <c r="V345" s="7" t="str">
        <f>IF('Filtered Data'!L344="","",HEX2DEC(L345))</f>
        <v/>
      </c>
      <c r="W345" s="7" t="str">
        <f>IF('Filtered Data'!M344="","",HEX2DEC(M345))</f>
        <v/>
      </c>
      <c r="X345" s="7" t="str">
        <f>IF('Filtered Data'!N344="","",HEX2DEC(N345))</f>
        <v/>
      </c>
      <c r="Y345" s="7"/>
      <c r="Z345" s="8" t="e">
        <f t="shared" si="19"/>
        <v>#NUM!</v>
      </c>
      <c r="AA345" s="7" t="str">
        <f>IF('Filtered Data'!G344="","",HEX2BIN(G345))</f>
        <v>10111000</v>
      </c>
      <c r="AB345" s="7" t="str">
        <f>IF('Filtered Data'!H344="","",HEX2BIN(H345))</f>
        <v>111</v>
      </c>
      <c r="AC345" s="7" t="str">
        <f>IF('Filtered Data'!I344="","",HEX2BIN(I345))</f>
        <v>0</v>
      </c>
      <c r="AD345" s="7" t="str">
        <f>IF('Filtered Data'!J344="","",HEX2BIN(J345))</f>
        <v/>
      </c>
      <c r="AE345" s="7" t="str">
        <f>IF('Filtered Data'!K344="","",HEX2BIN(K345))</f>
        <v/>
      </c>
      <c r="AF345" s="7" t="str">
        <f>IF('Filtered Data'!L344="","",HEX2BIN(L345))</f>
        <v/>
      </c>
      <c r="AG345" s="7" t="str">
        <f>IF('Filtered Data'!M344="","",HEX2BIN(M345))</f>
        <v/>
      </c>
      <c r="AH345" s="7" t="str">
        <f>IF('Filtered Data'!N344="","",HEX2BIN(N345))</f>
        <v/>
      </c>
      <c r="AI345" s="7"/>
      <c r="AJ345" s="8" t="e">
        <f t="shared" si="20"/>
        <v>#NUM!</v>
      </c>
      <c r="AK345" s="7" t="str">
        <f>IF('Filtered Data'!G344="","",HEX2OCT(G345))</f>
        <v>270</v>
      </c>
      <c r="AL345" s="7" t="str">
        <f>IF('Filtered Data'!H344="","",HEX2OCT(H345))</f>
        <v>7</v>
      </c>
      <c r="AM345" s="7" t="str">
        <f>IF('Filtered Data'!I344="","",HEX2OCT(I345))</f>
        <v>0</v>
      </c>
      <c r="AN345" s="7" t="str">
        <f>IF('Filtered Data'!J344="","",HEX2OCT(J345))</f>
        <v/>
      </c>
      <c r="AO345" s="7" t="str">
        <f>IF('Filtered Data'!K344="","",HEX2OCT(K345))</f>
        <v/>
      </c>
      <c r="AP345" s="7" t="str">
        <f>IF('Filtered Data'!L344="","",HEX2OCT(L345))</f>
        <v/>
      </c>
      <c r="AQ345" s="7" t="str">
        <f>IF('Filtered Data'!M344="","",HEX2OCT(M345))</f>
        <v/>
      </c>
      <c r="AR345" s="7" t="str">
        <f>IF('Filtered Data'!N344="","",HEX2OCT(N345))</f>
        <v/>
      </c>
    </row>
    <row r="346">
      <c r="A346" s="4">
        <f>'Filtered Data'!A345</f>
        <v>8.0705399999999994</v>
      </c>
      <c r="B346" s="4" t="str">
        <f>'Filtered Data'!B345</f>
        <v/>
      </c>
      <c r="C346" s="4">
        <f>'Filtered Data'!C345</f>
        <v>300</v>
      </c>
      <c r="D346" s="4" t="str">
        <f>'Filtered Data'!D345</f>
        <v/>
      </c>
      <c r="E346" s="4" t="str">
        <f>'Filtered Data'!E345</f>
        <v/>
      </c>
      <c r="F346" s="4">
        <f>'Filtered Data'!F345</f>
        <v>8</v>
      </c>
      <c r="G346" s="4" t="str">
        <f>'Filtered Data'!G345</f>
        <v>03</v>
      </c>
      <c r="H346" s="4" t="str">
        <f>'Filtered Data'!H345</f>
        <v>A5</v>
      </c>
      <c r="I346" s="4" t="str">
        <f>'Filtered Data'!I345</f>
        <v>64</v>
      </c>
      <c r="J346" s="4" t="str">
        <f>'Filtered Data'!J345</f>
        <v>5A</v>
      </c>
      <c r="K346" s="4" t="str">
        <f>'Filtered Data'!K345</f>
        <v>64</v>
      </c>
      <c r="L346" s="4" t="str">
        <f>'Filtered Data'!L345</f>
        <v>00</v>
      </c>
      <c r="M346" s="4" t="str">
        <f>'Filtered Data'!M345</f>
        <v>64</v>
      </c>
      <c r="N346" s="4" t="str">
        <f>'Filtered Data'!N345</f>
        <v>F8</v>
      </c>
      <c r="P346" s="6" t="e">
        <f t="shared" si="18"/>
        <v>#NUM!</v>
      </c>
      <c r="Q346" s="7">
        <f>IF('Filtered Data'!G345="","",HEX2DEC(G346))</f>
        <v>3</v>
      </c>
      <c r="R346" s="7">
        <f>IF('Filtered Data'!H345="","",HEX2DEC(H346))</f>
        <v>165</v>
      </c>
      <c r="S346" s="7">
        <f>IF('Filtered Data'!I345="","",HEX2DEC(I346))</f>
        <v>100</v>
      </c>
      <c r="T346" s="7">
        <f>IF('Filtered Data'!J345="","",HEX2DEC(J346))</f>
        <v>90</v>
      </c>
      <c r="U346" s="7">
        <f>IF('Filtered Data'!K345="","",HEX2DEC(K346))</f>
        <v>100</v>
      </c>
      <c r="V346" s="7">
        <f>IF('Filtered Data'!L345="","",HEX2DEC(L346))</f>
        <v>0</v>
      </c>
      <c r="W346" s="7">
        <f>IF('Filtered Data'!M345="","",HEX2DEC(M346))</f>
        <v>100</v>
      </c>
      <c r="X346" s="7">
        <f>IF('Filtered Data'!N345="","",HEX2DEC(N346))</f>
        <v>248</v>
      </c>
      <c r="Y346" s="7"/>
      <c r="Z346" s="8" t="e">
        <f t="shared" si="19"/>
        <v>#NUM!</v>
      </c>
      <c r="AA346" s="7" t="str">
        <f>IF('Filtered Data'!G345="","",HEX2BIN(G346))</f>
        <v>11</v>
      </c>
      <c r="AB346" s="7" t="str">
        <f>IF('Filtered Data'!H345="","",HEX2BIN(H346))</f>
        <v>10100101</v>
      </c>
      <c r="AC346" s="7" t="str">
        <f>IF('Filtered Data'!I345="","",HEX2BIN(I346))</f>
        <v>1100100</v>
      </c>
      <c r="AD346" s="7" t="str">
        <f>IF('Filtered Data'!J345="","",HEX2BIN(J346))</f>
        <v>1011010</v>
      </c>
      <c r="AE346" s="7" t="str">
        <f>IF('Filtered Data'!K345="","",HEX2BIN(K346))</f>
        <v>1100100</v>
      </c>
      <c r="AF346" s="7" t="str">
        <f>IF('Filtered Data'!L345="","",HEX2BIN(L346))</f>
        <v>0</v>
      </c>
      <c r="AG346" s="7" t="str">
        <f>IF('Filtered Data'!M345="","",HEX2BIN(M346))</f>
        <v>1100100</v>
      </c>
      <c r="AH346" s="7" t="str">
        <f>IF('Filtered Data'!N345="","",HEX2BIN(N346))</f>
        <v>11111000</v>
      </c>
      <c r="AI346" s="7"/>
      <c r="AJ346" s="8" t="e">
        <f t="shared" si="20"/>
        <v>#NUM!</v>
      </c>
      <c r="AK346" s="7" t="str">
        <f>IF('Filtered Data'!G345="","",HEX2OCT(G346))</f>
        <v>3</v>
      </c>
      <c r="AL346" s="7" t="str">
        <f>IF('Filtered Data'!H345="","",HEX2OCT(H346))</f>
        <v>245</v>
      </c>
      <c r="AM346" s="7" t="str">
        <f>IF('Filtered Data'!I345="","",HEX2OCT(I346))</f>
        <v>144</v>
      </c>
      <c r="AN346" s="7" t="str">
        <f>IF('Filtered Data'!J345="","",HEX2OCT(J346))</f>
        <v>132</v>
      </c>
      <c r="AO346" s="7" t="str">
        <f>IF('Filtered Data'!K345="","",HEX2OCT(K346))</f>
        <v>144</v>
      </c>
      <c r="AP346" s="7" t="str">
        <f>IF('Filtered Data'!L345="","",HEX2OCT(L346))</f>
        <v>0</v>
      </c>
      <c r="AQ346" s="7" t="str">
        <f>IF('Filtered Data'!M345="","",HEX2OCT(M346))</f>
        <v>144</v>
      </c>
      <c r="AR346" s="7" t="str">
        <f>IF('Filtered Data'!N345="","",HEX2OCT(N346))</f>
        <v>370</v>
      </c>
    </row>
    <row r="347">
      <c r="A347" s="4">
        <f>'Filtered Data'!A346</f>
        <v>8.0710080000000008</v>
      </c>
      <c r="B347" s="4" t="str">
        <f>'Filtered Data'!B346</f>
        <v/>
      </c>
      <c r="C347" s="4">
        <f>'Filtered Data'!C346</f>
        <v>301</v>
      </c>
      <c r="D347" s="4" t="str">
        <f>'Filtered Data'!D346</f>
        <v/>
      </c>
      <c r="E347" s="4" t="str">
        <f>'Filtered Data'!E346</f>
        <v/>
      </c>
      <c r="F347" s="4">
        <f>'Filtered Data'!F346</f>
        <v>3</v>
      </c>
      <c r="G347" s="4" t="str">
        <f>'Filtered Data'!G346</f>
        <v>80</v>
      </c>
      <c r="H347" s="4" t="str">
        <f>'Filtered Data'!H346</f>
        <v>08</v>
      </c>
      <c r="I347" s="4" t="str">
        <f>'Filtered Data'!I346</f>
        <v>00</v>
      </c>
      <c r="J347" s="4" t="str">
        <f>'Filtered Data'!J346</f>
        <v/>
      </c>
      <c r="K347" s="4" t="str">
        <f>'Filtered Data'!K346</f>
        <v/>
      </c>
      <c r="L347" s="4" t="str">
        <f>'Filtered Data'!L346</f>
        <v/>
      </c>
      <c r="M347" s="4" t="str">
        <f>'Filtered Data'!M346</f>
        <v/>
      </c>
      <c r="N347" s="4" t="str">
        <f>'Filtered Data'!N346</f>
        <v/>
      </c>
      <c r="P347" s="6">
        <f t="shared" si="18"/>
        <v>8390656</v>
      </c>
      <c r="Q347" s="7">
        <f>IF('Filtered Data'!G346="","",HEX2DEC(G347))</f>
        <v>128</v>
      </c>
      <c r="R347" s="7">
        <f>IF('Filtered Data'!H346="","",HEX2DEC(H347))</f>
        <v>8</v>
      </c>
      <c r="S347" s="7">
        <f>IF('Filtered Data'!I346="","",HEX2DEC(I347))</f>
        <v>0</v>
      </c>
      <c r="T347" s="7" t="str">
        <f>IF('Filtered Data'!J346="","",HEX2DEC(J347))</f>
        <v/>
      </c>
      <c r="U347" s="7" t="str">
        <f>IF('Filtered Data'!K346="","",HEX2DEC(K347))</f>
        <v/>
      </c>
      <c r="V347" s="7" t="str">
        <f>IF('Filtered Data'!L346="","",HEX2DEC(L347))</f>
        <v/>
      </c>
      <c r="W347" s="7" t="str">
        <f>IF('Filtered Data'!M346="","",HEX2DEC(M347))</f>
        <v/>
      </c>
      <c r="X347" s="7" t="str">
        <f>IF('Filtered Data'!N346="","",HEX2DEC(N347))</f>
        <v/>
      </c>
      <c r="Y347" s="7"/>
      <c r="Z347" s="8" t="e">
        <f t="shared" si="19"/>
        <v>#NUM!</v>
      </c>
      <c r="AA347" s="7" t="str">
        <f>IF('Filtered Data'!G346="","",HEX2BIN(G347))</f>
        <v>10000000</v>
      </c>
      <c r="AB347" s="7" t="str">
        <f>IF('Filtered Data'!H346="","",HEX2BIN(H347))</f>
        <v>1000</v>
      </c>
      <c r="AC347" s="7" t="str">
        <f>IF('Filtered Data'!I346="","",HEX2BIN(I347))</f>
        <v>0</v>
      </c>
      <c r="AD347" s="7" t="str">
        <f>IF('Filtered Data'!J346="","",HEX2BIN(J347))</f>
        <v/>
      </c>
      <c r="AE347" s="7" t="str">
        <f>IF('Filtered Data'!K346="","",HEX2BIN(K347))</f>
        <v/>
      </c>
      <c r="AF347" s="7" t="str">
        <f>IF('Filtered Data'!L346="","",HEX2BIN(L347))</f>
        <v/>
      </c>
      <c r="AG347" s="7" t="str">
        <f>IF('Filtered Data'!M346="","",HEX2BIN(M347))</f>
        <v/>
      </c>
      <c r="AH347" s="7" t="str">
        <f>IF('Filtered Data'!N346="","",HEX2BIN(N347))</f>
        <v/>
      </c>
      <c r="AI347" s="7"/>
      <c r="AJ347" s="8" t="e">
        <f t="shared" si="20"/>
        <v>#NUM!</v>
      </c>
      <c r="AK347" s="7" t="str">
        <f>IF('Filtered Data'!G346="","",HEX2OCT(G347))</f>
        <v>200</v>
      </c>
      <c r="AL347" s="7" t="str">
        <f>IF('Filtered Data'!H346="","",HEX2OCT(H347))</f>
        <v>10</v>
      </c>
      <c r="AM347" s="7" t="str">
        <f>IF('Filtered Data'!I346="","",HEX2OCT(I347))</f>
        <v>0</v>
      </c>
      <c r="AN347" s="7" t="str">
        <f>IF('Filtered Data'!J346="","",HEX2OCT(J347))</f>
        <v/>
      </c>
      <c r="AO347" s="7" t="str">
        <f>IF('Filtered Data'!K346="","",HEX2OCT(K347))</f>
        <v/>
      </c>
      <c r="AP347" s="7" t="str">
        <f>IF('Filtered Data'!L346="","",HEX2OCT(L347))</f>
        <v/>
      </c>
      <c r="AQ347" s="7" t="str">
        <f>IF('Filtered Data'!M346="","",HEX2OCT(M347))</f>
        <v/>
      </c>
      <c r="AR347" s="7" t="str">
        <f>IF('Filtered Data'!N346="","",HEX2OCT(N347))</f>
        <v/>
      </c>
    </row>
    <row r="348">
      <c r="A348" s="4">
        <f>'Filtered Data'!A347</f>
        <v>8.1205440000000007</v>
      </c>
      <c r="B348" s="4" t="str">
        <f>'Filtered Data'!B347</f>
        <v/>
      </c>
      <c r="C348" s="4">
        <f>'Filtered Data'!C347</f>
        <v>300</v>
      </c>
      <c r="D348" s="4" t="str">
        <f>'Filtered Data'!D347</f>
        <v/>
      </c>
      <c r="E348" s="4" t="str">
        <f>'Filtered Data'!E347</f>
        <v/>
      </c>
      <c r="F348" s="4">
        <f>'Filtered Data'!F347</f>
        <v>8</v>
      </c>
      <c r="G348" s="4" t="str">
        <f>'Filtered Data'!G347</f>
        <v>03</v>
      </c>
      <c r="H348" s="4" t="str">
        <f>'Filtered Data'!H347</f>
        <v>A5</v>
      </c>
      <c r="I348" s="4" t="str">
        <f>'Filtered Data'!I347</f>
        <v>64</v>
      </c>
      <c r="J348" s="4" t="str">
        <f>'Filtered Data'!J347</f>
        <v>5A</v>
      </c>
      <c r="K348" s="4" t="str">
        <f>'Filtered Data'!K347</f>
        <v>64</v>
      </c>
      <c r="L348" s="4" t="str">
        <f>'Filtered Data'!L347</f>
        <v>00</v>
      </c>
      <c r="M348" s="4" t="str">
        <f>'Filtered Data'!M347</f>
        <v>64</v>
      </c>
      <c r="N348" s="4" t="str">
        <f>'Filtered Data'!N347</f>
        <v>E9</v>
      </c>
      <c r="P348" s="6" t="e">
        <f t="shared" si="18"/>
        <v>#NUM!</v>
      </c>
      <c r="Q348" s="7">
        <f>IF('Filtered Data'!G347="","",HEX2DEC(G348))</f>
        <v>3</v>
      </c>
      <c r="R348" s="7">
        <f>IF('Filtered Data'!H347="","",HEX2DEC(H348))</f>
        <v>165</v>
      </c>
      <c r="S348" s="7">
        <f>IF('Filtered Data'!I347="","",HEX2DEC(I348))</f>
        <v>100</v>
      </c>
      <c r="T348" s="7">
        <f>IF('Filtered Data'!J347="","",HEX2DEC(J348))</f>
        <v>90</v>
      </c>
      <c r="U348" s="7">
        <f>IF('Filtered Data'!K347="","",HEX2DEC(K348))</f>
        <v>100</v>
      </c>
      <c r="V348" s="7">
        <f>IF('Filtered Data'!L347="","",HEX2DEC(L348))</f>
        <v>0</v>
      </c>
      <c r="W348" s="7">
        <f>IF('Filtered Data'!M347="","",HEX2DEC(M348))</f>
        <v>100</v>
      </c>
      <c r="X348" s="7">
        <f>IF('Filtered Data'!N347="","",HEX2DEC(N348))</f>
        <v>233</v>
      </c>
      <c r="Y348" s="7"/>
      <c r="Z348" s="8" t="e">
        <f t="shared" si="19"/>
        <v>#NUM!</v>
      </c>
      <c r="AA348" s="7" t="str">
        <f>IF('Filtered Data'!G347="","",HEX2BIN(G348))</f>
        <v>11</v>
      </c>
      <c r="AB348" s="7" t="str">
        <f>IF('Filtered Data'!H347="","",HEX2BIN(H348))</f>
        <v>10100101</v>
      </c>
      <c r="AC348" s="7" t="str">
        <f>IF('Filtered Data'!I347="","",HEX2BIN(I348))</f>
        <v>1100100</v>
      </c>
      <c r="AD348" s="7" t="str">
        <f>IF('Filtered Data'!J347="","",HEX2BIN(J348))</f>
        <v>1011010</v>
      </c>
      <c r="AE348" s="7" t="str">
        <f>IF('Filtered Data'!K347="","",HEX2BIN(K348))</f>
        <v>1100100</v>
      </c>
      <c r="AF348" s="7" t="str">
        <f>IF('Filtered Data'!L347="","",HEX2BIN(L348))</f>
        <v>0</v>
      </c>
      <c r="AG348" s="7" t="str">
        <f>IF('Filtered Data'!M347="","",HEX2BIN(M348))</f>
        <v>1100100</v>
      </c>
      <c r="AH348" s="7" t="str">
        <f>IF('Filtered Data'!N347="","",HEX2BIN(N348))</f>
        <v>11101001</v>
      </c>
      <c r="AI348" s="7"/>
      <c r="AJ348" s="8" t="e">
        <f t="shared" si="20"/>
        <v>#NUM!</v>
      </c>
      <c r="AK348" s="7" t="str">
        <f>IF('Filtered Data'!G347="","",HEX2OCT(G348))</f>
        <v>3</v>
      </c>
      <c r="AL348" s="7" t="str">
        <f>IF('Filtered Data'!H347="","",HEX2OCT(H348))</f>
        <v>245</v>
      </c>
      <c r="AM348" s="7" t="str">
        <f>IF('Filtered Data'!I347="","",HEX2OCT(I348))</f>
        <v>144</v>
      </c>
      <c r="AN348" s="7" t="str">
        <f>IF('Filtered Data'!J347="","",HEX2OCT(J348))</f>
        <v>132</v>
      </c>
      <c r="AO348" s="7" t="str">
        <f>IF('Filtered Data'!K347="","",HEX2OCT(K348))</f>
        <v>144</v>
      </c>
      <c r="AP348" s="7" t="str">
        <f>IF('Filtered Data'!L347="","",HEX2OCT(L348))</f>
        <v>0</v>
      </c>
      <c r="AQ348" s="7" t="str">
        <f>IF('Filtered Data'!M347="","",HEX2OCT(M348))</f>
        <v>144</v>
      </c>
      <c r="AR348" s="7" t="str">
        <f>IF('Filtered Data'!N347="","",HEX2OCT(N348))</f>
        <v>351</v>
      </c>
    </row>
    <row r="349">
      <c r="A349" s="4">
        <f>'Filtered Data'!A348</f>
        <v>8.1210120000000003</v>
      </c>
      <c r="B349" s="4" t="str">
        <f>'Filtered Data'!B348</f>
        <v/>
      </c>
      <c r="C349" s="4">
        <f>'Filtered Data'!C348</f>
        <v>301</v>
      </c>
      <c r="D349" s="4" t="str">
        <f>'Filtered Data'!D348</f>
        <v/>
      </c>
      <c r="E349" s="4" t="str">
        <f>'Filtered Data'!E348</f>
        <v/>
      </c>
      <c r="F349" s="4">
        <f>'Filtered Data'!F348</f>
        <v>3</v>
      </c>
      <c r="G349" s="4" t="str">
        <f>'Filtered Data'!G348</f>
        <v>88</v>
      </c>
      <c r="H349" s="4" t="str">
        <f>'Filtered Data'!H348</f>
        <v>09</v>
      </c>
      <c r="I349" s="4" t="str">
        <f>'Filtered Data'!I348</f>
        <v>00</v>
      </c>
      <c r="J349" s="4" t="str">
        <f>'Filtered Data'!J348</f>
        <v/>
      </c>
      <c r="K349" s="4" t="str">
        <f>'Filtered Data'!K348</f>
        <v/>
      </c>
      <c r="L349" s="4" t="str">
        <f>'Filtered Data'!L348</f>
        <v/>
      </c>
      <c r="M349" s="4" t="str">
        <f>'Filtered Data'!M348</f>
        <v/>
      </c>
      <c r="N349" s="4" t="str">
        <f>'Filtered Data'!N348</f>
        <v/>
      </c>
      <c r="P349" s="6">
        <f t="shared" si="18"/>
        <v>8915200</v>
      </c>
      <c r="Q349" s="7">
        <f>IF('Filtered Data'!G348="","",HEX2DEC(G349))</f>
        <v>136</v>
      </c>
      <c r="R349" s="7">
        <f>IF('Filtered Data'!H348="","",HEX2DEC(H349))</f>
        <v>9</v>
      </c>
      <c r="S349" s="7">
        <f>IF('Filtered Data'!I348="","",HEX2DEC(I349))</f>
        <v>0</v>
      </c>
      <c r="T349" s="7" t="str">
        <f>IF('Filtered Data'!J348="","",HEX2DEC(J349))</f>
        <v/>
      </c>
      <c r="U349" s="7" t="str">
        <f>IF('Filtered Data'!K348="","",HEX2DEC(K349))</f>
        <v/>
      </c>
      <c r="V349" s="7" t="str">
        <f>IF('Filtered Data'!L348="","",HEX2DEC(L349))</f>
        <v/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10001000</v>
      </c>
      <c r="AB349" s="7" t="str">
        <f>IF('Filtered Data'!H348="","",HEX2BIN(H349))</f>
        <v>1001</v>
      </c>
      <c r="AC349" s="7" t="str">
        <f>IF('Filtered Data'!I348="","",HEX2BIN(I349))</f>
        <v>0</v>
      </c>
      <c r="AD349" s="7" t="str">
        <f>IF('Filtered Data'!J348="","",HEX2BIN(J349))</f>
        <v/>
      </c>
      <c r="AE349" s="7" t="str">
        <f>IF('Filtered Data'!K348="","",HEX2BIN(K349))</f>
        <v/>
      </c>
      <c r="AF349" s="7" t="str">
        <f>IF('Filtered Data'!L348="","",HEX2BIN(L349))</f>
        <v/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210</v>
      </c>
      <c r="AL349" s="7" t="str">
        <f>IF('Filtered Data'!H348="","",HEX2OCT(H349))</f>
        <v>11</v>
      </c>
      <c r="AM349" s="7" t="str">
        <f>IF('Filtered Data'!I348="","",HEX2OCT(I349))</f>
        <v>0</v>
      </c>
      <c r="AN349" s="7" t="str">
        <f>IF('Filtered Data'!J348="","",HEX2OCT(J349))</f>
        <v/>
      </c>
      <c r="AO349" s="7" t="str">
        <f>IF('Filtered Data'!K348="","",HEX2OCT(K349))</f>
        <v/>
      </c>
      <c r="AP349" s="7" t="str">
        <f>IF('Filtered Data'!L348="","",HEX2OCT(L349))</f>
        <v/>
      </c>
      <c r="AQ349" s="7" t="str">
        <f>IF('Filtered Data'!M348="","",HEX2OCT(M349))</f>
        <v/>
      </c>
      <c r="AR349" s="7" t="str">
        <f>IF('Filtered Data'!N348="","",HEX2OCT(N349))</f>
        <v/>
      </c>
    </row>
    <row r="350">
      <c r="A350" s="4">
        <f>'Filtered Data'!A349</f>
        <v>8.1705489999999994</v>
      </c>
      <c r="B350" s="4" t="str">
        <f>'Filtered Data'!B349</f>
        <v/>
      </c>
      <c r="C350" s="4">
        <f>'Filtered Data'!C349</f>
        <v>300</v>
      </c>
      <c r="D350" s="4" t="str">
        <f>'Filtered Data'!D349</f>
        <v/>
      </c>
      <c r="E350" s="4" t="str">
        <f>'Filtered Data'!E349</f>
        <v/>
      </c>
      <c r="F350" s="4">
        <f>'Filtered Data'!F349</f>
        <v>8</v>
      </c>
      <c r="G350" s="4" t="str">
        <f>'Filtered Data'!G349</f>
        <v>03</v>
      </c>
      <c r="H350" s="4" t="str">
        <f>'Filtered Data'!H349</f>
        <v>A5</v>
      </c>
      <c r="I350" s="4" t="str">
        <f>'Filtered Data'!I349</f>
        <v>64</v>
      </c>
      <c r="J350" s="4" t="str">
        <f>'Filtered Data'!J349</f>
        <v>5A</v>
      </c>
      <c r="K350" s="4" t="str">
        <f>'Filtered Data'!K349</f>
        <v>64</v>
      </c>
      <c r="L350" s="4" t="str">
        <f>'Filtered Data'!L349</f>
        <v>00</v>
      </c>
      <c r="M350" s="4" t="str">
        <f>'Filtered Data'!M349</f>
        <v>64</v>
      </c>
      <c r="N350" s="4" t="str">
        <f>'Filtered Data'!N349</f>
        <v>FA</v>
      </c>
      <c r="P350" s="6" t="e">
        <f t="shared" si="18"/>
        <v>#NUM!</v>
      </c>
      <c r="Q350" s="7">
        <f>IF('Filtered Data'!G349="","",HEX2DEC(G350))</f>
        <v>3</v>
      </c>
      <c r="R350" s="7">
        <f>IF('Filtered Data'!H349="","",HEX2DEC(H350))</f>
        <v>165</v>
      </c>
      <c r="S350" s="7">
        <f>IF('Filtered Data'!I349="","",HEX2DEC(I350))</f>
        <v>100</v>
      </c>
      <c r="T350" s="7">
        <f>IF('Filtered Data'!J349="","",HEX2DEC(J350))</f>
        <v>90</v>
      </c>
      <c r="U350" s="7">
        <f>IF('Filtered Data'!K349="","",HEX2DEC(K350))</f>
        <v>100</v>
      </c>
      <c r="V350" s="7">
        <f>IF('Filtered Data'!L349="","",HEX2DEC(L350))</f>
        <v>0</v>
      </c>
      <c r="W350" s="7">
        <f>IF('Filtered Data'!M349="","",HEX2DEC(M350))</f>
        <v>100</v>
      </c>
      <c r="X350" s="7">
        <f>IF('Filtered Data'!N349="","",HEX2DEC(N350))</f>
        <v>250</v>
      </c>
      <c r="Y350" s="7"/>
      <c r="Z350" s="8" t="e">
        <f t="shared" si="19"/>
        <v>#NUM!</v>
      </c>
      <c r="AA350" s="7" t="str">
        <f>IF('Filtered Data'!G349="","",HEX2BIN(G350))</f>
        <v>11</v>
      </c>
      <c r="AB350" s="7" t="str">
        <f>IF('Filtered Data'!H349="","",HEX2BIN(H350))</f>
        <v>10100101</v>
      </c>
      <c r="AC350" s="7" t="str">
        <f>IF('Filtered Data'!I349="","",HEX2BIN(I350))</f>
        <v>1100100</v>
      </c>
      <c r="AD350" s="7" t="str">
        <f>IF('Filtered Data'!J349="","",HEX2BIN(J350))</f>
        <v>1011010</v>
      </c>
      <c r="AE350" s="7" t="str">
        <f>IF('Filtered Data'!K349="","",HEX2BIN(K350))</f>
        <v>1100100</v>
      </c>
      <c r="AF350" s="7" t="str">
        <f>IF('Filtered Data'!L349="","",HEX2BIN(L350))</f>
        <v>0</v>
      </c>
      <c r="AG350" s="7" t="str">
        <f>IF('Filtered Data'!M349="","",HEX2BIN(M350))</f>
        <v>1100100</v>
      </c>
      <c r="AH350" s="7" t="str">
        <f>IF('Filtered Data'!N349="","",HEX2BIN(N350))</f>
        <v>11111010</v>
      </c>
      <c r="AI350" s="7"/>
      <c r="AJ350" s="8" t="e">
        <f t="shared" si="20"/>
        <v>#NUM!</v>
      </c>
      <c r="AK350" s="7" t="str">
        <f>IF('Filtered Data'!G349="","",HEX2OCT(G350))</f>
        <v>3</v>
      </c>
      <c r="AL350" s="7" t="str">
        <f>IF('Filtered Data'!H349="","",HEX2OCT(H350))</f>
        <v>245</v>
      </c>
      <c r="AM350" s="7" t="str">
        <f>IF('Filtered Data'!I349="","",HEX2OCT(I350))</f>
        <v>144</v>
      </c>
      <c r="AN350" s="7" t="str">
        <f>IF('Filtered Data'!J349="","",HEX2OCT(J350))</f>
        <v>132</v>
      </c>
      <c r="AO350" s="7" t="str">
        <f>IF('Filtered Data'!K349="","",HEX2OCT(K350))</f>
        <v>144</v>
      </c>
      <c r="AP350" s="7" t="str">
        <f>IF('Filtered Data'!L349="","",HEX2OCT(L350))</f>
        <v>0</v>
      </c>
      <c r="AQ350" s="7" t="str">
        <f>IF('Filtered Data'!M349="","",HEX2OCT(M350))</f>
        <v>144</v>
      </c>
      <c r="AR350" s="7" t="str">
        <f>IF('Filtered Data'!N349="","",HEX2OCT(N350))</f>
        <v>372</v>
      </c>
    </row>
    <row r="351">
      <c r="A351" s="4">
        <f>'Filtered Data'!A350</f>
        <v>8.1710170000000009</v>
      </c>
      <c r="B351" s="4" t="str">
        <f>'Filtered Data'!B350</f>
        <v/>
      </c>
      <c r="C351" s="4">
        <f>'Filtered Data'!C350</f>
        <v>301</v>
      </c>
      <c r="D351" s="4" t="str">
        <f>'Filtered Data'!D350</f>
        <v/>
      </c>
      <c r="E351" s="4" t="str">
        <f>'Filtered Data'!E350</f>
        <v/>
      </c>
      <c r="F351" s="4">
        <f>'Filtered Data'!F350</f>
        <v>3</v>
      </c>
      <c r="G351" s="4" t="str">
        <f>'Filtered Data'!G350</f>
        <v>C6</v>
      </c>
      <c r="H351" s="4" t="str">
        <f>'Filtered Data'!H350</f>
        <v>0A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12978688</v>
      </c>
      <c r="Q351" s="7">
        <f>IF('Filtered Data'!G350="","",HEX2DEC(G351))</f>
        <v>198</v>
      </c>
      <c r="R351" s="7">
        <f>IF('Filtered Data'!H350="","",HEX2DEC(H351))</f>
        <v>10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11000110</v>
      </c>
      <c r="AB351" s="7" t="str">
        <f>IF('Filtered Data'!H350="","",HEX2BIN(H351))</f>
        <v>1010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306</v>
      </c>
      <c r="AL351" s="7" t="str">
        <f>IF('Filtered Data'!H350="","",HEX2OCT(H351))</f>
        <v>12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>
      <c r="A352" s="4">
        <f>'Filtered Data'!A351</f>
        <v>8.2205560000000002</v>
      </c>
      <c r="B352" s="4" t="str">
        <f>'Filtered Data'!B351</f>
        <v/>
      </c>
      <c r="C352" s="4">
        <f>'Filtered Data'!C351</f>
        <v>300</v>
      </c>
      <c r="D352" s="4" t="str">
        <f>'Filtered Data'!D351</f>
        <v/>
      </c>
      <c r="E352" s="4" t="str">
        <f>'Filtered Data'!E351</f>
        <v/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A5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64</v>
      </c>
      <c r="L352" s="4" t="str">
        <f>'Filtered Data'!L351</f>
        <v>00</v>
      </c>
      <c r="M352" s="4" t="str">
        <f>'Filtered Data'!M351</f>
        <v>64</v>
      </c>
      <c r="N352" s="4" t="str">
        <f>'Filtered Data'!N351</f>
        <v>EB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165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100</v>
      </c>
      <c r="V352" s="7">
        <f>IF('Filtered Data'!L351="","",HEX2DEC(L352))</f>
        <v>0</v>
      </c>
      <c r="W352" s="7">
        <f>IF('Filtered Data'!M351="","",HEX2DEC(M352))</f>
        <v>100</v>
      </c>
      <c r="X352" s="7">
        <f>IF('Filtered Data'!N351="","",HEX2DEC(N352))</f>
        <v>235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10100101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1100100</v>
      </c>
      <c r="AF352" s="7" t="str">
        <f>IF('Filtered Data'!L351="","",HEX2BIN(L352))</f>
        <v>0</v>
      </c>
      <c r="AG352" s="7" t="str">
        <f>IF('Filtered Data'!M351="","",HEX2BIN(M352))</f>
        <v>1100100</v>
      </c>
      <c r="AH352" s="7" t="str">
        <f>IF('Filtered Data'!N351="","",HEX2BIN(N352))</f>
        <v>11101011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245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144</v>
      </c>
      <c r="AP352" s="7" t="str">
        <f>IF('Filtered Data'!L351="","",HEX2OCT(L352))</f>
        <v>0</v>
      </c>
      <c r="AQ352" s="7" t="str">
        <f>IF('Filtered Data'!M351="","",HEX2OCT(M352))</f>
        <v>144</v>
      </c>
      <c r="AR352" s="7" t="str">
        <f>IF('Filtered Data'!N351="","",HEX2OCT(N352))</f>
        <v>353</v>
      </c>
    </row>
    <row r="353">
      <c r="A353" s="4">
        <f>'Filtered Data'!A352</f>
        <v>8.2210210000000004</v>
      </c>
      <c r="B353" s="4" t="str">
        <f>'Filtered Data'!B352</f>
        <v/>
      </c>
      <c r="C353" s="4">
        <f>'Filtered Data'!C352</f>
        <v>301</v>
      </c>
      <c r="D353" s="4" t="str">
        <f>'Filtered Data'!D352</f>
        <v/>
      </c>
      <c r="E353" s="4" t="str">
        <f>'Filtered Data'!E352</f>
        <v/>
      </c>
      <c r="F353" s="4">
        <f>'Filtered Data'!F352</f>
        <v>3</v>
      </c>
      <c r="G353" s="4" t="str">
        <f>'Filtered Data'!G352</f>
        <v>43</v>
      </c>
      <c r="H353" s="4" t="str">
        <f>'Filtered Data'!H352</f>
        <v>0B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4393728</v>
      </c>
      <c r="Q353" s="7">
        <f>IF('Filtered Data'!G352="","",HEX2DEC(G353))</f>
        <v>67</v>
      </c>
      <c r="R353" s="7">
        <f>IF('Filtered Data'!H352="","",HEX2DEC(H353))</f>
        <v>11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1000011</v>
      </c>
      <c r="AB353" s="7" t="str">
        <f>IF('Filtered Data'!H352="","",HEX2BIN(H353))</f>
        <v>1011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103</v>
      </c>
      <c r="AL353" s="7" t="str">
        <f>IF('Filtered Data'!H352="","",HEX2OCT(H353))</f>
        <v>13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>
        <f>'Filtered Data'!A353</f>
        <v>8.2705629999999992</v>
      </c>
      <c r="B354" s="4" t="str">
        <f>'Filtered Data'!B353</f>
        <v/>
      </c>
      <c r="C354" s="4">
        <f>'Filtered Data'!C353</f>
        <v>300</v>
      </c>
      <c r="D354" s="4" t="str">
        <f>'Filtered Data'!D353</f>
        <v/>
      </c>
      <c r="E354" s="4" t="str">
        <f>'Filtered Data'!E353</f>
        <v/>
      </c>
      <c r="F354" s="4">
        <f>'Filtered Data'!F353</f>
        <v>8</v>
      </c>
      <c r="G354" s="4" t="str">
        <f>'Filtered Data'!G353</f>
        <v>03</v>
      </c>
      <c r="H354" s="4" t="str">
        <f>'Filtered Data'!H353</f>
        <v>A5</v>
      </c>
      <c r="I354" s="4" t="str">
        <f>'Filtered Data'!I353</f>
        <v>64</v>
      </c>
      <c r="J354" s="4" t="str">
        <f>'Filtered Data'!J353</f>
        <v>5A</v>
      </c>
      <c r="K354" s="4" t="str">
        <f>'Filtered Data'!K353</f>
        <v>64</v>
      </c>
      <c r="L354" s="4" t="str">
        <f>'Filtered Data'!L353</f>
        <v>00</v>
      </c>
      <c r="M354" s="4" t="str">
        <f>'Filtered Data'!M353</f>
        <v>64</v>
      </c>
      <c r="N354" s="4" t="str">
        <f>'Filtered Data'!N353</f>
        <v>FC</v>
      </c>
      <c r="P354" s="6" t="e">
        <f t="shared" si="18"/>
        <v>#NUM!</v>
      </c>
      <c r="Q354" s="7">
        <f>IF('Filtered Data'!G353="","",HEX2DEC(G354))</f>
        <v>3</v>
      </c>
      <c r="R354" s="7">
        <f>IF('Filtered Data'!H353="","",HEX2DEC(H354))</f>
        <v>165</v>
      </c>
      <c r="S354" s="7">
        <f>IF('Filtered Data'!I353="","",HEX2DEC(I354))</f>
        <v>100</v>
      </c>
      <c r="T354" s="7">
        <f>IF('Filtered Data'!J353="","",HEX2DEC(J354))</f>
        <v>90</v>
      </c>
      <c r="U354" s="7">
        <f>IF('Filtered Data'!K353="","",HEX2DEC(K354))</f>
        <v>100</v>
      </c>
      <c r="V354" s="7">
        <f>IF('Filtered Data'!L353="","",HEX2DEC(L354))</f>
        <v>0</v>
      </c>
      <c r="W354" s="7">
        <f>IF('Filtered Data'!M353="","",HEX2DEC(M354))</f>
        <v>100</v>
      </c>
      <c r="X354" s="7">
        <f>IF('Filtered Data'!N353="","",HEX2DEC(N354))</f>
        <v>252</v>
      </c>
      <c r="Y354" s="7"/>
      <c r="Z354" s="8" t="e">
        <f t="shared" si="19"/>
        <v>#NUM!</v>
      </c>
      <c r="AA354" s="7" t="str">
        <f>IF('Filtered Data'!G353="","",HEX2BIN(G354))</f>
        <v>11</v>
      </c>
      <c r="AB354" s="7" t="str">
        <f>IF('Filtered Data'!H353="","",HEX2BIN(H354))</f>
        <v>10100101</v>
      </c>
      <c r="AC354" s="7" t="str">
        <f>IF('Filtered Data'!I353="","",HEX2BIN(I354))</f>
        <v>1100100</v>
      </c>
      <c r="AD354" s="7" t="str">
        <f>IF('Filtered Data'!J353="","",HEX2BIN(J354))</f>
        <v>1011010</v>
      </c>
      <c r="AE354" s="7" t="str">
        <f>IF('Filtered Data'!K353="","",HEX2BIN(K354))</f>
        <v>1100100</v>
      </c>
      <c r="AF354" s="7" t="str">
        <f>IF('Filtered Data'!L353="","",HEX2BIN(L354))</f>
        <v>0</v>
      </c>
      <c r="AG354" s="7" t="str">
        <f>IF('Filtered Data'!M353="","",HEX2BIN(M354))</f>
        <v>1100100</v>
      </c>
      <c r="AH354" s="7" t="str">
        <f>IF('Filtered Data'!N353="","",HEX2BIN(N354))</f>
        <v>11111100</v>
      </c>
      <c r="AI354" s="7"/>
      <c r="AJ354" s="8" t="e">
        <f t="shared" si="20"/>
        <v>#NUM!</v>
      </c>
      <c r="AK354" s="7" t="str">
        <f>IF('Filtered Data'!G353="","",HEX2OCT(G354))</f>
        <v>3</v>
      </c>
      <c r="AL354" s="7" t="str">
        <f>IF('Filtered Data'!H353="","",HEX2OCT(H354))</f>
        <v>245</v>
      </c>
      <c r="AM354" s="7" t="str">
        <f>IF('Filtered Data'!I353="","",HEX2OCT(I354))</f>
        <v>144</v>
      </c>
      <c r="AN354" s="7" t="str">
        <f>IF('Filtered Data'!J353="","",HEX2OCT(J354))</f>
        <v>132</v>
      </c>
      <c r="AO354" s="7" t="str">
        <f>IF('Filtered Data'!K353="","",HEX2OCT(K354))</f>
        <v>144</v>
      </c>
      <c r="AP354" s="7" t="str">
        <f>IF('Filtered Data'!L353="","",HEX2OCT(L354))</f>
        <v>0</v>
      </c>
      <c r="AQ354" s="7" t="str">
        <f>IF('Filtered Data'!M353="","",HEX2OCT(M354))</f>
        <v>144</v>
      </c>
      <c r="AR354" s="7" t="str">
        <f>IF('Filtered Data'!N353="","",HEX2OCT(N354))</f>
        <v>374</v>
      </c>
    </row>
    <row r="355">
      <c r="A355" s="4">
        <f>'Filtered Data'!A354</f>
        <v>8.2710349999999995</v>
      </c>
      <c r="B355" s="4" t="str">
        <f>'Filtered Data'!B354</f>
        <v/>
      </c>
      <c r="C355" s="4">
        <f>'Filtered Data'!C354</f>
        <v>301</v>
      </c>
      <c r="D355" s="4" t="str">
        <f>'Filtered Data'!D354</f>
        <v/>
      </c>
      <c r="E355" s="4" t="str">
        <f>'Filtered Data'!E354</f>
        <v/>
      </c>
      <c r="F355" s="4">
        <f>'Filtered Data'!F354</f>
        <v>3</v>
      </c>
      <c r="G355" s="4" t="str">
        <f>'Filtered Data'!G354</f>
        <v>B5</v>
      </c>
      <c r="H355" s="4" t="str">
        <f>'Filtered Data'!H354</f>
        <v>0C</v>
      </c>
      <c r="I355" s="4" t="str">
        <f>'Filtered Data'!I354</f>
        <v>00</v>
      </c>
      <c r="J355" s="4" t="str">
        <f>'Filtered Data'!J354</f>
        <v/>
      </c>
      <c r="K355" s="4" t="str">
        <f>'Filtered Data'!K354</f>
        <v/>
      </c>
      <c r="L355" s="4" t="str">
        <f>'Filtered Data'!L354</f>
        <v/>
      </c>
      <c r="M355" s="4" t="str">
        <f>'Filtered Data'!M354</f>
        <v/>
      </c>
      <c r="N355" s="4" t="str">
        <f>'Filtered Data'!N354</f>
        <v/>
      </c>
      <c r="P355" s="6">
        <f t="shared" si="18"/>
        <v>11865088</v>
      </c>
      <c r="Q355" s="7">
        <f>IF('Filtered Data'!G354="","",HEX2DEC(G355))</f>
        <v>181</v>
      </c>
      <c r="R355" s="7">
        <f>IF('Filtered Data'!H354="","",HEX2DEC(H355))</f>
        <v>12</v>
      </c>
      <c r="S355" s="7">
        <f>IF('Filtered Data'!I354="","",HEX2DEC(I355))</f>
        <v>0</v>
      </c>
      <c r="T355" s="7" t="str">
        <f>IF('Filtered Data'!J354="","",HEX2DEC(J355))</f>
        <v/>
      </c>
      <c r="U355" s="7" t="str">
        <f>IF('Filtered Data'!K354="","",HEX2DEC(K355))</f>
        <v/>
      </c>
      <c r="V355" s="7" t="str">
        <f>IF('Filtered Data'!L354="","",HEX2DEC(L355))</f>
        <v/>
      </c>
      <c r="W355" s="7" t="str">
        <f>IF('Filtered Data'!M354="","",HEX2DEC(M355))</f>
        <v/>
      </c>
      <c r="X355" s="7" t="str">
        <f>IF('Filtered Data'!N354="","",HEX2DEC(N355))</f>
        <v/>
      </c>
      <c r="Y355" s="7"/>
      <c r="Z355" s="8" t="e">
        <f t="shared" si="19"/>
        <v>#NUM!</v>
      </c>
      <c r="AA355" s="7" t="str">
        <f>IF('Filtered Data'!G354="","",HEX2BIN(G355))</f>
        <v>10110101</v>
      </c>
      <c r="AB355" s="7" t="str">
        <f>IF('Filtered Data'!H354="","",HEX2BIN(H355))</f>
        <v>1100</v>
      </c>
      <c r="AC355" s="7" t="str">
        <f>IF('Filtered Data'!I354="","",HEX2BIN(I355))</f>
        <v>0</v>
      </c>
      <c r="AD355" s="7" t="str">
        <f>IF('Filtered Data'!J354="","",HEX2BIN(J355))</f>
        <v/>
      </c>
      <c r="AE355" s="7" t="str">
        <f>IF('Filtered Data'!K354="","",HEX2BIN(K355))</f>
        <v/>
      </c>
      <c r="AF355" s="7" t="str">
        <f>IF('Filtered Data'!L354="","",HEX2BIN(L355))</f>
        <v/>
      </c>
      <c r="AG355" s="7" t="str">
        <f>IF('Filtered Data'!M354="","",HEX2BIN(M355))</f>
        <v/>
      </c>
      <c r="AH355" s="7" t="str">
        <f>IF('Filtered Data'!N354="","",HEX2BIN(N355))</f>
        <v/>
      </c>
      <c r="AI355" s="7"/>
      <c r="AJ355" s="8" t="e">
        <f t="shared" si="20"/>
        <v>#NUM!</v>
      </c>
      <c r="AK355" s="7" t="str">
        <f>IF('Filtered Data'!G354="","",HEX2OCT(G355))</f>
        <v>265</v>
      </c>
      <c r="AL355" s="7" t="str">
        <f>IF('Filtered Data'!H354="","",HEX2OCT(H355))</f>
        <v>14</v>
      </c>
      <c r="AM355" s="7" t="str">
        <f>IF('Filtered Data'!I354="","",HEX2OCT(I355))</f>
        <v>0</v>
      </c>
      <c r="AN355" s="7" t="str">
        <f>IF('Filtered Data'!J354="","",HEX2OCT(J355))</f>
        <v/>
      </c>
      <c r="AO355" s="7" t="str">
        <f>IF('Filtered Data'!K354="","",HEX2OCT(K355))</f>
        <v/>
      </c>
      <c r="AP355" s="7" t="str">
        <f>IF('Filtered Data'!L354="","",HEX2OCT(L355))</f>
        <v/>
      </c>
      <c r="AQ355" s="7" t="str">
        <f>IF('Filtered Data'!M354="","",HEX2OCT(M355))</f>
        <v/>
      </c>
      <c r="AR355" s="7" t="str">
        <f>IF('Filtered Data'!N354="","",HEX2OCT(N355))</f>
        <v/>
      </c>
    </row>
    <row r="356">
      <c r="A356" s="4">
        <f>'Filtered Data'!A355</f>
        <v>8.3205659999999995</v>
      </c>
      <c r="B356" s="4" t="str">
        <f>'Filtered Data'!B355</f>
        <v/>
      </c>
      <c r="C356" s="4">
        <f>'Filtered Data'!C355</f>
        <v>300</v>
      </c>
      <c r="D356" s="4" t="str">
        <f>'Filtered Data'!D355</f>
        <v/>
      </c>
      <c r="E356" s="4" t="str">
        <f>'Filtered Data'!E355</f>
        <v/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A5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64</v>
      </c>
      <c r="L356" s="4" t="str">
        <f>'Filtered Data'!L355</f>
        <v>00</v>
      </c>
      <c r="M356" s="4" t="str">
        <f>'Filtered Data'!M355</f>
        <v>64</v>
      </c>
      <c r="N356" s="4" t="str">
        <f>'Filtered Data'!N355</f>
        <v>ED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165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100</v>
      </c>
      <c r="V356" s="7">
        <f>IF('Filtered Data'!L355="","",HEX2DEC(L356))</f>
        <v>0</v>
      </c>
      <c r="W356" s="7">
        <f>IF('Filtered Data'!M355="","",HEX2DEC(M356))</f>
        <v>100</v>
      </c>
      <c r="X356" s="7">
        <f>IF('Filtered Data'!N355="","",HEX2DEC(N356))</f>
        <v>237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10100101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1100100</v>
      </c>
      <c r="AF356" s="7" t="str">
        <f>IF('Filtered Data'!L355="","",HEX2BIN(L356))</f>
        <v>0</v>
      </c>
      <c r="AG356" s="7" t="str">
        <f>IF('Filtered Data'!M355="","",HEX2BIN(M356))</f>
        <v>1100100</v>
      </c>
      <c r="AH356" s="7" t="str">
        <f>IF('Filtered Data'!N355="","",HEX2BIN(N356))</f>
        <v>11101101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245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144</v>
      </c>
      <c r="AP356" s="7" t="str">
        <f>IF('Filtered Data'!L355="","",HEX2OCT(L356))</f>
        <v>0</v>
      </c>
      <c r="AQ356" s="7" t="str">
        <f>IF('Filtered Data'!M355="","",HEX2OCT(M356))</f>
        <v>144</v>
      </c>
      <c r="AR356" s="7" t="str">
        <f>IF('Filtered Data'!N355="","",HEX2OCT(N356))</f>
        <v>355</v>
      </c>
    </row>
    <row r="357">
      <c r="A357" s="4">
        <f>'Filtered Data'!A356</f>
        <v>8.3210300000000004</v>
      </c>
      <c r="B357" s="4" t="str">
        <f>'Filtered Data'!B356</f>
        <v/>
      </c>
      <c r="C357" s="4">
        <f>'Filtered Data'!C356</f>
        <v>301</v>
      </c>
      <c r="D357" s="4" t="str">
        <f>'Filtered Data'!D356</f>
        <v/>
      </c>
      <c r="E357" s="4" t="str">
        <f>'Filtered Data'!E356</f>
        <v/>
      </c>
      <c r="F357" s="4">
        <f>'Filtered Data'!F356</f>
        <v>3</v>
      </c>
      <c r="G357" s="4" t="str">
        <f>'Filtered Data'!G356</f>
        <v>4E</v>
      </c>
      <c r="H357" s="4" t="str">
        <f>'Filtered Data'!H356</f>
        <v>0D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5115136</v>
      </c>
      <c r="Q357" s="7">
        <f>IF('Filtered Data'!G356="","",HEX2DEC(G357))</f>
        <v>78</v>
      </c>
      <c r="R357" s="7">
        <f>IF('Filtered Data'!H356="","",HEX2DEC(H357))</f>
        <v>13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1001110</v>
      </c>
      <c r="AB357" s="7" t="str">
        <f>IF('Filtered Data'!H356="","",HEX2BIN(H357))</f>
        <v>1101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116</v>
      </c>
      <c r="AL357" s="7" t="str">
        <f>IF('Filtered Data'!H356="","",HEX2OCT(H357))</f>
        <v>15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>
      <c r="A358" s="4">
        <f>'Filtered Data'!A357</f>
        <v>8.370571</v>
      </c>
      <c r="B358" s="4" t="str">
        <f>'Filtered Data'!B357</f>
        <v/>
      </c>
      <c r="C358" s="4">
        <f>'Filtered Data'!C357</f>
        <v>300</v>
      </c>
      <c r="D358" s="4" t="str">
        <f>'Filtered Data'!D357</f>
        <v/>
      </c>
      <c r="E358" s="4" t="str">
        <f>'Filtered Data'!E357</f>
        <v/>
      </c>
      <c r="F358" s="4">
        <f>'Filtered Data'!F357</f>
        <v>8</v>
      </c>
      <c r="G358" s="4" t="str">
        <f>'Filtered Data'!G357</f>
        <v>03</v>
      </c>
      <c r="H358" s="4" t="str">
        <f>'Filtered Data'!H357</f>
        <v>A5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64</v>
      </c>
      <c r="L358" s="4" t="str">
        <f>'Filtered Data'!L357</f>
        <v>00</v>
      </c>
      <c r="M358" s="4" t="str">
        <f>'Filtered Data'!M357</f>
        <v>64</v>
      </c>
      <c r="N358" s="4" t="str">
        <f>'Filtered Data'!N357</f>
        <v>FE</v>
      </c>
      <c r="P358" s="6" t="e">
        <f t="shared" si="21"/>
        <v>#NUM!</v>
      </c>
      <c r="Q358" s="7">
        <f>IF('Filtered Data'!G357="","",HEX2DEC(G358))</f>
        <v>3</v>
      </c>
      <c r="R358" s="7">
        <f>IF('Filtered Data'!H357="","",HEX2DEC(H358))</f>
        <v>165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100</v>
      </c>
      <c r="V358" s="7">
        <f>IF('Filtered Data'!L357="","",HEX2DEC(L358))</f>
        <v>0</v>
      </c>
      <c r="W358" s="7">
        <f>IF('Filtered Data'!M357="","",HEX2DEC(M358))</f>
        <v>100</v>
      </c>
      <c r="X358" s="7">
        <f>IF('Filtered Data'!N357="","",HEX2DEC(N358))</f>
        <v>254</v>
      </c>
      <c r="Y358" s="7"/>
      <c r="Z358" s="8" t="e">
        <f t="shared" si="22"/>
        <v>#NUM!</v>
      </c>
      <c r="AA358" s="7" t="str">
        <f>IF('Filtered Data'!G357="","",HEX2BIN(G358))</f>
        <v>11</v>
      </c>
      <c r="AB358" s="7" t="str">
        <f>IF('Filtered Data'!H357="","",HEX2BIN(H358))</f>
        <v>10100101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1100100</v>
      </c>
      <c r="AF358" s="7" t="str">
        <f>IF('Filtered Data'!L357="","",HEX2BIN(L358))</f>
        <v>0</v>
      </c>
      <c r="AG358" s="7" t="str">
        <f>IF('Filtered Data'!M357="","",HEX2BIN(M358))</f>
        <v>1100100</v>
      </c>
      <c r="AH358" s="7" t="str">
        <f>IF('Filtered Data'!N357="","",HEX2BIN(N358))</f>
        <v>11111110</v>
      </c>
      <c r="AI358" s="7"/>
      <c r="AJ358" s="8" t="e">
        <f t="shared" si="23"/>
        <v>#NUM!</v>
      </c>
      <c r="AK358" s="7" t="str">
        <f>IF('Filtered Data'!G357="","",HEX2OCT(G358))</f>
        <v>3</v>
      </c>
      <c r="AL358" s="7" t="str">
        <f>IF('Filtered Data'!H357="","",HEX2OCT(H358))</f>
        <v>245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144</v>
      </c>
      <c r="AP358" s="7" t="str">
        <f>IF('Filtered Data'!L357="","",HEX2OCT(L358))</f>
        <v>0</v>
      </c>
      <c r="AQ358" s="7" t="str">
        <f>IF('Filtered Data'!M357="","",HEX2OCT(M358))</f>
        <v>144</v>
      </c>
      <c r="AR358" s="7" t="str">
        <f>IF('Filtered Data'!N357="","",HEX2OCT(N358))</f>
        <v>376</v>
      </c>
    </row>
    <row r="359">
      <c r="A359" s="4">
        <f>'Filtered Data'!A358</f>
        <v>8.3710470000000008</v>
      </c>
      <c r="B359" s="4" t="str">
        <f>'Filtered Data'!B358</f>
        <v/>
      </c>
      <c r="C359" s="4">
        <f>'Filtered Data'!C358</f>
        <v>301</v>
      </c>
      <c r="D359" s="4" t="str">
        <f>'Filtered Data'!D358</f>
        <v/>
      </c>
      <c r="E359" s="4" t="str">
        <f>'Filtered Data'!E358</f>
        <v/>
      </c>
      <c r="F359" s="4">
        <f>'Filtered Data'!F358</f>
        <v>3</v>
      </c>
      <c r="G359" s="4" t="str">
        <f>'Filtered Data'!G358</f>
        <v>1D</v>
      </c>
      <c r="H359" s="4" t="str">
        <f>'Filtered Data'!H358</f>
        <v>0E</v>
      </c>
      <c r="I359" s="4" t="str">
        <f>'Filtered Data'!I358</f>
        <v>00</v>
      </c>
      <c r="J359" s="4" t="str">
        <f>'Filtered Data'!J358</f>
        <v/>
      </c>
      <c r="K359" s="4" t="str">
        <f>'Filtered Data'!K358</f>
        <v/>
      </c>
      <c r="L359" s="4" t="str">
        <f>'Filtered Data'!L358</f>
        <v/>
      </c>
      <c r="M359" s="4" t="str">
        <f>'Filtered Data'!M358</f>
        <v/>
      </c>
      <c r="N359" s="4" t="str">
        <f>'Filtered Data'!N358</f>
        <v/>
      </c>
      <c r="P359" s="6">
        <f t="shared" si="21"/>
        <v>1904128</v>
      </c>
      <c r="Q359" s="7">
        <f>IF('Filtered Data'!G358="","",HEX2DEC(G359))</f>
        <v>29</v>
      </c>
      <c r="R359" s="7">
        <f>IF('Filtered Data'!H358="","",HEX2DEC(H359))</f>
        <v>14</v>
      </c>
      <c r="S359" s="7">
        <f>IF('Filtered Data'!I358="","",HEX2DEC(I359))</f>
        <v>0</v>
      </c>
      <c r="T359" s="7" t="str">
        <f>IF('Filtered Data'!J358="","",HEX2DEC(J359))</f>
        <v/>
      </c>
      <c r="U359" s="7" t="str">
        <f>IF('Filtered Data'!K358="","",HEX2DEC(K359))</f>
        <v/>
      </c>
      <c r="V359" s="7" t="str">
        <f>IF('Filtered Data'!L358="","",HEX2DEC(L359))</f>
        <v/>
      </c>
      <c r="W359" s="7" t="str">
        <f>IF('Filtered Data'!M358="","",HEX2DEC(M359))</f>
        <v/>
      </c>
      <c r="X359" s="7" t="str">
        <f>IF('Filtered Data'!N358="","",HEX2DEC(N359))</f>
        <v/>
      </c>
      <c r="Y359" s="7"/>
      <c r="Z359" s="8" t="e">
        <f t="shared" si="22"/>
        <v>#NUM!</v>
      </c>
      <c r="AA359" s="7" t="str">
        <f>IF('Filtered Data'!G358="","",HEX2BIN(G359))</f>
        <v>11101</v>
      </c>
      <c r="AB359" s="7" t="str">
        <f>IF('Filtered Data'!H358="","",HEX2BIN(H359))</f>
        <v>1110</v>
      </c>
      <c r="AC359" s="7" t="str">
        <f>IF('Filtered Data'!I358="","",HEX2BIN(I359))</f>
        <v>0</v>
      </c>
      <c r="AD359" s="7" t="str">
        <f>IF('Filtered Data'!J358="","",HEX2BIN(J359))</f>
        <v/>
      </c>
      <c r="AE359" s="7" t="str">
        <f>IF('Filtered Data'!K358="","",HEX2BIN(K359))</f>
        <v/>
      </c>
      <c r="AF359" s="7" t="str">
        <f>IF('Filtered Data'!L358="","",HEX2BIN(L359))</f>
        <v/>
      </c>
      <c r="AG359" s="7" t="str">
        <f>IF('Filtered Data'!M358="","",HEX2BIN(M359))</f>
        <v/>
      </c>
      <c r="AH359" s="7" t="str">
        <f>IF('Filtered Data'!N358="","",HEX2BIN(N359))</f>
        <v/>
      </c>
      <c r="AI359" s="7"/>
      <c r="AJ359" s="8" t="e">
        <f t="shared" si="23"/>
        <v>#NUM!</v>
      </c>
      <c r="AK359" s="7" t="str">
        <f>IF('Filtered Data'!G358="","",HEX2OCT(G359))</f>
        <v>35</v>
      </c>
      <c r="AL359" s="7" t="str">
        <f>IF('Filtered Data'!H358="","",HEX2OCT(H359))</f>
        <v>16</v>
      </c>
      <c r="AM359" s="7" t="str">
        <f>IF('Filtered Data'!I358="","",HEX2OCT(I359))</f>
        <v>0</v>
      </c>
      <c r="AN359" s="7" t="str">
        <f>IF('Filtered Data'!J358="","",HEX2OCT(J359))</f>
        <v/>
      </c>
      <c r="AO359" s="7" t="str">
        <f>IF('Filtered Data'!K358="","",HEX2OCT(K359))</f>
        <v/>
      </c>
      <c r="AP359" s="7" t="str">
        <f>IF('Filtered Data'!L358="","",HEX2OCT(L359))</f>
        <v/>
      </c>
      <c r="AQ359" s="7" t="str">
        <f>IF('Filtered Data'!M358="","",HEX2OCT(M359))</f>
        <v/>
      </c>
      <c r="AR359" s="7" t="str">
        <f>IF('Filtered Data'!N358="","",HEX2OCT(N359))</f>
        <v/>
      </c>
    </row>
    <row r="360">
      <c r="A360" s="4">
        <f>'Filtered Data'!A359</f>
        <v>8.4205749999999995</v>
      </c>
      <c r="B360" s="4" t="str">
        <f>'Filtered Data'!B359</f>
        <v/>
      </c>
      <c r="C360" s="4">
        <f>'Filtered Data'!C359</f>
        <v>300</v>
      </c>
      <c r="D360" s="4" t="str">
        <f>'Filtered Data'!D359</f>
        <v/>
      </c>
      <c r="E360" s="4" t="str">
        <f>'Filtered Data'!E359</f>
        <v/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A5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64</v>
      </c>
      <c r="L360" s="4" t="str">
        <f>'Filtered Data'!L359</f>
        <v>00</v>
      </c>
      <c r="M360" s="4" t="str">
        <f>'Filtered Data'!M359</f>
        <v>64</v>
      </c>
      <c r="N360" s="4" t="str">
        <f>'Filtered Data'!N359</f>
        <v>EF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165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100</v>
      </c>
      <c r="V360" s="7">
        <f>IF('Filtered Data'!L359="","",HEX2DEC(L360))</f>
        <v>0</v>
      </c>
      <c r="W360" s="7">
        <f>IF('Filtered Data'!M359="","",HEX2DEC(M360))</f>
        <v>100</v>
      </c>
      <c r="X360" s="7">
        <f>IF('Filtered Data'!N359="","",HEX2DEC(N360))</f>
        <v>239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10100101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1100100</v>
      </c>
      <c r="AF360" s="7" t="str">
        <f>IF('Filtered Data'!L359="","",HEX2BIN(L360))</f>
        <v>0</v>
      </c>
      <c r="AG360" s="7" t="str">
        <f>IF('Filtered Data'!M359="","",HEX2BIN(M360))</f>
        <v>1100100</v>
      </c>
      <c r="AH360" s="7" t="str">
        <f>IF('Filtered Data'!N359="","",HEX2BIN(N360))</f>
        <v>11101111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245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144</v>
      </c>
      <c r="AP360" s="7" t="str">
        <f>IF('Filtered Data'!L359="","",HEX2OCT(L360))</f>
        <v>0</v>
      </c>
      <c r="AQ360" s="7" t="str">
        <f>IF('Filtered Data'!M359="","",HEX2OCT(M360))</f>
        <v>144</v>
      </c>
      <c r="AR360" s="7" t="str">
        <f>IF('Filtered Data'!N359="","",HEX2OCT(N360))</f>
        <v>357</v>
      </c>
    </row>
    <row r="361">
      <c r="A361" s="4">
        <f>'Filtered Data'!A360</f>
        <v>8.4210429999999992</v>
      </c>
      <c r="B361" s="4" t="str">
        <f>'Filtered Data'!B360</f>
        <v/>
      </c>
      <c r="C361" s="4">
        <f>'Filtered Data'!C360</f>
        <v>301</v>
      </c>
      <c r="D361" s="4" t="str">
        <f>'Filtered Data'!D360</f>
        <v/>
      </c>
      <c r="E361" s="4" t="str">
        <f>'Filtered Data'!E360</f>
        <v/>
      </c>
      <c r="F361" s="4">
        <f>'Filtered Data'!F360</f>
        <v>3</v>
      </c>
      <c r="G361" s="4" t="str">
        <f>'Filtered Data'!G360</f>
        <v>E8</v>
      </c>
      <c r="H361" s="4" t="str">
        <f>'Filtered Data'!H360</f>
        <v>0F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15208192</v>
      </c>
      <c r="Q361" s="7">
        <f>IF('Filtered Data'!G360="","",HEX2DEC(G361))</f>
        <v>232</v>
      </c>
      <c r="R361" s="7">
        <f>IF('Filtered Data'!H360="","",HEX2DEC(H361))</f>
        <v>15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11101000</v>
      </c>
      <c r="AB361" s="7" t="str">
        <f>IF('Filtered Data'!H360="","",HEX2BIN(H361))</f>
        <v>1111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350</v>
      </c>
      <c r="AL361" s="7" t="str">
        <f>IF('Filtered Data'!H360="","",HEX2OCT(H361))</f>
        <v>17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>
        <f>'Filtered Data'!A361</f>
        <v>8.4705809999999992</v>
      </c>
      <c r="B362" s="4" t="str">
        <f>'Filtered Data'!B361</f>
        <v/>
      </c>
      <c r="C362" s="4">
        <f>'Filtered Data'!C361</f>
        <v>300</v>
      </c>
      <c r="D362" s="4" t="str">
        <f>'Filtered Data'!D361</f>
        <v/>
      </c>
      <c r="E362" s="4" t="str">
        <f>'Filtered Data'!E361</f>
        <v/>
      </c>
      <c r="F362" s="4">
        <f>'Filtered Data'!F361</f>
        <v>8</v>
      </c>
      <c r="G362" s="4" t="str">
        <f>'Filtered Data'!G361</f>
        <v>03</v>
      </c>
      <c r="H362" s="4" t="str">
        <f>'Filtered Data'!H361</f>
        <v>A5</v>
      </c>
      <c r="I362" s="4" t="str">
        <f>'Filtered Data'!I361</f>
        <v>64</v>
      </c>
      <c r="J362" s="4" t="str">
        <f>'Filtered Data'!J361</f>
        <v>5A</v>
      </c>
      <c r="K362" s="4" t="str">
        <f>'Filtered Data'!K361</f>
        <v>64</v>
      </c>
      <c r="L362" s="4" t="str">
        <f>'Filtered Data'!L361</f>
        <v>00</v>
      </c>
      <c r="M362" s="4" t="str">
        <f>'Filtered Data'!M361</f>
        <v>64</v>
      </c>
      <c r="N362" s="4" t="str">
        <f>'Filtered Data'!N361</f>
        <v>70</v>
      </c>
      <c r="P362" s="6" t="e">
        <f t="shared" si="21"/>
        <v>#NUM!</v>
      </c>
      <c r="Q362" s="7">
        <f>IF('Filtered Data'!G361="","",HEX2DEC(G362))</f>
        <v>3</v>
      </c>
      <c r="R362" s="7">
        <f>IF('Filtered Data'!H361="","",HEX2DEC(H362))</f>
        <v>165</v>
      </c>
      <c r="S362" s="7">
        <f>IF('Filtered Data'!I361="","",HEX2DEC(I362))</f>
        <v>100</v>
      </c>
      <c r="T362" s="7">
        <f>IF('Filtered Data'!J361="","",HEX2DEC(J362))</f>
        <v>90</v>
      </c>
      <c r="U362" s="7">
        <f>IF('Filtered Data'!K361="","",HEX2DEC(K362))</f>
        <v>100</v>
      </c>
      <c r="V362" s="7">
        <f>IF('Filtered Data'!L361="","",HEX2DEC(L362))</f>
        <v>0</v>
      </c>
      <c r="W362" s="7">
        <f>IF('Filtered Data'!M361="","",HEX2DEC(M362))</f>
        <v>100</v>
      </c>
      <c r="X362" s="7">
        <f>IF('Filtered Data'!N361="","",HEX2DEC(N362))</f>
        <v>112</v>
      </c>
      <c r="Y362" s="7"/>
      <c r="Z362" s="8" t="e">
        <f t="shared" si="22"/>
        <v>#NUM!</v>
      </c>
      <c r="AA362" s="7" t="str">
        <f>IF('Filtered Data'!G361="","",HEX2BIN(G362))</f>
        <v>11</v>
      </c>
      <c r="AB362" s="7" t="str">
        <f>IF('Filtered Data'!H361="","",HEX2BIN(H362))</f>
        <v>10100101</v>
      </c>
      <c r="AC362" s="7" t="str">
        <f>IF('Filtered Data'!I361="","",HEX2BIN(I362))</f>
        <v>1100100</v>
      </c>
      <c r="AD362" s="7" t="str">
        <f>IF('Filtered Data'!J361="","",HEX2BIN(J362))</f>
        <v>1011010</v>
      </c>
      <c r="AE362" s="7" t="str">
        <f>IF('Filtered Data'!K361="","",HEX2BIN(K362))</f>
        <v>1100100</v>
      </c>
      <c r="AF362" s="7" t="str">
        <f>IF('Filtered Data'!L361="","",HEX2BIN(L362))</f>
        <v>0</v>
      </c>
      <c r="AG362" s="7" t="str">
        <f>IF('Filtered Data'!M361="","",HEX2BIN(M362))</f>
        <v>1100100</v>
      </c>
      <c r="AH362" s="7" t="str">
        <f>IF('Filtered Data'!N361="","",HEX2BIN(N362))</f>
        <v>1110000</v>
      </c>
      <c r="AI362" s="7"/>
      <c r="AJ362" s="8" t="e">
        <f t="shared" si="23"/>
        <v>#NUM!</v>
      </c>
      <c r="AK362" s="7" t="str">
        <f>IF('Filtered Data'!G361="","",HEX2OCT(G362))</f>
        <v>3</v>
      </c>
      <c r="AL362" s="7" t="str">
        <f>IF('Filtered Data'!H361="","",HEX2OCT(H362))</f>
        <v>245</v>
      </c>
      <c r="AM362" s="7" t="str">
        <f>IF('Filtered Data'!I361="","",HEX2OCT(I362))</f>
        <v>144</v>
      </c>
      <c r="AN362" s="7" t="str">
        <f>IF('Filtered Data'!J361="","",HEX2OCT(J362))</f>
        <v>132</v>
      </c>
      <c r="AO362" s="7" t="str">
        <f>IF('Filtered Data'!K361="","",HEX2OCT(K362))</f>
        <v>144</v>
      </c>
      <c r="AP362" s="7" t="str">
        <f>IF('Filtered Data'!L361="","",HEX2OCT(L362))</f>
        <v>0</v>
      </c>
      <c r="AQ362" s="7" t="str">
        <f>IF('Filtered Data'!M361="","",HEX2OCT(M362))</f>
        <v>144</v>
      </c>
      <c r="AR362" s="7" t="str">
        <f>IF('Filtered Data'!N361="","",HEX2OCT(N362))</f>
        <v>160</v>
      </c>
    </row>
    <row r="363">
      <c r="A363" s="4">
        <f>'Filtered Data'!A362</f>
        <v>8.4710529999999995</v>
      </c>
      <c r="B363" s="4" t="str">
        <f>'Filtered Data'!B362</f>
        <v/>
      </c>
      <c r="C363" s="4">
        <f>'Filtered Data'!C362</f>
        <v>301</v>
      </c>
      <c r="D363" s="4" t="str">
        <f>'Filtered Data'!D362</f>
        <v/>
      </c>
      <c r="E363" s="4" t="str">
        <f>'Filtered Data'!E362</f>
        <v/>
      </c>
      <c r="F363" s="4">
        <f>'Filtered Data'!F362</f>
        <v>3</v>
      </c>
      <c r="G363" s="4" t="str">
        <f>'Filtered Data'!G362</f>
        <v>E2</v>
      </c>
      <c r="H363" s="4" t="str">
        <f>'Filtered Data'!H362</f>
        <v>00</v>
      </c>
      <c r="I363" s="4" t="str">
        <f>'Filtered Data'!I362</f>
        <v>00</v>
      </c>
      <c r="J363" s="4" t="str">
        <f>'Filtered Data'!J362</f>
        <v/>
      </c>
      <c r="K363" s="4" t="str">
        <f>'Filtered Data'!K362</f>
        <v/>
      </c>
      <c r="L363" s="4" t="str">
        <f>'Filtered Data'!L362</f>
        <v/>
      </c>
      <c r="M363" s="4" t="str">
        <f>'Filtered Data'!M362</f>
        <v/>
      </c>
      <c r="N363" s="4" t="str">
        <f>'Filtered Data'!N362</f>
        <v/>
      </c>
      <c r="P363" s="6">
        <f t="shared" si="21"/>
        <v>14811136</v>
      </c>
      <c r="Q363" s="7">
        <f>IF('Filtered Data'!G362="","",HEX2DEC(G363))</f>
        <v>226</v>
      </c>
      <c r="R363" s="7">
        <f>IF('Filtered Data'!H362="","",HEX2DEC(H363))</f>
        <v>0</v>
      </c>
      <c r="S363" s="7">
        <f>IF('Filtered Data'!I362="","",HEX2DEC(I363))</f>
        <v>0</v>
      </c>
      <c r="T363" s="7" t="str">
        <f>IF('Filtered Data'!J362="","",HEX2DEC(J363))</f>
        <v/>
      </c>
      <c r="U363" s="7" t="str">
        <f>IF('Filtered Data'!K362="","",HEX2DEC(K363))</f>
        <v/>
      </c>
      <c r="V363" s="7" t="str">
        <f>IF('Filtered Data'!L362="","",HEX2DEC(L363))</f>
        <v/>
      </c>
      <c r="W363" s="7" t="str">
        <f>IF('Filtered Data'!M362="","",HEX2DEC(M363))</f>
        <v/>
      </c>
      <c r="X363" s="7" t="str">
        <f>IF('Filtered Data'!N362="","",HEX2DEC(N363))</f>
        <v/>
      </c>
      <c r="Y363" s="7"/>
      <c r="Z363" s="8" t="e">
        <f t="shared" si="22"/>
        <v>#NUM!</v>
      </c>
      <c r="AA363" s="7" t="str">
        <f>IF('Filtered Data'!G362="","",HEX2BIN(G363))</f>
        <v>11100010</v>
      </c>
      <c r="AB363" s="7" t="str">
        <f>IF('Filtered Data'!H362="","",HEX2BIN(H363))</f>
        <v>0</v>
      </c>
      <c r="AC363" s="7" t="str">
        <f>IF('Filtered Data'!I362="","",HEX2BIN(I363))</f>
        <v>0</v>
      </c>
      <c r="AD363" s="7" t="str">
        <f>IF('Filtered Data'!J362="","",HEX2BIN(J363))</f>
        <v/>
      </c>
      <c r="AE363" s="7" t="str">
        <f>IF('Filtered Data'!K362="","",HEX2BIN(K363))</f>
        <v/>
      </c>
      <c r="AF363" s="7" t="str">
        <f>IF('Filtered Data'!L362="","",HEX2BIN(L363))</f>
        <v/>
      </c>
      <c r="AG363" s="7" t="str">
        <f>IF('Filtered Data'!M362="","",HEX2BIN(M363))</f>
        <v/>
      </c>
      <c r="AH363" s="7" t="str">
        <f>IF('Filtered Data'!N362="","",HEX2BIN(N363))</f>
        <v/>
      </c>
      <c r="AI363" s="7"/>
      <c r="AJ363" s="8" t="e">
        <f t="shared" si="23"/>
        <v>#NUM!</v>
      </c>
      <c r="AK363" s="7" t="str">
        <f>IF('Filtered Data'!G362="","",HEX2OCT(G363))</f>
        <v>342</v>
      </c>
      <c r="AL363" s="7" t="str">
        <f>IF('Filtered Data'!H362="","",HEX2OCT(H363))</f>
        <v>0</v>
      </c>
      <c r="AM363" s="7" t="str">
        <f>IF('Filtered Data'!I362="","",HEX2OCT(I363))</f>
        <v>0</v>
      </c>
      <c r="AN363" s="7" t="str">
        <f>IF('Filtered Data'!J362="","",HEX2OCT(J363))</f>
        <v/>
      </c>
      <c r="AO363" s="7" t="str">
        <f>IF('Filtered Data'!K362="","",HEX2OCT(K363))</f>
        <v/>
      </c>
      <c r="AP363" s="7" t="str">
        <f>IF('Filtered Data'!L362="","",HEX2OCT(L363))</f>
        <v/>
      </c>
      <c r="AQ363" s="7" t="str">
        <f>IF('Filtered Data'!M362="","",HEX2OCT(M363))</f>
        <v/>
      </c>
      <c r="AR363" s="7" t="str">
        <f>IF('Filtered Data'!N362="","",HEX2OCT(N363))</f>
        <v/>
      </c>
    </row>
    <row r="364">
      <c r="A364" s="4">
        <f>'Filtered Data'!A363</f>
        <v>8.5205889999999993</v>
      </c>
      <c r="B364" s="4" t="str">
        <f>'Filtered Data'!B363</f>
        <v/>
      </c>
      <c r="C364" s="4">
        <f>'Filtered Data'!C363</f>
        <v>300</v>
      </c>
      <c r="D364" s="4" t="str">
        <f>'Filtered Data'!D363</f>
        <v/>
      </c>
      <c r="E364" s="4" t="str">
        <f>'Filtered Data'!E363</f>
        <v/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A5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64</v>
      </c>
      <c r="L364" s="4" t="str">
        <f>'Filtered Data'!L363</f>
        <v>00</v>
      </c>
      <c r="M364" s="4" t="str">
        <f>'Filtered Data'!M363</f>
        <v>64</v>
      </c>
      <c r="N364" s="4" t="str">
        <f>'Filtered Data'!N363</f>
        <v>61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165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100</v>
      </c>
      <c r="V364" s="7">
        <f>IF('Filtered Data'!L363="","",HEX2DEC(L364))</f>
        <v>0</v>
      </c>
      <c r="W364" s="7">
        <f>IF('Filtered Data'!M363="","",HEX2DEC(M364))</f>
        <v>100</v>
      </c>
      <c r="X364" s="7">
        <f>IF('Filtered Data'!N363="","",HEX2DEC(N364))</f>
        <v>97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10100101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1100100</v>
      </c>
      <c r="AF364" s="7" t="str">
        <f>IF('Filtered Data'!L363="","",HEX2BIN(L364))</f>
        <v>0</v>
      </c>
      <c r="AG364" s="7" t="str">
        <f>IF('Filtered Data'!M363="","",HEX2BIN(M364))</f>
        <v>1100100</v>
      </c>
      <c r="AH364" s="7" t="str">
        <f>IF('Filtered Data'!N363="","",HEX2BIN(N364))</f>
        <v>1100001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245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144</v>
      </c>
      <c r="AP364" s="7" t="str">
        <f>IF('Filtered Data'!L363="","",HEX2OCT(L364))</f>
        <v>0</v>
      </c>
      <c r="AQ364" s="7" t="str">
        <f>IF('Filtered Data'!M363="","",HEX2OCT(M364))</f>
        <v>144</v>
      </c>
      <c r="AR364" s="7" t="str">
        <f>IF('Filtered Data'!N363="","",HEX2OCT(N364))</f>
        <v>141</v>
      </c>
    </row>
    <row r="365">
      <c r="A365" s="4">
        <f>'Filtered Data'!A364</f>
        <v>8.5210530000000002</v>
      </c>
      <c r="B365" s="4" t="str">
        <f>'Filtered Data'!B364</f>
        <v/>
      </c>
      <c r="C365" s="4">
        <f>'Filtered Data'!C364</f>
        <v>301</v>
      </c>
      <c r="D365" s="4" t="str">
        <f>'Filtered Data'!D364</f>
        <v/>
      </c>
      <c r="E365" s="4" t="str">
        <f>'Filtered Data'!E364</f>
        <v/>
      </c>
      <c r="F365" s="4">
        <f>'Filtered Data'!F364</f>
        <v>3</v>
      </c>
      <c r="G365" s="4" t="str">
        <f>'Filtered Data'!G364</f>
        <v>B3</v>
      </c>
      <c r="H365" s="4" t="str">
        <f>'Filtered Data'!H364</f>
        <v>01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11731200</v>
      </c>
      <c r="Q365" s="7">
        <f>IF('Filtered Data'!G364="","",HEX2DEC(G365))</f>
        <v>179</v>
      </c>
      <c r="R365" s="7">
        <f>IF('Filtered Data'!H364="","",HEX2DEC(H365))</f>
        <v>1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10110011</v>
      </c>
      <c r="AB365" s="7" t="str">
        <f>IF('Filtered Data'!H364="","",HEX2BIN(H365))</f>
        <v>1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263</v>
      </c>
      <c r="AL365" s="7" t="str">
        <f>IF('Filtered Data'!H364="","",HEX2OCT(H365))</f>
        <v>1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>
      <c r="A366" s="4">
        <f>'Filtered Data'!A365</f>
        <v>8.5705939999999998</v>
      </c>
      <c r="B366" s="4" t="str">
        <f>'Filtered Data'!B365</f>
        <v/>
      </c>
      <c r="C366" s="4">
        <f>'Filtered Data'!C365</f>
        <v>300</v>
      </c>
      <c r="D366" s="4" t="str">
        <f>'Filtered Data'!D365</f>
        <v/>
      </c>
      <c r="E366" s="4" t="str">
        <f>'Filtered Data'!E365</f>
        <v/>
      </c>
      <c r="F366" s="4">
        <f>'Filtered Data'!F365</f>
        <v>8</v>
      </c>
      <c r="G366" s="4" t="str">
        <f>'Filtered Data'!G365</f>
        <v>03</v>
      </c>
      <c r="H366" s="4" t="str">
        <f>'Filtered Data'!H365</f>
        <v>A5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64</v>
      </c>
      <c r="L366" s="4" t="str">
        <f>'Filtered Data'!L365</f>
        <v>00</v>
      </c>
      <c r="M366" s="4" t="str">
        <f>'Filtered Data'!M365</f>
        <v>64</v>
      </c>
      <c r="N366" s="4" t="str">
        <f>'Filtered Data'!N365</f>
        <v>72</v>
      </c>
      <c r="P366" s="6" t="e">
        <f t="shared" si="21"/>
        <v>#NUM!</v>
      </c>
      <c r="Q366" s="7">
        <f>IF('Filtered Data'!G365="","",HEX2DEC(G366))</f>
        <v>3</v>
      </c>
      <c r="R366" s="7">
        <f>IF('Filtered Data'!H365="","",HEX2DEC(H366))</f>
        <v>165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100</v>
      </c>
      <c r="V366" s="7">
        <f>IF('Filtered Data'!L365="","",HEX2DEC(L366))</f>
        <v>0</v>
      </c>
      <c r="W366" s="7">
        <f>IF('Filtered Data'!M365="","",HEX2DEC(M366))</f>
        <v>100</v>
      </c>
      <c r="X366" s="7">
        <f>IF('Filtered Data'!N365="","",HEX2DEC(N366))</f>
        <v>114</v>
      </c>
      <c r="Y366" s="7"/>
      <c r="Z366" s="8" t="e">
        <f t="shared" si="22"/>
        <v>#NUM!</v>
      </c>
      <c r="AA366" s="7" t="str">
        <f>IF('Filtered Data'!G365="","",HEX2BIN(G366))</f>
        <v>11</v>
      </c>
      <c r="AB366" s="7" t="str">
        <f>IF('Filtered Data'!H365="","",HEX2BIN(H366))</f>
        <v>10100101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1100100</v>
      </c>
      <c r="AF366" s="7" t="str">
        <f>IF('Filtered Data'!L365="","",HEX2BIN(L366))</f>
        <v>0</v>
      </c>
      <c r="AG366" s="7" t="str">
        <f>IF('Filtered Data'!M365="","",HEX2BIN(M366))</f>
        <v>1100100</v>
      </c>
      <c r="AH366" s="7" t="str">
        <f>IF('Filtered Data'!N365="","",HEX2BIN(N366))</f>
        <v>1110010</v>
      </c>
      <c r="AI366" s="7"/>
      <c r="AJ366" s="8" t="e">
        <f t="shared" si="23"/>
        <v>#NUM!</v>
      </c>
      <c r="AK366" s="7" t="str">
        <f>IF('Filtered Data'!G365="","",HEX2OCT(G366))</f>
        <v>3</v>
      </c>
      <c r="AL366" s="7" t="str">
        <f>IF('Filtered Data'!H365="","",HEX2OCT(H366))</f>
        <v>245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144</v>
      </c>
      <c r="AP366" s="7" t="str">
        <f>IF('Filtered Data'!L365="","",HEX2OCT(L366))</f>
        <v>0</v>
      </c>
      <c r="AQ366" s="7" t="str">
        <f>IF('Filtered Data'!M365="","",HEX2OCT(M366))</f>
        <v>144</v>
      </c>
      <c r="AR366" s="7" t="str">
        <f>IF('Filtered Data'!N365="","",HEX2OCT(N366))</f>
        <v>162</v>
      </c>
    </row>
    <row r="367">
      <c r="A367" s="4">
        <f>'Filtered Data'!A366</f>
        <v>8.5710580000000007</v>
      </c>
      <c r="B367" s="4" t="str">
        <f>'Filtered Data'!B366</f>
        <v/>
      </c>
      <c r="C367" s="4">
        <f>'Filtered Data'!C366</f>
        <v>301</v>
      </c>
      <c r="D367" s="4" t="str">
        <f>'Filtered Data'!D366</f>
        <v/>
      </c>
      <c r="E367" s="4" t="str">
        <f>'Filtered Data'!E366</f>
        <v/>
      </c>
      <c r="F367" s="4">
        <f>'Filtered Data'!F366</f>
        <v>3</v>
      </c>
      <c r="G367" s="4" t="str">
        <f>'Filtered Data'!G366</f>
        <v>6B</v>
      </c>
      <c r="H367" s="4" t="str">
        <f>'Filtered Data'!H366</f>
        <v>02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7012864</v>
      </c>
      <c r="Q367" s="7">
        <f>IF('Filtered Data'!G366="","",HEX2DEC(G367))</f>
        <v>107</v>
      </c>
      <c r="R367" s="7">
        <f>IF('Filtered Data'!H366="","",HEX2DEC(H367))</f>
        <v>2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1101011</v>
      </c>
      <c r="AB367" s="7" t="str">
        <f>IF('Filtered Data'!H366="","",HEX2BIN(H367))</f>
        <v>10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153</v>
      </c>
      <c r="AL367" s="7" t="str">
        <f>IF('Filtered Data'!H366="","",HEX2OCT(H367))</f>
        <v>2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>
      <c r="A368" s="4">
        <f>'Filtered Data'!A367</f>
        <v>8.6205979999999993</v>
      </c>
      <c r="B368" s="4" t="str">
        <f>'Filtered Data'!B367</f>
        <v/>
      </c>
      <c r="C368" s="4">
        <f>'Filtered Data'!C367</f>
        <v>300</v>
      </c>
      <c r="D368" s="4" t="str">
        <f>'Filtered Data'!D367</f>
        <v/>
      </c>
      <c r="E368" s="4" t="str">
        <f>'Filtered Data'!E367</f>
        <v/>
      </c>
      <c r="F368" s="4">
        <f>'Filtered Data'!F367</f>
        <v>8</v>
      </c>
      <c r="G368" s="4" t="str">
        <f>'Filtered Data'!G367</f>
        <v>03</v>
      </c>
      <c r="H368" s="4" t="str">
        <f>'Filtered Data'!H367</f>
        <v>A5</v>
      </c>
      <c r="I368" s="4" t="str">
        <f>'Filtered Data'!I367</f>
        <v>64</v>
      </c>
      <c r="J368" s="4" t="str">
        <f>'Filtered Data'!J367</f>
        <v>5A</v>
      </c>
      <c r="K368" s="4" t="str">
        <f>'Filtered Data'!K367</f>
        <v>64</v>
      </c>
      <c r="L368" s="4" t="str">
        <f>'Filtered Data'!L367</f>
        <v>00</v>
      </c>
      <c r="M368" s="4" t="str">
        <f>'Filtered Data'!M367</f>
        <v>64</v>
      </c>
      <c r="N368" s="4" t="str">
        <f>'Filtered Data'!N367</f>
        <v>63</v>
      </c>
      <c r="P368" s="6" t="e">
        <f t="shared" si="21"/>
        <v>#NUM!</v>
      </c>
      <c r="Q368" s="7">
        <f>IF('Filtered Data'!G367="","",HEX2DEC(G368))</f>
        <v>3</v>
      </c>
      <c r="R368" s="7">
        <f>IF('Filtered Data'!H367="","",HEX2DEC(H368))</f>
        <v>165</v>
      </c>
      <c r="S368" s="7">
        <f>IF('Filtered Data'!I367="","",HEX2DEC(I368))</f>
        <v>100</v>
      </c>
      <c r="T368" s="7">
        <f>IF('Filtered Data'!J367="","",HEX2DEC(J368))</f>
        <v>90</v>
      </c>
      <c r="U368" s="7">
        <f>IF('Filtered Data'!K367="","",HEX2DEC(K368))</f>
        <v>100</v>
      </c>
      <c r="V368" s="7">
        <f>IF('Filtered Data'!L367="","",HEX2DEC(L368))</f>
        <v>0</v>
      </c>
      <c r="W368" s="7">
        <f>IF('Filtered Data'!M367="","",HEX2DEC(M368))</f>
        <v>100</v>
      </c>
      <c r="X368" s="7">
        <f>IF('Filtered Data'!N367="","",HEX2DEC(N368))</f>
        <v>99</v>
      </c>
      <c r="Y368" s="7"/>
      <c r="Z368" s="8" t="e">
        <f t="shared" si="22"/>
        <v>#NUM!</v>
      </c>
      <c r="AA368" s="7" t="str">
        <f>IF('Filtered Data'!G367="","",HEX2BIN(G368))</f>
        <v>11</v>
      </c>
      <c r="AB368" s="7" t="str">
        <f>IF('Filtered Data'!H367="","",HEX2BIN(H368))</f>
        <v>10100101</v>
      </c>
      <c r="AC368" s="7" t="str">
        <f>IF('Filtered Data'!I367="","",HEX2BIN(I368))</f>
        <v>1100100</v>
      </c>
      <c r="AD368" s="7" t="str">
        <f>IF('Filtered Data'!J367="","",HEX2BIN(J368))</f>
        <v>1011010</v>
      </c>
      <c r="AE368" s="7" t="str">
        <f>IF('Filtered Data'!K367="","",HEX2BIN(K368))</f>
        <v>1100100</v>
      </c>
      <c r="AF368" s="7" t="str">
        <f>IF('Filtered Data'!L367="","",HEX2BIN(L368))</f>
        <v>0</v>
      </c>
      <c r="AG368" s="7" t="str">
        <f>IF('Filtered Data'!M367="","",HEX2BIN(M368))</f>
        <v>1100100</v>
      </c>
      <c r="AH368" s="7" t="str">
        <f>IF('Filtered Data'!N367="","",HEX2BIN(N368))</f>
        <v>1100011</v>
      </c>
      <c r="AI368" s="7"/>
      <c r="AJ368" s="8" t="e">
        <f t="shared" si="23"/>
        <v>#NUM!</v>
      </c>
      <c r="AK368" s="7" t="str">
        <f>IF('Filtered Data'!G367="","",HEX2OCT(G368))</f>
        <v>3</v>
      </c>
      <c r="AL368" s="7" t="str">
        <f>IF('Filtered Data'!H367="","",HEX2OCT(H368))</f>
        <v>245</v>
      </c>
      <c r="AM368" s="7" t="str">
        <f>IF('Filtered Data'!I367="","",HEX2OCT(I368))</f>
        <v>144</v>
      </c>
      <c r="AN368" s="7" t="str">
        <f>IF('Filtered Data'!J367="","",HEX2OCT(J368))</f>
        <v>132</v>
      </c>
      <c r="AO368" s="7" t="str">
        <f>IF('Filtered Data'!K367="","",HEX2OCT(K368))</f>
        <v>144</v>
      </c>
      <c r="AP368" s="7" t="str">
        <f>IF('Filtered Data'!L367="","",HEX2OCT(L368))</f>
        <v>0</v>
      </c>
      <c r="AQ368" s="7" t="str">
        <f>IF('Filtered Data'!M367="","",HEX2OCT(M368))</f>
        <v>144</v>
      </c>
      <c r="AR368" s="7" t="str">
        <f>IF('Filtered Data'!N367="","",HEX2OCT(N368))</f>
        <v>143</v>
      </c>
    </row>
    <row r="369">
      <c r="A369" s="4">
        <f>'Filtered Data'!A368</f>
        <v>8.6210620000000002</v>
      </c>
      <c r="B369" s="4" t="str">
        <f>'Filtered Data'!B368</f>
        <v/>
      </c>
      <c r="C369" s="4">
        <f>'Filtered Data'!C368</f>
        <v>301</v>
      </c>
      <c r="D369" s="4" t="str">
        <f>'Filtered Data'!D368</f>
        <v/>
      </c>
      <c r="E369" s="4" t="str">
        <f>'Filtered Data'!E368</f>
        <v/>
      </c>
      <c r="F369" s="4">
        <f>'Filtered Data'!F368</f>
        <v>3</v>
      </c>
      <c r="G369" s="4" t="str">
        <f>'Filtered Data'!G368</f>
        <v>96</v>
      </c>
      <c r="H369" s="4" t="str">
        <f>'Filtered Data'!H368</f>
        <v>03</v>
      </c>
      <c r="I369" s="4" t="str">
        <f>'Filtered Data'!I368</f>
        <v>00</v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9831168</v>
      </c>
      <c r="Q369" s="7">
        <f>IF('Filtered Data'!G368="","",HEX2DEC(G369))</f>
        <v>150</v>
      </c>
      <c r="R369" s="7">
        <f>IF('Filtered Data'!H368="","",HEX2DEC(H369))</f>
        <v>3</v>
      </c>
      <c r="S369" s="7">
        <f>IF('Filtered Data'!I368="","",HEX2DEC(I369))</f>
        <v>0</v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e">
        <f t="shared" si="22"/>
        <v>#NUM!</v>
      </c>
      <c r="AA369" s="7" t="str">
        <f>IF('Filtered Data'!G368="","",HEX2BIN(G369))</f>
        <v>10010110</v>
      </c>
      <c r="AB369" s="7" t="str">
        <f>IF('Filtered Data'!H368="","",HEX2BIN(H369))</f>
        <v>11</v>
      </c>
      <c r="AC369" s="7" t="str">
        <f>IF('Filtered Data'!I368="","",HEX2BIN(I369))</f>
        <v>0</v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e">
        <f t="shared" si="23"/>
        <v>#NUM!</v>
      </c>
      <c r="AK369" s="7" t="str">
        <f>IF('Filtered Data'!G368="","",HEX2OCT(G369))</f>
        <v>226</v>
      </c>
      <c r="AL369" s="7" t="str">
        <f>IF('Filtered Data'!H368="","",HEX2OCT(H369))</f>
        <v>3</v>
      </c>
      <c r="AM369" s="7" t="str">
        <f>IF('Filtered Data'!I368="","",HEX2OCT(I369))</f>
        <v>0</v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>
        <f>'Filtered Data'!A369</f>
        <v>8.6706009999999996</v>
      </c>
      <c r="B370" s="4" t="str">
        <f>'Filtered Data'!B369</f>
        <v/>
      </c>
      <c r="C370" s="4">
        <f>'Filtered Data'!C369</f>
        <v>300</v>
      </c>
      <c r="D370" s="4" t="str">
        <f>'Filtered Data'!D369</f>
        <v/>
      </c>
      <c r="E370" s="4" t="str">
        <f>'Filtered Data'!E369</f>
        <v/>
      </c>
      <c r="F370" s="4">
        <f>'Filtered Data'!F369</f>
        <v>8</v>
      </c>
      <c r="G370" s="4" t="str">
        <f>'Filtered Data'!G369</f>
        <v>03</v>
      </c>
      <c r="H370" s="4" t="str">
        <f>'Filtered Data'!H369</f>
        <v>A5</v>
      </c>
      <c r="I370" s="4" t="str">
        <f>'Filtered Data'!I369</f>
        <v>64</v>
      </c>
      <c r="J370" s="4" t="str">
        <f>'Filtered Data'!J369</f>
        <v>5A</v>
      </c>
      <c r="K370" s="4" t="str">
        <f>'Filtered Data'!K369</f>
        <v>64</v>
      </c>
      <c r="L370" s="4" t="str">
        <f>'Filtered Data'!L369</f>
        <v>00</v>
      </c>
      <c r="M370" s="4" t="str">
        <f>'Filtered Data'!M369</f>
        <v>64</v>
      </c>
      <c r="N370" s="4" t="str">
        <f>'Filtered Data'!N369</f>
        <v>74</v>
      </c>
      <c r="P370" s="6" t="e">
        <f t="shared" si="21"/>
        <v>#NUM!</v>
      </c>
      <c r="Q370" s="7">
        <f>IF('Filtered Data'!G369="","",HEX2DEC(G370))</f>
        <v>3</v>
      </c>
      <c r="R370" s="7">
        <f>IF('Filtered Data'!H369="","",HEX2DEC(H370))</f>
        <v>165</v>
      </c>
      <c r="S370" s="7">
        <f>IF('Filtered Data'!I369="","",HEX2DEC(I370))</f>
        <v>100</v>
      </c>
      <c r="T370" s="7">
        <f>IF('Filtered Data'!J369="","",HEX2DEC(J370))</f>
        <v>90</v>
      </c>
      <c r="U370" s="7">
        <f>IF('Filtered Data'!K369="","",HEX2DEC(K370))</f>
        <v>100</v>
      </c>
      <c r="V370" s="7">
        <f>IF('Filtered Data'!L369="","",HEX2DEC(L370))</f>
        <v>0</v>
      </c>
      <c r="W370" s="7">
        <f>IF('Filtered Data'!M369="","",HEX2DEC(M370))</f>
        <v>100</v>
      </c>
      <c r="X370" s="7">
        <f>IF('Filtered Data'!N369="","",HEX2DEC(N370))</f>
        <v>116</v>
      </c>
      <c r="Y370" s="7"/>
      <c r="Z370" s="8" t="e">
        <f t="shared" si="22"/>
        <v>#NUM!</v>
      </c>
      <c r="AA370" s="7" t="str">
        <f>IF('Filtered Data'!G369="","",HEX2BIN(G370))</f>
        <v>11</v>
      </c>
      <c r="AB370" s="7" t="str">
        <f>IF('Filtered Data'!H369="","",HEX2BIN(H370))</f>
        <v>10100101</v>
      </c>
      <c r="AC370" s="7" t="str">
        <f>IF('Filtered Data'!I369="","",HEX2BIN(I370))</f>
        <v>1100100</v>
      </c>
      <c r="AD370" s="7" t="str">
        <f>IF('Filtered Data'!J369="","",HEX2BIN(J370))</f>
        <v>1011010</v>
      </c>
      <c r="AE370" s="7" t="str">
        <f>IF('Filtered Data'!K369="","",HEX2BIN(K370))</f>
        <v>1100100</v>
      </c>
      <c r="AF370" s="7" t="str">
        <f>IF('Filtered Data'!L369="","",HEX2BIN(L370))</f>
        <v>0</v>
      </c>
      <c r="AG370" s="7" t="str">
        <f>IF('Filtered Data'!M369="","",HEX2BIN(M370))</f>
        <v>1100100</v>
      </c>
      <c r="AH370" s="7" t="str">
        <f>IF('Filtered Data'!N369="","",HEX2BIN(N370))</f>
        <v>1110100</v>
      </c>
      <c r="AI370" s="7"/>
      <c r="AJ370" s="8" t="e">
        <f t="shared" si="23"/>
        <v>#NUM!</v>
      </c>
      <c r="AK370" s="7" t="str">
        <f>IF('Filtered Data'!G369="","",HEX2OCT(G370))</f>
        <v>3</v>
      </c>
      <c r="AL370" s="7" t="str">
        <f>IF('Filtered Data'!H369="","",HEX2OCT(H370))</f>
        <v>245</v>
      </c>
      <c r="AM370" s="7" t="str">
        <f>IF('Filtered Data'!I369="","",HEX2OCT(I370))</f>
        <v>144</v>
      </c>
      <c r="AN370" s="7" t="str">
        <f>IF('Filtered Data'!J369="","",HEX2OCT(J370))</f>
        <v>132</v>
      </c>
      <c r="AO370" s="7" t="str">
        <f>IF('Filtered Data'!K369="","",HEX2OCT(K370))</f>
        <v>144</v>
      </c>
      <c r="AP370" s="7" t="str">
        <f>IF('Filtered Data'!L369="","",HEX2OCT(L370))</f>
        <v>0</v>
      </c>
      <c r="AQ370" s="7" t="str">
        <f>IF('Filtered Data'!M369="","",HEX2OCT(M370))</f>
        <v>144</v>
      </c>
      <c r="AR370" s="7" t="str">
        <f>IF('Filtered Data'!N369="","",HEX2OCT(N370))</f>
        <v>164</v>
      </c>
    </row>
    <row r="371">
      <c r="A371" s="4">
        <f>'Filtered Data'!A370</f>
        <v>8.6710650000000005</v>
      </c>
      <c r="B371" s="4" t="str">
        <f>'Filtered Data'!B370</f>
        <v/>
      </c>
      <c r="C371" s="4">
        <f>'Filtered Data'!C370</f>
        <v>301</v>
      </c>
      <c r="D371" s="4" t="str">
        <f>'Filtered Data'!D370</f>
        <v/>
      </c>
      <c r="E371" s="4" t="str">
        <f>'Filtered Data'!E370</f>
        <v/>
      </c>
      <c r="F371" s="4">
        <f>'Filtered Data'!F370</f>
        <v>3</v>
      </c>
      <c r="G371" s="4" t="str">
        <f>'Filtered Data'!G370</f>
        <v>03</v>
      </c>
      <c r="H371" s="4" t="str">
        <f>'Filtered Data'!H370</f>
        <v>04</v>
      </c>
      <c r="I371" s="4" t="str">
        <f>'Filtered Data'!I370</f>
        <v>00</v>
      </c>
      <c r="J371" s="4" t="str">
        <f>'Filtered Data'!J370</f>
        <v/>
      </c>
      <c r="K371" s="4" t="str">
        <f>'Filtered Data'!K370</f>
        <v/>
      </c>
      <c r="L371" s="4" t="str">
        <f>'Filtered Data'!L370</f>
        <v/>
      </c>
      <c r="M371" s="4" t="str">
        <f>'Filtered Data'!M370</f>
        <v/>
      </c>
      <c r="N371" s="4" t="str">
        <f>'Filtered Data'!N370</f>
        <v/>
      </c>
      <c r="P371" s="6">
        <f t="shared" si="21"/>
        <v>197632</v>
      </c>
      <c r="Q371" s="7">
        <f>IF('Filtered Data'!G370="","",HEX2DEC(G371))</f>
        <v>3</v>
      </c>
      <c r="R371" s="7">
        <f>IF('Filtered Data'!H370="","",HEX2DEC(H371))</f>
        <v>4</v>
      </c>
      <c r="S371" s="7">
        <f>IF('Filtered Data'!I370="","",HEX2DEC(I371))</f>
        <v>0</v>
      </c>
      <c r="T371" s="7" t="str">
        <f>IF('Filtered Data'!J370="","",HEX2DEC(J371))</f>
        <v/>
      </c>
      <c r="U371" s="7" t="str">
        <f>IF('Filtered Data'!K370="","",HEX2DEC(K371))</f>
        <v/>
      </c>
      <c r="V371" s="7" t="str">
        <f>IF('Filtered Data'!L370="","",HEX2DEC(L371))</f>
        <v/>
      </c>
      <c r="W371" s="7" t="str">
        <f>IF('Filtered Data'!M370="","",HEX2DEC(M371))</f>
        <v/>
      </c>
      <c r="X371" s="7" t="str">
        <f>IF('Filtered Data'!N370="","",HEX2DEC(N371))</f>
        <v/>
      </c>
      <c r="Y371" s="7"/>
      <c r="Z371" s="8" t="e">
        <f t="shared" si="22"/>
        <v>#NUM!</v>
      </c>
      <c r="AA371" s="7" t="str">
        <f>IF('Filtered Data'!G370="","",HEX2BIN(G371))</f>
        <v>11</v>
      </c>
      <c r="AB371" s="7" t="str">
        <f>IF('Filtered Data'!H370="","",HEX2BIN(H371))</f>
        <v>100</v>
      </c>
      <c r="AC371" s="7" t="str">
        <f>IF('Filtered Data'!I370="","",HEX2BIN(I371))</f>
        <v>0</v>
      </c>
      <c r="AD371" s="7" t="str">
        <f>IF('Filtered Data'!J370="","",HEX2BIN(J371))</f>
        <v/>
      </c>
      <c r="AE371" s="7" t="str">
        <f>IF('Filtered Data'!K370="","",HEX2BIN(K371))</f>
        <v/>
      </c>
      <c r="AF371" s="7" t="str">
        <f>IF('Filtered Data'!L370="","",HEX2BIN(L371))</f>
        <v/>
      </c>
      <c r="AG371" s="7" t="str">
        <f>IF('Filtered Data'!M370="","",HEX2BIN(M371))</f>
        <v/>
      </c>
      <c r="AH371" s="7" t="str">
        <f>IF('Filtered Data'!N370="","",HEX2BIN(N371))</f>
        <v/>
      </c>
      <c r="AI371" s="7"/>
      <c r="AJ371" s="8" t="e">
        <f t="shared" si="23"/>
        <v>#NUM!</v>
      </c>
      <c r="AK371" s="7" t="str">
        <f>IF('Filtered Data'!G370="","",HEX2OCT(G371))</f>
        <v>3</v>
      </c>
      <c r="AL371" s="7" t="str">
        <f>IF('Filtered Data'!H370="","",HEX2OCT(H371))</f>
        <v>4</v>
      </c>
      <c r="AM371" s="7" t="str">
        <f>IF('Filtered Data'!I370="","",HEX2OCT(I371))</f>
        <v>0</v>
      </c>
      <c r="AN371" s="7" t="str">
        <f>IF('Filtered Data'!J370="","",HEX2OCT(J371))</f>
        <v/>
      </c>
      <c r="AO371" s="7" t="str">
        <f>IF('Filtered Data'!K370="","",HEX2OCT(K371))</f>
        <v/>
      </c>
      <c r="AP371" s="7" t="str">
        <f>IF('Filtered Data'!L370="","",HEX2OCT(L371))</f>
        <v/>
      </c>
      <c r="AQ371" s="7" t="str">
        <f>IF('Filtered Data'!M370="","",HEX2OCT(M371))</f>
        <v/>
      </c>
      <c r="AR371" s="7" t="str">
        <f>IF('Filtered Data'!N370="","",HEX2OCT(N371))</f>
        <v/>
      </c>
    </row>
    <row r="372">
      <c r="A372" s="4">
        <f>'Filtered Data'!A371</f>
        <v>8.7206089999999996</v>
      </c>
      <c r="B372" s="4" t="str">
        <f>'Filtered Data'!B371</f>
        <v/>
      </c>
      <c r="C372" s="4">
        <f>'Filtered Data'!C371</f>
        <v>300</v>
      </c>
      <c r="D372" s="4" t="str">
        <f>'Filtered Data'!D371</f>
        <v/>
      </c>
      <c r="E372" s="4" t="str">
        <f>'Filtered Data'!E371</f>
        <v/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A5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64</v>
      </c>
      <c r="L372" s="4" t="str">
        <f>'Filtered Data'!L371</f>
        <v>00</v>
      </c>
      <c r="M372" s="4" t="str">
        <f>'Filtered Data'!M371</f>
        <v>64</v>
      </c>
      <c r="N372" s="4" t="str">
        <f>'Filtered Data'!N371</f>
        <v>65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165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100</v>
      </c>
      <c r="V372" s="7">
        <f>IF('Filtered Data'!L371="","",HEX2DEC(L372))</f>
        <v>0</v>
      </c>
      <c r="W372" s="7">
        <f>IF('Filtered Data'!M371="","",HEX2DEC(M372))</f>
        <v>100</v>
      </c>
      <c r="X372" s="7">
        <f>IF('Filtered Data'!N371="","",HEX2DEC(N372))</f>
        <v>101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10100101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1100100</v>
      </c>
      <c r="AF372" s="7" t="str">
        <f>IF('Filtered Data'!L371="","",HEX2BIN(L372))</f>
        <v>0</v>
      </c>
      <c r="AG372" s="7" t="str">
        <f>IF('Filtered Data'!M371="","",HEX2BIN(M372))</f>
        <v>1100100</v>
      </c>
      <c r="AH372" s="7" t="str">
        <f>IF('Filtered Data'!N371="","",HEX2BIN(N372))</f>
        <v>1100101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245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144</v>
      </c>
      <c r="AP372" s="7" t="str">
        <f>IF('Filtered Data'!L371="","",HEX2OCT(L372))</f>
        <v>0</v>
      </c>
      <c r="AQ372" s="7" t="str">
        <f>IF('Filtered Data'!M371="","",HEX2OCT(M372))</f>
        <v>144</v>
      </c>
      <c r="AR372" s="7" t="str">
        <f>IF('Filtered Data'!N371="","",HEX2OCT(N372))</f>
        <v>145</v>
      </c>
    </row>
    <row r="373">
      <c r="A373" s="4">
        <f>'Filtered Data'!A372</f>
        <v>8.7210730000000005</v>
      </c>
      <c r="B373" s="4" t="str">
        <f>'Filtered Data'!B372</f>
        <v/>
      </c>
      <c r="C373" s="4">
        <f>'Filtered Data'!C372</f>
        <v>301</v>
      </c>
      <c r="D373" s="4" t="str">
        <f>'Filtered Data'!D372</f>
        <v/>
      </c>
      <c r="E373" s="4" t="str">
        <f>'Filtered Data'!E372</f>
        <v/>
      </c>
      <c r="F373" s="4">
        <f>'Filtered Data'!F372</f>
        <v>3</v>
      </c>
      <c r="G373" s="4" t="str">
        <f>'Filtered Data'!G372</f>
        <v>54</v>
      </c>
      <c r="H373" s="4" t="str">
        <f>'Filtered Data'!H372</f>
        <v>05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5506304</v>
      </c>
      <c r="Q373" s="7">
        <f>IF('Filtered Data'!G372="","",HEX2DEC(G373))</f>
        <v>84</v>
      </c>
      <c r="R373" s="7">
        <f>IF('Filtered Data'!H372="","",HEX2DEC(H373))</f>
        <v>5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1010100</v>
      </c>
      <c r="AB373" s="7" t="str">
        <f>IF('Filtered Data'!H372="","",HEX2BIN(H373))</f>
        <v>101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124</v>
      </c>
      <c r="AL373" s="7" t="str">
        <f>IF('Filtered Data'!H372="","",HEX2OCT(H373))</f>
        <v>5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>
      <c r="A374" s="4">
        <f>'Filtered Data'!A373</f>
        <v>8.7706119999999999</v>
      </c>
      <c r="B374" s="4" t="str">
        <f>'Filtered Data'!B373</f>
        <v/>
      </c>
      <c r="C374" s="4">
        <f>'Filtered Data'!C373</f>
        <v>300</v>
      </c>
      <c r="D374" s="4" t="str">
        <f>'Filtered Data'!D373</f>
        <v/>
      </c>
      <c r="E374" s="4" t="str">
        <f>'Filtered Data'!E373</f>
        <v/>
      </c>
      <c r="F374" s="4">
        <f>'Filtered Data'!F373</f>
        <v>8</v>
      </c>
      <c r="G374" s="4" t="str">
        <f>'Filtered Data'!G373</f>
        <v>03</v>
      </c>
      <c r="H374" s="4" t="str">
        <f>'Filtered Data'!H373</f>
        <v>A5</v>
      </c>
      <c r="I374" s="4" t="str">
        <f>'Filtered Data'!I373</f>
        <v>64</v>
      </c>
      <c r="J374" s="4" t="str">
        <f>'Filtered Data'!J373</f>
        <v>5A</v>
      </c>
      <c r="K374" s="4" t="str">
        <f>'Filtered Data'!K373</f>
        <v>64</v>
      </c>
      <c r="L374" s="4" t="str">
        <f>'Filtered Data'!L373</f>
        <v>00</v>
      </c>
      <c r="M374" s="4" t="str">
        <f>'Filtered Data'!M373</f>
        <v>64</v>
      </c>
      <c r="N374" s="4" t="str">
        <f>'Filtered Data'!N373</f>
        <v>76</v>
      </c>
      <c r="P374" s="6" t="e">
        <f t="shared" si="21"/>
        <v>#NUM!</v>
      </c>
      <c r="Q374" s="7">
        <f>IF('Filtered Data'!G373="","",HEX2DEC(G374))</f>
        <v>3</v>
      </c>
      <c r="R374" s="7">
        <f>IF('Filtered Data'!H373="","",HEX2DEC(H374))</f>
        <v>165</v>
      </c>
      <c r="S374" s="7">
        <f>IF('Filtered Data'!I373="","",HEX2DEC(I374))</f>
        <v>100</v>
      </c>
      <c r="T374" s="7">
        <f>IF('Filtered Data'!J373="","",HEX2DEC(J374))</f>
        <v>90</v>
      </c>
      <c r="U374" s="7">
        <f>IF('Filtered Data'!K373="","",HEX2DEC(K374))</f>
        <v>100</v>
      </c>
      <c r="V374" s="7">
        <f>IF('Filtered Data'!L373="","",HEX2DEC(L374))</f>
        <v>0</v>
      </c>
      <c r="W374" s="7">
        <f>IF('Filtered Data'!M373="","",HEX2DEC(M374))</f>
        <v>100</v>
      </c>
      <c r="X374" s="7">
        <f>IF('Filtered Data'!N373="","",HEX2DEC(N374))</f>
        <v>118</v>
      </c>
      <c r="Y374" s="7"/>
      <c r="Z374" s="8" t="e">
        <f t="shared" si="22"/>
        <v>#NUM!</v>
      </c>
      <c r="AA374" s="7" t="str">
        <f>IF('Filtered Data'!G373="","",HEX2BIN(G374))</f>
        <v>11</v>
      </c>
      <c r="AB374" s="7" t="str">
        <f>IF('Filtered Data'!H373="","",HEX2BIN(H374))</f>
        <v>10100101</v>
      </c>
      <c r="AC374" s="7" t="str">
        <f>IF('Filtered Data'!I373="","",HEX2BIN(I374))</f>
        <v>1100100</v>
      </c>
      <c r="AD374" s="7" t="str">
        <f>IF('Filtered Data'!J373="","",HEX2BIN(J374))</f>
        <v>1011010</v>
      </c>
      <c r="AE374" s="7" t="str">
        <f>IF('Filtered Data'!K373="","",HEX2BIN(K374))</f>
        <v>1100100</v>
      </c>
      <c r="AF374" s="7" t="str">
        <f>IF('Filtered Data'!L373="","",HEX2BIN(L374))</f>
        <v>0</v>
      </c>
      <c r="AG374" s="7" t="str">
        <f>IF('Filtered Data'!M373="","",HEX2BIN(M374))</f>
        <v>1100100</v>
      </c>
      <c r="AH374" s="7" t="str">
        <f>IF('Filtered Data'!N373="","",HEX2BIN(N374))</f>
        <v>1110110</v>
      </c>
      <c r="AI374" s="7"/>
      <c r="AJ374" s="8" t="e">
        <f t="shared" si="23"/>
        <v>#NUM!</v>
      </c>
      <c r="AK374" s="7" t="str">
        <f>IF('Filtered Data'!G373="","",HEX2OCT(G374))</f>
        <v>3</v>
      </c>
      <c r="AL374" s="7" t="str">
        <f>IF('Filtered Data'!H373="","",HEX2OCT(H374))</f>
        <v>245</v>
      </c>
      <c r="AM374" s="7" t="str">
        <f>IF('Filtered Data'!I373="","",HEX2OCT(I374))</f>
        <v>144</v>
      </c>
      <c r="AN374" s="7" t="str">
        <f>IF('Filtered Data'!J373="","",HEX2OCT(J374))</f>
        <v>132</v>
      </c>
      <c r="AO374" s="7" t="str">
        <f>IF('Filtered Data'!K373="","",HEX2OCT(K374))</f>
        <v>144</v>
      </c>
      <c r="AP374" s="7" t="str">
        <f>IF('Filtered Data'!L373="","",HEX2OCT(L374))</f>
        <v>0</v>
      </c>
      <c r="AQ374" s="7" t="str">
        <f>IF('Filtered Data'!M373="","",HEX2OCT(M374))</f>
        <v>144</v>
      </c>
      <c r="AR374" s="7" t="str">
        <f>IF('Filtered Data'!N373="","",HEX2OCT(N374))</f>
        <v>166</v>
      </c>
    </row>
    <row r="375">
      <c r="A375" s="4">
        <f>'Filtered Data'!A374</f>
        <v>8.7710840000000001</v>
      </c>
      <c r="B375" s="4" t="str">
        <f>'Filtered Data'!B374</f>
        <v/>
      </c>
      <c r="C375" s="4">
        <f>'Filtered Data'!C374</f>
        <v>301</v>
      </c>
      <c r="D375" s="4" t="str">
        <f>'Filtered Data'!D374</f>
        <v/>
      </c>
      <c r="E375" s="4" t="str">
        <f>'Filtered Data'!E374</f>
        <v/>
      </c>
      <c r="F375" s="4">
        <f>'Filtered Data'!F374</f>
        <v>3</v>
      </c>
      <c r="G375" s="4" t="str">
        <f>'Filtered Data'!G374</f>
        <v>F5</v>
      </c>
      <c r="H375" s="4" t="str">
        <f>'Filtered Data'!H374</f>
        <v>06</v>
      </c>
      <c r="I375" s="4" t="str">
        <f>'Filtered Data'!I374</f>
        <v>00</v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16057856</v>
      </c>
      <c r="Q375" s="7">
        <f>IF('Filtered Data'!G374="","",HEX2DEC(G375))</f>
        <v>245</v>
      </c>
      <c r="R375" s="7">
        <f>IF('Filtered Data'!H374="","",HEX2DEC(H375))</f>
        <v>6</v>
      </c>
      <c r="S375" s="7">
        <f>IF('Filtered Data'!I374="","",HEX2DEC(I375))</f>
        <v>0</v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e">
        <f t="shared" si="22"/>
        <v>#NUM!</v>
      </c>
      <c r="AA375" s="7" t="str">
        <f>IF('Filtered Data'!G374="","",HEX2BIN(G375))</f>
        <v>11110101</v>
      </c>
      <c r="AB375" s="7" t="str">
        <f>IF('Filtered Data'!H374="","",HEX2BIN(H375))</f>
        <v>110</v>
      </c>
      <c r="AC375" s="7" t="str">
        <f>IF('Filtered Data'!I374="","",HEX2BIN(I375))</f>
        <v>0</v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e">
        <f t="shared" si="23"/>
        <v>#NUM!</v>
      </c>
      <c r="AK375" s="7" t="str">
        <f>IF('Filtered Data'!G374="","",HEX2OCT(G375))</f>
        <v>365</v>
      </c>
      <c r="AL375" s="7" t="str">
        <f>IF('Filtered Data'!H374="","",HEX2OCT(H375))</f>
        <v>6</v>
      </c>
      <c r="AM375" s="7" t="str">
        <f>IF('Filtered Data'!I374="","",HEX2OCT(I375))</f>
        <v>0</v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>
      <c r="A376" s="4">
        <f>'Filtered Data'!A375</f>
        <v>8.8206199999999999</v>
      </c>
      <c r="B376" s="4" t="str">
        <f>'Filtered Data'!B375</f>
        <v/>
      </c>
      <c r="C376" s="4">
        <f>'Filtered Data'!C375</f>
        <v>300</v>
      </c>
      <c r="D376" s="4" t="str">
        <f>'Filtered Data'!D375</f>
        <v/>
      </c>
      <c r="E376" s="4" t="str">
        <f>'Filtered Data'!E375</f>
        <v/>
      </c>
      <c r="F376" s="4">
        <f>'Filtered Data'!F375</f>
        <v>8</v>
      </c>
      <c r="G376" s="4" t="str">
        <f>'Filtered Data'!G375</f>
        <v>03</v>
      </c>
      <c r="H376" s="4" t="str">
        <f>'Filtered Data'!H375</f>
        <v>A5</v>
      </c>
      <c r="I376" s="4" t="str">
        <f>'Filtered Data'!I375</f>
        <v>64</v>
      </c>
      <c r="J376" s="4" t="str">
        <f>'Filtered Data'!J375</f>
        <v>5A</v>
      </c>
      <c r="K376" s="4" t="str">
        <f>'Filtered Data'!K375</f>
        <v>64</v>
      </c>
      <c r="L376" s="4" t="str">
        <f>'Filtered Data'!L375</f>
        <v>00</v>
      </c>
      <c r="M376" s="4" t="str">
        <f>'Filtered Data'!M375</f>
        <v>64</v>
      </c>
      <c r="N376" s="4" t="str">
        <f>'Filtered Data'!N375</f>
        <v>67</v>
      </c>
      <c r="P376" s="6" t="e">
        <f t="shared" si="21"/>
        <v>#NUM!</v>
      </c>
      <c r="Q376" s="7">
        <f>IF('Filtered Data'!G375="","",HEX2DEC(G376))</f>
        <v>3</v>
      </c>
      <c r="R376" s="7">
        <f>IF('Filtered Data'!H375="","",HEX2DEC(H376))</f>
        <v>165</v>
      </c>
      <c r="S376" s="7">
        <f>IF('Filtered Data'!I375="","",HEX2DEC(I376))</f>
        <v>100</v>
      </c>
      <c r="T376" s="7">
        <f>IF('Filtered Data'!J375="","",HEX2DEC(J376))</f>
        <v>90</v>
      </c>
      <c r="U376" s="7">
        <f>IF('Filtered Data'!K375="","",HEX2DEC(K376))</f>
        <v>100</v>
      </c>
      <c r="V376" s="7">
        <f>IF('Filtered Data'!L375="","",HEX2DEC(L376))</f>
        <v>0</v>
      </c>
      <c r="W376" s="7">
        <f>IF('Filtered Data'!M375="","",HEX2DEC(M376))</f>
        <v>100</v>
      </c>
      <c r="X376" s="7">
        <f>IF('Filtered Data'!N375="","",HEX2DEC(N376))</f>
        <v>103</v>
      </c>
      <c r="Y376" s="7"/>
      <c r="Z376" s="8" t="e">
        <f t="shared" si="22"/>
        <v>#NUM!</v>
      </c>
      <c r="AA376" s="7" t="str">
        <f>IF('Filtered Data'!G375="","",HEX2BIN(G376))</f>
        <v>11</v>
      </c>
      <c r="AB376" s="7" t="str">
        <f>IF('Filtered Data'!H375="","",HEX2BIN(H376))</f>
        <v>10100101</v>
      </c>
      <c r="AC376" s="7" t="str">
        <f>IF('Filtered Data'!I375="","",HEX2BIN(I376))</f>
        <v>1100100</v>
      </c>
      <c r="AD376" s="7" t="str">
        <f>IF('Filtered Data'!J375="","",HEX2BIN(J376))</f>
        <v>1011010</v>
      </c>
      <c r="AE376" s="7" t="str">
        <f>IF('Filtered Data'!K375="","",HEX2BIN(K376))</f>
        <v>1100100</v>
      </c>
      <c r="AF376" s="7" t="str">
        <f>IF('Filtered Data'!L375="","",HEX2BIN(L376))</f>
        <v>0</v>
      </c>
      <c r="AG376" s="7" t="str">
        <f>IF('Filtered Data'!M375="","",HEX2BIN(M376))</f>
        <v>1100100</v>
      </c>
      <c r="AH376" s="7" t="str">
        <f>IF('Filtered Data'!N375="","",HEX2BIN(N376))</f>
        <v>1100111</v>
      </c>
      <c r="AI376" s="7"/>
      <c r="AJ376" s="8" t="e">
        <f t="shared" si="23"/>
        <v>#NUM!</v>
      </c>
      <c r="AK376" s="7" t="str">
        <f>IF('Filtered Data'!G375="","",HEX2OCT(G376))</f>
        <v>3</v>
      </c>
      <c r="AL376" s="7" t="str">
        <f>IF('Filtered Data'!H375="","",HEX2OCT(H376))</f>
        <v>245</v>
      </c>
      <c r="AM376" s="7" t="str">
        <f>IF('Filtered Data'!I375="","",HEX2OCT(I376))</f>
        <v>144</v>
      </c>
      <c r="AN376" s="7" t="str">
        <f>IF('Filtered Data'!J375="","",HEX2OCT(J376))</f>
        <v>132</v>
      </c>
      <c r="AO376" s="7" t="str">
        <f>IF('Filtered Data'!K375="","",HEX2OCT(K376))</f>
        <v>144</v>
      </c>
      <c r="AP376" s="7" t="str">
        <f>IF('Filtered Data'!L375="","",HEX2OCT(L376))</f>
        <v>0</v>
      </c>
      <c r="AQ376" s="7" t="str">
        <f>IF('Filtered Data'!M375="","",HEX2OCT(M376))</f>
        <v>144</v>
      </c>
      <c r="AR376" s="7" t="str">
        <f>IF('Filtered Data'!N375="","",HEX2OCT(N376))</f>
        <v>147</v>
      </c>
    </row>
    <row r="377">
      <c r="A377" s="4">
        <f>'Filtered Data'!A376</f>
        <v>8.8210879999999996</v>
      </c>
      <c r="B377" s="4" t="str">
        <f>'Filtered Data'!B376</f>
        <v/>
      </c>
      <c r="C377" s="4">
        <f>'Filtered Data'!C376</f>
        <v>301</v>
      </c>
      <c r="D377" s="4" t="str">
        <f>'Filtered Data'!D376</f>
        <v/>
      </c>
      <c r="E377" s="4" t="str">
        <f>'Filtered Data'!E376</f>
        <v/>
      </c>
      <c r="F377" s="4">
        <f>'Filtered Data'!F376</f>
        <v>3</v>
      </c>
      <c r="G377" s="4" t="str">
        <f>'Filtered Data'!G376</f>
        <v>B8</v>
      </c>
      <c r="H377" s="4" t="str">
        <f>'Filtered Data'!H376</f>
        <v>07</v>
      </c>
      <c r="I377" s="4" t="str">
        <f>'Filtered Data'!I376</f>
        <v>00</v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12060416</v>
      </c>
      <c r="Q377" s="7">
        <f>IF('Filtered Data'!G376="","",HEX2DEC(G377))</f>
        <v>184</v>
      </c>
      <c r="R377" s="7">
        <f>IF('Filtered Data'!H376="","",HEX2DEC(H377))</f>
        <v>7</v>
      </c>
      <c r="S377" s="7">
        <f>IF('Filtered Data'!I376="","",HEX2DEC(I377))</f>
        <v>0</v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e">
        <f t="shared" si="22"/>
        <v>#NUM!</v>
      </c>
      <c r="AA377" s="7" t="str">
        <f>IF('Filtered Data'!G376="","",HEX2BIN(G377))</f>
        <v>10111000</v>
      </c>
      <c r="AB377" s="7" t="str">
        <f>IF('Filtered Data'!H376="","",HEX2BIN(H377))</f>
        <v>111</v>
      </c>
      <c r="AC377" s="7" t="str">
        <f>IF('Filtered Data'!I376="","",HEX2BIN(I377))</f>
        <v>0</v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e">
        <f t="shared" si="23"/>
        <v>#NUM!</v>
      </c>
      <c r="AK377" s="7" t="str">
        <f>IF('Filtered Data'!G376="","",HEX2OCT(G377))</f>
        <v>270</v>
      </c>
      <c r="AL377" s="7" t="str">
        <f>IF('Filtered Data'!H376="","",HEX2OCT(H377))</f>
        <v>7</v>
      </c>
      <c r="AM377" s="7" t="str">
        <f>IF('Filtered Data'!I376="","",HEX2OCT(I377))</f>
        <v>0</v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>
        <f>'Filtered Data'!A377</f>
        <v>8.8706259999999997</v>
      </c>
      <c r="B378" s="4" t="str">
        <f>'Filtered Data'!B377</f>
        <v/>
      </c>
      <c r="C378" s="4">
        <f>'Filtered Data'!C377</f>
        <v>300</v>
      </c>
      <c r="D378" s="4" t="str">
        <f>'Filtered Data'!D377</f>
        <v/>
      </c>
      <c r="E378" s="4" t="str">
        <f>'Filtered Data'!E377</f>
        <v/>
      </c>
      <c r="F378" s="4">
        <f>'Filtered Data'!F377</f>
        <v>8</v>
      </c>
      <c r="G378" s="4" t="str">
        <f>'Filtered Data'!G377</f>
        <v>03</v>
      </c>
      <c r="H378" s="4" t="str">
        <f>'Filtered Data'!H377</f>
        <v>A5</v>
      </c>
      <c r="I378" s="4" t="str">
        <f>'Filtered Data'!I377</f>
        <v>64</v>
      </c>
      <c r="J378" s="4" t="str">
        <f>'Filtered Data'!J377</f>
        <v>5A</v>
      </c>
      <c r="K378" s="4" t="str">
        <f>'Filtered Data'!K377</f>
        <v>64</v>
      </c>
      <c r="L378" s="4" t="str">
        <f>'Filtered Data'!L377</f>
        <v>00</v>
      </c>
      <c r="M378" s="4" t="str">
        <f>'Filtered Data'!M377</f>
        <v>64</v>
      </c>
      <c r="N378" s="4" t="str">
        <f>'Filtered Data'!N377</f>
        <v>F8</v>
      </c>
      <c r="P378" s="6" t="e">
        <f t="shared" si="21"/>
        <v>#NUM!</v>
      </c>
      <c r="Q378" s="7">
        <f>IF('Filtered Data'!G377="","",HEX2DEC(G378))</f>
        <v>3</v>
      </c>
      <c r="R378" s="7">
        <f>IF('Filtered Data'!H377="","",HEX2DEC(H378))</f>
        <v>165</v>
      </c>
      <c r="S378" s="7">
        <f>IF('Filtered Data'!I377="","",HEX2DEC(I378))</f>
        <v>100</v>
      </c>
      <c r="T378" s="7">
        <f>IF('Filtered Data'!J377="","",HEX2DEC(J378))</f>
        <v>90</v>
      </c>
      <c r="U378" s="7">
        <f>IF('Filtered Data'!K377="","",HEX2DEC(K378))</f>
        <v>100</v>
      </c>
      <c r="V378" s="7">
        <f>IF('Filtered Data'!L377="","",HEX2DEC(L378))</f>
        <v>0</v>
      </c>
      <c r="W378" s="7">
        <f>IF('Filtered Data'!M377="","",HEX2DEC(M378))</f>
        <v>100</v>
      </c>
      <c r="X378" s="7">
        <f>IF('Filtered Data'!N377="","",HEX2DEC(N378))</f>
        <v>248</v>
      </c>
      <c r="Y378" s="7"/>
      <c r="Z378" s="8" t="e">
        <f t="shared" si="22"/>
        <v>#NUM!</v>
      </c>
      <c r="AA378" s="7" t="str">
        <f>IF('Filtered Data'!G377="","",HEX2BIN(G378))</f>
        <v>11</v>
      </c>
      <c r="AB378" s="7" t="str">
        <f>IF('Filtered Data'!H377="","",HEX2BIN(H378))</f>
        <v>10100101</v>
      </c>
      <c r="AC378" s="7" t="str">
        <f>IF('Filtered Data'!I377="","",HEX2BIN(I378))</f>
        <v>1100100</v>
      </c>
      <c r="AD378" s="7" t="str">
        <f>IF('Filtered Data'!J377="","",HEX2BIN(J378))</f>
        <v>1011010</v>
      </c>
      <c r="AE378" s="7" t="str">
        <f>IF('Filtered Data'!K377="","",HEX2BIN(K378))</f>
        <v>1100100</v>
      </c>
      <c r="AF378" s="7" t="str">
        <f>IF('Filtered Data'!L377="","",HEX2BIN(L378))</f>
        <v>0</v>
      </c>
      <c r="AG378" s="7" t="str">
        <f>IF('Filtered Data'!M377="","",HEX2BIN(M378))</f>
        <v>1100100</v>
      </c>
      <c r="AH378" s="7" t="str">
        <f>IF('Filtered Data'!N377="","",HEX2BIN(N378))</f>
        <v>11111000</v>
      </c>
      <c r="AI378" s="7"/>
      <c r="AJ378" s="8" t="e">
        <f t="shared" si="23"/>
        <v>#NUM!</v>
      </c>
      <c r="AK378" s="7" t="str">
        <f>IF('Filtered Data'!G377="","",HEX2OCT(G378))</f>
        <v>3</v>
      </c>
      <c r="AL378" s="7" t="str">
        <f>IF('Filtered Data'!H377="","",HEX2OCT(H378))</f>
        <v>245</v>
      </c>
      <c r="AM378" s="7" t="str">
        <f>IF('Filtered Data'!I377="","",HEX2OCT(I378))</f>
        <v>144</v>
      </c>
      <c r="AN378" s="7" t="str">
        <f>IF('Filtered Data'!J377="","",HEX2OCT(J378))</f>
        <v>132</v>
      </c>
      <c r="AO378" s="7" t="str">
        <f>IF('Filtered Data'!K377="","",HEX2OCT(K378))</f>
        <v>144</v>
      </c>
      <c r="AP378" s="7" t="str">
        <f>IF('Filtered Data'!L377="","",HEX2OCT(L378))</f>
        <v>0</v>
      </c>
      <c r="AQ378" s="7" t="str">
        <f>IF('Filtered Data'!M377="","",HEX2OCT(M378))</f>
        <v>144</v>
      </c>
      <c r="AR378" s="7" t="str">
        <f>IF('Filtered Data'!N377="","",HEX2OCT(N378))</f>
        <v>370</v>
      </c>
    </row>
    <row r="379">
      <c r="A379" s="4">
        <f>'Filtered Data'!A378</f>
        <v>8.8710939999999994</v>
      </c>
      <c r="B379" s="4" t="str">
        <f>'Filtered Data'!B378</f>
        <v/>
      </c>
      <c r="C379" s="4">
        <f>'Filtered Data'!C378</f>
        <v>301</v>
      </c>
      <c r="D379" s="4" t="str">
        <f>'Filtered Data'!D378</f>
        <v/>
      </c>
      <c r="E379" s="4" t="str">
        <f>'Filtered Data'!E378</f>
        <v/>
      </c>
      <c r="F379" s="4">
        <f>'Filtered Data'!F378</f>
        <v>3</v>
      </c>
      <c r="G379" s="4" t="str">
        <f>'Filtered Data'!G378</f>
        <v>80</v>
      </c>
      <c r="H379" s="4" t="str">
        <f>'Filtered Data'!H378</f>
        <v>08</v>
      </c>
      <c r="I379" s="4" t="str">
        <f>'Filtered Data'!I378</f>
        <v>00</v>
      </c>
      <c r="J379" s="4" t="str">
        <f>'Filtered Data'!J378</f>
        <v/>
      </c>
      <c r="K379" s="4" t="str">
        <f>'Filtered Data'!K378</f>
        <v/>
      </c>
      <c r="L379" s="4" t="str">
        <f>'Filtered Data'!L378</f>
        <v/>
      </c>
      <c r="M379" s="4" t="str">
        <f>'Filtered Data'!M378</f>
        <v/>
      </c>
      <c r="N379" s="4" t="str">
        <f>'Filtered Data'!N378</f>
        <v/>
      </c>
      <c r="P379" s="6">
        <f t="shared" si="21"/>
        <v>8390656</v>
      </c>
      <c r="Q379" s="7">
        <f>IF('Filtered Data'!G378="","",HEX2DEC(G379))</f>
        <v>128</v>
      </c>
      <c r="R379" s="7">
        <f>IF('Filtered Data'!H378="","",HEX2DEC(H379))</f>
        <v>8</v>
      </c>
      <c r="S379" s="7">
        <f>IF('Filtered Data'!I378="","",HEX2DEC(I379))</f>
        <v>0</v>
      </c>
      <c r="T379" s="7" t="str">
        <f>IF('Filtered Data'!J378="","",HEX2DEC(J379))</f>
        <v/>
      </c>
      <c r="U379" s="7" t="str">
        <f>IF('Filtered Data'!K378="","",HEX2DEC(K379))</f>
        <v/>
      </c>
      <c r="V379" s="7" t="str">
        <f>IF('Filtered Data'!L378="","",HEX2DEC(L379))</f>
        <v/>
      </c>
      <c r="W379" s="7" t="str">
        <f>IF('Filtered Data'!M378="","",HEX2DEC(M379))</f>
        <v/>
      </c>
      <c r="X379" s="7" t="str">
        <f>IF('Filtered Data'!N378="","",HEX2DEC(N379))</f>
        <v/>
      </c>
      <c r="Y379" s="7"/>
      <c r="Z379" s="8" t="e">
        <f t="shared" si="22"/>
        <v>#NUM!</v>
      </c>
      <c r="AA379" s="7" t="str">
        <f>IF('Filtered Data'!G378="","",HEX2BIN(G379))</f>
        <v>10000000</v>
      </c>
      <c r="AB379" s="7" t="str">
        <f>IF('Filtered Data'!H378="","",HEX2BIN(H379))</f>
        <v>1000</v>
      </c>
      <c r="AC379" s="7" t="str">
        <f>IF('Filtered Data'!I378="","",HEX2BIN(I379))</f>
        <v>0</v>
      </c>
      <c r="AD379" s="7" t="str">
        <f>IF('Filtered Data'!J378="","",HEX2BIN(J379))</f>
        <v/>
      </c>
      <c r="AE379" s="7" t="str">
        <f>IF('Filtered Data'!K378="","",HEX2BIN(K379))</f>
        <v/>
      </c>
      <c r="AF379" s="7" t="str">
        <f>IF('Filtered Data'!L378="","",HEX2BIN(L379))</f>
        <v/>
      </c>
      <c r="AG379" s="7" t="str">
        <f>IF('Filtered Data'!M378="","",HEX2BIN(M379))</f>
        <v/>
      </c>
      <c r="AH379" s="7" t="str">
        <f>IF('Filtered Data'!N378="","",HEX2BIN(N379))</f>
        <v/>
      </c>
      <c r="AI379" s="7"/>
      <c r="AJ379" s="8" t="e">
        <f t="shared" si="23"/>
        <v>#NUM!</v>
      </c>
      <c r="AK379" s="7" t="str">
        <f>IF('Filtered Data'!G378="","",HEX2OCT(G379))</f>
        <v>200</v>
      </c>
      <c r="AL379" s="7" t="str">
        <f>IF('Filtered Data'!H378="","",HEX2OCT(H379))</f>
        <v>10</v>
      </c>
      <c r="AM379" s="7" t="str">
        <f>IF('Filtered Data'!I378="","",HEX2OCT(I379))</f>
        <v>0</v>
      </c>
      <c r="AN379" s="7" t="str">
        <f>IF('Filtered Data'!J378="","",HEX2OCT(J379))</f>
        <v/>
      </c>
      <c r="AO379" s="7" t="str">
        <f>IF('Filtered Data'!K378="","",HEX2OCT(K379))</f>
        <v/>
      </c>
      <c r="AP379" s="7" t="str">
        <f>IF('Filtered Data'!L378="","",HEX2OCT(L379))</f>
        <v/>
      </c>
      <c r="AQ379" s="7" t="str">
        <f>IF('Filtered Data'!M378="","",HEX2OCT(M379))</f>
        <v/>
      </c>
      <c r="AR379" s="7" t="str">
        <f>IF('Filtered Data'!N378="","",HEX2OCT(N379))</f>
        <v/>
      </c>
    </row>
    <row r="380">
      <c r="A380" s="4">
        <f>'Filtered Data'!A379</f>
        <v>8.9206330000000005</v>
      </c>
      <c r="B380" s="4" t="str">
        <f>'Filtered Data'!B379</f>
        <v/>
      </c>
      <c r="C380" s="4">
        <f>'Filtered Data'!C379</f>
        <v>300</v>
      </c>
      <c r="D380" s="4" t="str">
        <f>'Filtered Data'!D379</f>
        <v/>
      </c>
      <c r="E380" s="4" t="str">
        <f>'Filtered Data'!E379</f>
        <v/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A5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64</v>
      </c>
      <c r="L380" s="4" t="str">
        <f>'Filtered Data'!L379</f>
        <v>00</v>
      </c>
      <c r="M380" s="4" t="str">
        <f>'Filtered Data'!M379</f>
        <v>64</v>
      </c>
      <c r="N380" s="4" t="str">
        <f>'Filtered Data'!N379</f>
        <v>E9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165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100</v>
      </c>
      <c r="V380" s="7">
        <f>IF('Filtered Data'!L379="","",HEX2DEC(L380))</f>
        <v>0</v>
      </c>
      <c r="W380" s="7">
        <f>IF('Filtered Data'!M379="","",HEX2DEC(M380))</f>
        <v>100</v>
      </c>
      <c r="X380" s="7">
        <f>IF('Filtered Data'!N379="","",HEX2DEC(N380))</f>
        <v>233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10100101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1100100</v>
      </c>
      <c r="AF380" s="7" t="str">
        <f>IF('Filtered Data'!L379="","",HEX2BIN(L380))</f>
        <v>0</v>
      </c>
      <c r="AG380" s="7" t="str">
        <f>IF('Filtered Data'!M379="","",HEX2BIN(M380))</f>
        <v>1100100</v>
      </c>
      <c r="AH380" s="7" t="str">
        <f>IF('Filtered Data'!N379="","",HEX2BIN(N380))</f>
        <v>11101001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245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144</v>
      </c>
      <c r="AP380" s="7" t="str">
        <f>IF('Filtered Data'!L379="","",HEX2OCT(L380))</f>
        <v>0</v>
      </c>
      <c r="AQ380" s="7" t="str">
        <f>IF('Filtered Data'!M379="","",HEX2OCT(M380))</f>
        <v>144</v>
      </c>
      <c r="AR380" s="7" t="str">
        <f>IF('Filtered Data'!N379="","",HEX2OCT(N380))</f>
        <v>351</v>
      </c>
    </row>
    <row r="381">
      <c r="A381" s="4">
        <f>'Filtered Data'!A380</f>
        <v>8.9211010000000002</v>
      </c>
      <c r="B381" s="4" t="str">
        <f>'Filtered Data'!B380</f>
        <v/>
      </c>
      <c r="C381" s="4">
        <f>'Filtered Data'!C380</f>
        <v>301</v>
      </c>
      <c r="D381" s="4" t="str">
        <f>'Filtered Data'!D380</f>
        <v/>
      </c>
      <c r="E381" s="4" t="str">
        <f>'Filtered Data'!E380</f>
        <v/>
      </c>
      <c r="F381" s="4">
        <f>'Filtered Data'!F380</f>
        <v>3</v>
      </c>
      <c r="G381" s="4" t="str">
        <f>'Filtered Data'!G380</f>
        <v>88</v>
      </c>
      <c r="H381" s="4" t="str">
        <f>'Filtered Data'!H380</f>
        <v>09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8915200</v>
      </c>
      <c r="Q381" s="7">
        <f>IF('Filtered Data'!G380="","",HEX2DEC(G381))</f>
        <v>136</v>
      </c>
      <c r="R381" s="7">
        <f>IF('Filtered Data'!H380="","",HEX2DEC(H381))</f>
        <v>9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10001000</v>
      </c>
      <c r="AB381" s="7" t="str">
        <f>IF('Filtered Data'!H380="","",HEX2BIN(H381))</f>
        <v>1001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210</v>
      </c>
      <c r="AL381" s="7" t="str">
        <f>IF('Filtered Data'!H380="","",HEX2OCT(H381))</f>
        <v>11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>
      <c r="A382" s="4">
        <f>'Filtered Data'!A381</f>
        <v>8.9706329999999994</v>
      </c>
      <c r="B382" s="4" t="str">
        <f>'Filtered Data'!B381</f>
        <v/>
      </c>
      <c r="C382" s="4">
        <f>'Filtered Data'!C381</f>
        <v>300</v>
      </c>
      <c r="D382" s="4" t="str">
        <f>'Filtered Data'!D381</f>
        <v/>
      </c>
      <c r="E382" s="4" t="str">
        <f>'Filtered Data'!E381</f>
        <v/>
      </c>
      <c r="F382" s="4">
        <f>'Filtered Data'!F381</f>
        <v>8</v>
      </c>
      <c r="G382" s="4" t="str">
        <f>'Filtered Data'!G381</f>
        <v>03</v>
      </c>
      <c r="H382" s="4" t="str">
        <f>'Filtered Data'!H381</f>
        <v>A5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64</v>
      </c>
      <c r="L382" s="4" t="str">
        <f>'Filtered Data'!L381</f>
        <v>00</v>
      </c>
      <c r="M382" s="4" t="str">
        <f>'Filtered Data'!M381</f>
        <v>64</v>
      </c>
      <c r="N382" s="4" t="str">
        <f>'Filtered Data'!N381</f>
        <v>FA</v>
      </c>
      <c r="P382" s="6" t="e">
        <f t="shared" si="21"/>
        <v>#NUM!</v>
      </c>
      <c r="Q382" s="7">
        <f>IF('Filtered Data'!G381="","",HEX2DEC(G382))</f>
        <v>3</v>
      </c>
      <c r="R382" s="7">
        <f>IF('Filtered Data'!H381="","",HEX2DEC(H382))</f>
        <v>165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100</v>
      </c>
      <c r="V382" s="7">
        <f>IF('Filtered Data'!L381="","",HEX2DEC(L382))</f>
        <v>0</v>
      </c>
      <c r="W382" s="7">
        <f>IF('Filtered Data'!M381="","",HEX2DEC(M382))</f>
        <v>100</v>
      </c>
      <c r="X382" s="7">
        <f>IF('Filtered Data'!N381="","",HEX2DEC(N382))</f>
        <v>250</v>
      </c>
      <c r="Y382" s="7"/>
      <c r="Z382" s="8" t="e">
        <f t="shared" si="22"/>
        <v>#NUM!</v>
      </c>
      <c r="AA382" s="7" t="str">
        <f>IF('Filtered Data'!G381="","",HEX2BIN(G382))</f>
        <v>11</v>
      </c>
      <c r="AB382" s="7" t="str">
        <f>IF('Filtered Data'!H381="","",HEX2BIN(H382))</f>
        <v>10100101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1100100</v>
      </c>
      <c r="AF382" s="7" t="str">
        <f>IF('Filtered Data'!L381="","",HEX2BIN(L382))</f>
        <v>0</v>
      </c>
      <c r="AG382" s="7" t="str">
        <f>IF('Filtered Data'!M381="","",HEX2BIN(M382))</f>
        <v>1100100</v>
      </c>
      <c r="AH382" s="7" t="str">
        <f>IF('Filtered Data'!N381="","",HEX2BIN(N382))</f>
        <v>11111010</v>
      </c>
      <c r="AI382" s="7"/>
      <c r="AJ382" s="8" t="e">
        <f t="shared" si="23"/>
        <v>#NUM!</v>
      </c>
      <c r="AK382" s="7" t="str">
        <f>IF('Filtered Data'!G381="","",HEX2OCT(G382))</f>
        <v>3</v>
      </c>
      <c r="AL382" s="7" t="str">
        <f>IF('Filtered Data'!H381="","",HEX2OCT(H382))</f>
        <v>245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144</v>
      </c>
      <c r="AP382" s="7" t="str">
        <f>IF('Filtered Data'!L381="","",HEX2OCT(L382))</f>
        <v>0</v>
      </c>
      <c r="AQ382" s="7" t="str">
        <f>IF('Filtered Data'!M381="","",HEX2OCT(M382))</f>
        <v>144</v>
      </c>
      <c r="AR382" s="7" t="str">
        <f>IF('Filtered Data'!N381="","",HEX2OCT(N382))</f>
        <v>372</v>
      </c>
    </row>
    <row r="383">
      <c r="A383" s="4">
        <f>'Filtered Data'!A382</f>
        <v>8.9711010000000009</v>
      </c>
      <c r="B383" s="4" t="str">
        <f>'Filtered Data'!B382</f>
        <v/>
      </c>
      <c r="C383" s="4">
        <f>'Filtered Data'!C382</f>
        <v>301</v>
      </c>
      <c r="D383" s="4" t="str">
        <f>'Filtered Data'!D382</f>
        <v/>
      </c>
      <c r="E383" s="4" t="str">
        <f>'Filtered Data'!E382</f>
        <v/>
      </c>
      <c r="F383" s="4">
        <f>'Filtered Data'!F382</f>
        <v>3</v>
      </c>
      <c r="G383" s="4" t="str">
        <f>'Filtered Data'!G382</f>
        <v>C6</v>
      </c>
      <c r="H383" s="4" t="str">
        <f>'Filtered Data'!H382</f>
        <v>0A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12978688</v>
      </c>
      <c r="Q383" s="7">
        <f>IF('Filtered Data'!G382="","",HEX2DEC(G383))</f>
        <v>198</v>
      </c>
      <c r="R383" s="7">
        <f>IF('Filtered Data'!H382="","",HEX2DEC(H383))</f>
        <v>10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11000110</v>
      </c>
      <c r="AB383" s="7" t="str">
        <f>IF('Filtered Data'!H382="","",HEX2BIN(H383))</f>
        <v>1010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306</v>
      </c>
      <c r="AL383" s="7" t="str">
        <f>IF('Filtered Data'!H382="","",HEX2OCT(H383))</f>
        <v>12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>
      <c r="A384" s="4">
        <f>'Filtered Data'!A383</f>
        <v>9.0139429999999994</v>
      </c>
      <c r="B384" s="4" t="str">
        <f>'Filtered Data'!B383</f>
        <v/>
      </c>
      <c r="C384" s="4">
        <f>'Filtered Data'!C383</f>
        <v>404</v>
      </c>
      <c r="D384" s="4" t="str">
        <f>'Filtered Data'!D383</f>
        <v/>
      </c>
      <c r="E384" s="4" t="str">
        <f>'Filtered Data'!E383</f>
        <v/>
      </c>
      <c r="F384" s="4">
        <f>'Filtered Data'!F383</f>
        <v>2</v>
      </c>
      <c r="G384" s="4" t="str">
        <f>'Filtered Data'!G383</f>
        <v>4A</v>
      </c>
      <c r="H384" s="4" t="str">
        <f>'Filtered Data'!H383</f>
        <v>00</v>
      </c>
      <c r="I384" s="4" t="str">
        <f>'Filtered Data'!I383</f>
        <v/>
      </c>
      <c r="J384" s="4" t="str">
        <f>'Filtered Data'!J383</f>
        <v/>
      </c>
      <c r="K384" s="4" t="str">
        <f>'Filtered Data'!K383</f>
        <v/>
      </c>
      <c r="L384" s="4" t="str">
        <f>'Filtered Data'!L383</f>
        <v/>
      </c>
      <c r="M384" s="4" t="str">
        <f>'Filtered Data'!M383</f>
        <v/>
      </c>
      <c r="N384" s="4" t="str">
        <f>'Filtered Data'!N383</f>
        <v/>
      </c>
      <c r="P384" s="6">
        <f t="shared" si="21"/>
        <v>18944</v>
      </c>
      <c r="Q384" s="7">
        <f>IF('Filtered Data'!G383="","",HEX2DEC(G384))</f>
        <v>74</v>
      </c>
      <c r="R384" s="7">
        <f>IF('Filtered Data'!H383="","",HEX2DEC(H384))</f>
        <v>0</v>
      </c>
      <c r="S384" s="7" t="str">
        <f>IF('Filtered Data'!I383="","",HEX2DEC(I384))</f>
        <v/>
      </c>
      <c r="T384" s="7" t="str">
        <f>IF('Filtered Data'!J383="","",HEX2DEC(J384))</f>
        <v/>
      </c>
      <c r="U384" s="7" t="str">
        <f>IF('Filtered Data'!K383="","",HEX2DEC(K384))</f>
        <v/>
      </c>
      <c r="V384" s="7" t="str">
        <f>IF('Filtered Data'!L383="","",HEX2DEC(L384))</f>
        <v/>
      </c>
      <c r="W384" s="7" t="str">
        <f>IF('Filtered Data'!M383="","",HEX2DEC(M384))</f>
        <v/>
      </c>
      <c r="X384" s="7" t="str">
        <f>IF('Filtered Data'!N383="","",HEX2DEC(N384))</f>
        <v/>
      </c>
      <c r="Y384" s="7"/>
      <c r="Z384" s="8" t="e">
        <f t="shared" si="22"/>
        <v>#NUM!</v>
      </c>
      <c r="AA384" s="7" t="str">
        <f>IF('Filtered Data'!G383="","",HEX2BIN(G384))</f>
        <v>1001010</v>
      </c>
      <c r="AB384" s="7" t="str">
        <f>IF('Filtered Data'!H383="","",HEX2BIN(H384))</f>
        <v>0</v>
      </c>
      <c r="AC384" s="7" t="str">
        <f>IF('Filtered Data'!I383="","",HEX2BIN(I384))</f>
        <v/>
      </c>
      <c r="AD384" s="7" t="str">
        <f>IF('Filtered Data'!J383="","",HEX2BIN(J384))</f>
        <v/>
      </c>
      <c r="AE384" s="7" t="str">
        <f>IF('Filtered Data'!K383="","",HEX2BIN(K384))</f>
        <v/>
      </c>
      <c r="AF384" s="7" t="str">
        <f>IF('Filtered Data'!L383="","",HEX2BIN(L384))</f>
        <v/>
      </c>
      <c r="AG384" s="7" t="str">
        <f>IF('Filtered Data'!M383="","",HEX2BIN(M384))</f>
        <v/>
      </c>
      <c r="AH384" s="7" t="str">
        <f>IF('Filtered Data'!N383="","",HEX2BIN(N384))</f>
        <v/>
      </c>
      <c r="AI384" s="7"/>
      <c r="AJ384" s="8" t="e">
        <f t="shared" si="23"/>
        <v>#NUM!</v>
      </c>
      <c r="AK384" s="7" t="str">
        <f>IF('Filtered Data'!G383="","",HEX2OCT(G384))</f>
        <v>112</v>
      </c>
      <c r="AL384" s="7" t="str">
        <f>IF('Filtered Data'!H383="","",HEX2OCT(H384))</f>
        <v>0</v>
      </c>
      <c r="AM384" s="7" t="str">
        <f>IF('Filtered Data'!I383="","",HEX2OCT(I384))</f>
        <v/>
      </c>
      <c r="AN384" s="7" t="str">
        <f>IF('Filtered Data'!J383="","",HEX2OCT(J384))</f>
        <v/>
      </c>
      <c r="AO384" s="7" t="str">
        <f>IF('Filtered Data'!K383="","",HEX2OCT(K384))</f>
        <v/>
      </c>
      <c r="AP384" s="7" t="str">
        <f>IF('Filtered Data'!L383="","",HEX2OCT(L384))</f>
        <v/>
      </c>
      <c r="AQ384" s="7" t="str">
        <f>IF('Filtered Data'!M383="","",HEX2OCT(M384))</f>
        <v/>
      </c>
      <c r="AR384" s="7" t="str">
        <f>IF('Filtered Data'!N383="","",HEX2OCT(N384))</f>
        <v/>
      </c>
    </row>
    <row r="385">
      <c r="A385" s="4">
        <f>'Filtered Data'!A384</f>
        <v>9.0216899999999995</v>
      </c>
      <c r="B385" s="4" t="str">
        <f>'Filtered Data'!B384</f>
        <v/>
      </c>
      <c r="C385" s="4">
        <f>'Filtered Data'!C384</f>
        <v>300</v>
      </c>
      <c r="D385" s="4" t="str">
        <f>'Filtered Data'!D384</f>
        <v/>
      </c>
      <c r="E385" s="4" t="str">
        <f>'Filtered Data'!E384</f>
        <v/>
      </c>
      <c r="F385" s="4">
        <f>'Filtered Data'!F384</f>
        <v>8</v>
      </c>
      <c r="G385" s="4" t="str">
        <f>'Filtered Data'!G384</f>
        <v>03</v>
      </c>
      <c r="H385" s="4" t="str">
        <f>'Filtered Data'!H384</f>
        <v>A5</v>
      </c>
      <c r="I385" s="4" t="str">
        <f>'Filtered Data'!I384</f>
        <v>64</v>
      </c>
      <c r="J385" s="4" t="str">
        <f>'Filtered Data'!J384</f>
        <v>5A</v>
      </c>
      <c r="K385" s="4" t="str">
        <f>'Filtered Data'!K384</f>
        <v>64</v>
      </c>
      <c r="L385" s="4" t="str">
        <f>'Filtered Data'!L384</f>
        <v>00</v>
      </c>
      <c r="M385" s="4" t="str">
        <f>'Filtered Data'!M384</f>
        <v>64</v>
      </c>
      <c r="N385" s="4" t="str">
        <f>'Filtered Data'!N384</f>
        <v>EB</v>
      </c>
      <c r="P385" s="6" t="e">
        <f t="shared" si="21"/>
        <v>#NUM!</v>
      </c>
      <c r="Q385" s="7">
        <f>IF('Filtered Data'!G384="","",HEX2DEC(G385))</f>
        <v>3</v>
      </c>
      <c r="R385" s="7">
        <f>IF('Filtered Data'!H384="","",HEX2DEC(H385))</f>
        <v>165</v>
      </c>
      <c r="S385" s="7">
        <f>IF('Filtered Data'!I384="","",HEX2DEC(I385))</f>
        <v>100</v>
      </c>
      <c r="T385" s="7">
        <f>IF('Filtered Data'!J384="","",HEX2DEC(J385))</f>
        <v>90</v>
      </c>
      <c r="U385" s="7">
        <f>IF('Filtered Data'!K384="","",HEX2DEC(K385))</f>
        <v>100</v>
      </c>
      <c r="V385" s="7">
        <f>IF('Filtered Data'!L384="","",HEX2DEC(L385))</f>
        <v>0</v>
      </c>
      <c r="W385" s="7">
        <f>IF('Filtered Data'!M384="","",HEX2DEC(M385))</f>
        <v>100</v>
      </c>
      <c r="X385" s="7">
        <f>IF('Filtered Data'!N384="","",HEX2DEC(N385))</f>
        <v>235</v>
      </c>
      <c r="Y385" s="7"/>
      <c r="Z385" s="8" t="e">
        <f t="shared" si="22"/>
        <v>#NUM!</v>
      </c>
      <c r="AA385" s="7" t="str">
        <f>IF('Filtered Data'!G384="","",HEX2BIN(G385))</f>
        <v>11</v>
      </c>
      <c r="AB385" s="7" t="str">
        <f>IF('Filtered Data'!H384="","",HEX2BIN(H385))</f>
        <v>10100101</v>
      </c>
      <c r="AC385" s="7" t="str">
        <f>IF('Filtered Data'!I384="","",HEX2BIN(I385))</f>
        <v>1100100</v>
      </c>
      <c r="AD385" s="7" t="str">
        <f>IF('Filtered Data'!J384="","",HEX2BIN(J385))</f>
        <v>1011010</v>
      </c>
      <c r="AE385" s="7" t="str">
        <f>IF('Filtered Data'!K384="","",HEX2BIN(K385))</f>
        <v>1100100</v>
      </c>
      <c r="AF385" s="7" t="str">
        <f>IF('Filtered Data'!L384="","",HEX2BIN(L385))</f>
        <v>0</v>
      </c>
      <c r="AG385" s="7" t="str">
        <f>IF('Filtered Data'!M384="","",HEX2BIN(M385))</f>
        <v>1100100</v>
      </c>
      <c r="AH385" s="7" t="str">
        <f>IF('Filtered Data'!N384="","",HEX2BIN(N385))</f>
        <v>11101011</v>
      </c>
      <c r="AI385" s="7"/>
      <c r="AJ385" s="8" t="e">
        <f t="shared" si="23"/>
        <v>#NUM!</v>
      </c>
      <c r="AK385" s="7" t="str">
        <f>IF('Filtered Data'!G384="","",HEX2OCT(G385))</f>
        <v>3</v>
      </c>
      <c r="AL385" s="7" t="str">
        <f>IF('Filtered Data'!H384="","",HEX2OCT(H385))</f>
        <v>245</v>
      </c>
      <c r="AM385" s="7" t="str">
        <f>IF('Filtered Data'!I384="","",HEX2OCT(I385))</f>
        <v>144</v>
      </c>
      <c r="AN385" s="7" t="str">
        <f>IF('Filtered Data'!J384="","",HEX2OCT(J385))</f>
        <v>132</v>
      </c>
      <c r="AO385" s="7" t="str">
        <f>IF('Filtered Data'!K384="","",HEX2OCT(K385))</f>
        <v>144</v>
      </c>
      <c r="AP385" s="7" t="str">
        <f>IF('Filtered Data'!L384="","",HEX2OCT(L385))</f>
        <v>0</v>
      </c>
      <c r="AQ385" s="7" t="str">
        <f>IF('Filtered Data'!M384="","",HEX2OCT(M385))</f>
        <v>144</v>
      </c>
      <c r="AR385" s="7" t="str">
        <f>IF('Filtered Data'!N384="","",HEX2OCT(N385))</f>
        <v>353</v>
      </c>
    </row>
    <row r="386">
      <c r="A386" s="4">
        <f>'Filtered Data'!A385</f>
        <v>9.0222899999999999</v>
      </c>
      <c r="B386" s="4" t="str">
        <f>'Filtered Data'!B385</f>
        <v/>
      </c>
      <c r="C386" s="4">
        <f>'Filtered Data'!C385</f>
        <v>301</v>
      </c>
      <c r="D386" s="4" t="str">
        <f>'Filtered Data'!D385</f>
        <v/>
      </c>
      <c r="E386" s="4" t="str">
        <f>'Filtered Data'!E385</f>
        <v/>
      </c>
      <c r="F386" s="4">
        <f>'Filtered Data'!F385</f>
        <v>3</v>
      </c>
      <c r="G386" s="4" t="str">
        <f>'Filtered Data'!G385</f>
        <v>43</v>
      </c>
      <c r="H386" s="4" t="str">
        <f>'Filtered Data'!H385</f>
        <v>0B</v>
      </c>
      <c r="I386" s="4" t="str">
        <f>'Filtered Data'!I385</f>
        <v>00</v>
      </c>
      <c r="J386" s="4" t="str">
        <f>'Filtered Data'!J385</f>
        <v/>
      </c>
      <c r="K386" s="4" t="str">
        <f>'Filtered Data'!K385</f>
        <v/>
      </c>
      <c r="L386" s="4" t="str">
        <f>'Filtered Data'!L385</f>
        <v/>
      </c>
      <c r="M386" s="4" t="str">
        <f>'Filtered Data'!M385</f>
        <v/>
      </c>
      <c r="N386" s="4" t="str">
        <f>'Filtered Data'!N385</f>
        <v/>
      </c>
      <c r="P386" s="6">
        <f t="shared" si="21"/>
        <v>4393728</v>
      </c>
      <c r="Q386" s="7">
        <f>IF('Filtered Data'!G385="","",HEX2DEC(G386))</f>
        <v>67</v>
      </c>
      <c r="R386" s="7">
        <f>IF('Filtered Data'!H385="","",HEX2DEC(H386))</f>
        <v>11</v>
      </c>
      <c r="S386" s="7">
        <f>IF('Filtered Data'!I385="","",HEX2DEC(I386))</f>
        <v>0</v>
      </c>
      <c r="T386" s="7" t="str">
        <f>IF('Filtered Data'!J385="","",HEX2DEC(J386))</f>
        <v/>
      </c>
      <c r="U386" s="7" t="str">
        <f>IF('Filtered Data'!K385="","",HEX2DEC(K386))</f>
        <v/>
      </c>
      <c r="V386" s="7" t="str">
        <f>IF('Filtered Data'!L385="","",HEX2DEC(L386))</f>
        <v/>
      </c>
      <c r="W386" s="7" t="str">
        <f>IF('Filtered Data'!M385="","",HEX2DEC(M386))</f>
        <v/>
      </c>
      <c r="X386" s="7" t="str">
        <f>IF('Filtered Data'!N385="","",HEX2DEC(N386))</f>
        <v/>
      </c>
      <c r="Y386" s="7"/>
      <c r="Z386" s="8" t="e">
        <f t="shared" si="22"/>
        <v>#NUM!</v>
      </c>
      <c r="AA386" s="7" t="str">
        <f>IF('Filtered Data'!G385="","",HEX2BIN(G386))</f>
        <v>1000011</v>
      </c>
      <c r="AB386" s="7" t="str">
        <f>IF('Filtered Data'!H385="","",HEX2BIN(H386))</f>
        <v>1011</v>
      </c>
      <c r="AC386" s="7" t="str">
        <f>IF('Filtered Data'!I385="","",HEX2BIN(I386))</f>
        <v>0</v>
      </c>
      <c r="AD386" s="7" t="str">
        <f>IF('Filtered Data'!J385="","",HEX2BIN(J386))</f>
        <v/>
      </c>
      <c r="AE386" s="7" t="str">
        <f>IF('Filtered Data'!K385="","",HEX2BIN(K386))</f>
        <v/>
      </c>
      <c r="AF386" s="7" t="str">
        <f>IF('Filtered Data'!L385="","",HEX2BIN(L386))</f>
        <v/>
      </c>
      <c r="AG386" s="7" t="str">
        <f>IF('Filtered Data'!M385="","",HEX2BIN(M386))</f>
        <v/>
      </c>
      <c r="AH386" s="7" t="str">
        <f>IF('Filtered Data'!N385="","",HEX2BIN(N386))</f>
        <v/>
      </c>
      <c r="AI386" s="7"/>
      <c r="AJ386" s="8" t="e">
        <f t="shared" si="23"/>
        <v>#NUM!</v>
      </c>
      <c r="AK386" s="7" t="str">
        <f>IF('Filtered Data'!G385="","",HEX2OCT(G386))</f>
        <v>103</v>
      </c>
      <c r="AL386" s="7" t="str">
        <f>IF('Filtered Data'!H385="","",HEX2OCT(H386))</f>
        <v>13</v>
      </c>
      <c r="AM386" s="7" t="str">
        <f>IF('Filtered Data'!I385="","",HEX2OCT(I386))</f>
        <v>0</v>
      </c>
      <c r="AN386" s="7" t="str">
        <f>IF('Filtered Data'!J385="","",HEX2OCT(J386))</f>
        <v/>
      </c>
      <c r="AO386" s="7" t="str">
        <f>IF('Filtered Data'!K385="","",HEX2OCT(K386))</f>
        <v/>
      </c>
      <c r="AP386" s="7" t="str">
        <f>IF('Filtered Data'!L385="","",HEX2OCT(L386))</f>
        <v/>
      </c>
      <c r="AQ386" s="7" t="str">
        <f>IF('Filtered Data'!M385="","",HEX2OCT(M386))</f>
        <v/>
      </c>
      <c r="AR386" s="7" t="str">
        <f>IF('Filtered Data'!N385="","",HEX2OCT(N386))</f>
        <v/>
      </c>
    </row>
    <row r="387">
      <c r="A387" s="4">
        <f>'Filtered Data'!A386</f>
        <v>9.0440229999999993</v>
      </c>
      <c r="B387" s="4" t="str">
        <f>'Filtered Data'!B386</f>
        <v/>
      </c>
      <c r="C387" s="4">
        <f>'Filtered Data'!C386</f>
        <v>404</v>
      </c>
      <c r="D387" s="4" t="str">
        <f>'Filtered Data'!D386</f>
        <v/>
      </c>
      <c r="E387" s="4" t="str">
        <f>'Filtered Data'!E386</f>
        <v/>
      </c>
      <c r="F387" s="4">
        <f>'Filtered Data'!F386</f>
        <v>2</v>
      </c>
      <c r="G387" s="4" t="str">
        <f>'Filtered Data'!G386</f>
        <v>02</v>
      </c>
      <c r="H387" s="4" t="str">
        <f>'Filtered Data'!H386</f>
        <v>30</v>
      </c>
      <c r="I387" s="4" t="str">
        <f>'Filtered Data'!I386</f>
        <v/>
      </c>
      <c r="J387" s="4" t="str">
        <f>'Filtered Data'!J386</f>
        <v/>
      </c>
      <c r="K387" s="4" t="str">
        <f>'Filtered Data'!K386</f>
        <v/>
      </c>
      <c r="L387" s="4" t="str">
        <f>'Filtered Data'!L386</f>
        <v/>
      </c>
      <c r="M387" s="4" t="str">
        <f>'Filtered Data'!M386</f>
        <v/>
      </c>
      <c r="N387" s="4" t="str">
        <f>'Filtered Data'!N386</f>
        <v/>
      </c>
      <c r="P387" s="6">
        <f t="shared" si="21"/>
        <v>560</v>
      </c>
      <c r="Q387" s="7">
        <f>IF('Filtered Data'!G386="","",HEX2DEC(G387))</f>
        <v>2</v>
      </c>
      <c r="R387" s="7">
        <f>IF('Filtered Data'!H386="","",HEX2DEC(H387))</f>
        <v>48</v>
      </c>
      <c r="S387" s="7" t="str">
        <f>IF('Filtered Data'!I386="","",HEX2DEC(I387))</f>
        <v/>
      </c>
      <c r="T387" s="7" t="str">
        <f>IF('Filtered Data'!J386="","",HEX2DEC(J387))</f>
        <v/>
      </c>
      <c r="U387" s="7" t="str">
        <f>IF('Filtered Data'!K386="","",HEX2DEC(K387))</f>
        <v/>
      </c>
      <c r="V387" s="7" t="str">
        <f>IF('Filtered Data'!L386="","",HEX2DEC(L387))</f>
        <v/>
      </c>
      <c r="W387" s="7" t="str">
        <f>IF('Filtered Data'!M386="","",HEX2DEC(M387))</f>
        <v/>
      </c>
      <c r="X387" s="7" t="str">
        <f>IF('Filtered Data'!N386="","",HEX2DEC(N387))</f>
        <v/>
      </c>
      <c r="Y387" s="7"/>
      <c r="Z387" s="8" t="e">
        <f t="shared" si="22"/>
        <v>#NUM!</v>
      </c>
      <c r="AA387" s="7" t="str">
        <f>IF('Filtered Data'!G386="","",HEX2BIN(G387))</f>
        <v>10</v>
      </c>
      <c r="AB387" s="7" t="str">
        <f>IF('Filtered Data'!H386="","",HEX2BIN(H387))</f>
        <v>110000</v>
      </c>
      <c r="AC387" s="7" t="str">
        <f>IF('Filtered Data'!I386="","",HEX2BIN(I387))</f>
        <v/>
      </c>
      <c r="AD387" s="7" t="str">
        <f>IF('Filtered Data'!J386="","",HEX2BIN(J387))</f>
        <v/>
      </c>
      <c r="AE387" s="7" t="str">
        <f>IF('Filtered Data'!K386="","",HEX2BIN(K387))</f>
        <v/>
      </c>
      <c r="AF387" s="7" t="str">
        <f>IF('Filtered Data'!L386="","",HEX2BIN(L387))</f>
        <v/>
      </c>
      <c r="AG387" s="7" t="str">
        <f>IF('Filtered Data'!M386="","",HEX2BIN(M387))</f>
        <v/>
      </c>
      <c r="AH387" s="7" t="str">
        <f>IF('Filtered Data'!N386="","",HEX2BIN(N387))</f>
        <v/>
      </c>
      <c r="AI387" s="7"/>
      <c r="AJ387" s="8" t="e">
        <f t="shared" si="23"/>
        <v>#NUM!</v>
      </c>
      <c r="AK387" s="7" t="str">
        <f>IF('Filtered Data'!G386="","",HEX2OCT(G387))</f>
        <v>2</v>
      </c>
      <c r="AL387" s="7" t="str">
        <f>IF('Filtered Data'!H386="","",HEX2OCT(H387))</f>
        <v>60</v>
      </c>
      <c r="AM387" s="7" t="str">
        <f>IF('Filtered Data'!I386="","",HEX2OCT(I387))</f>
        <v/>
      </c>
      <c r="AN387" s="7" t="str">
        <f>IF('Filtered Data'!J386="","",HEX2OCT(J387))</f>
        <v/>
      </c>
      <c r="AO387" s="7" t="str">
        <f>IF('Filtered Data'!K386="","",HEX2OCT(K387))</f>
        <v/>
      </c>
      <c r="AP387" s="7" t="str">
        <f>IF('Filtered Data'!L386="","",HEX2OCT(L387))</f>
        <v/>
      </c>
      <c r="AQ387" s="7" t="str">
        <f>IF('Filtered Data'!M386="","",HEX2OCT(M387))</f>
        <v/>
      </c>
      <c r="AR387" s="7" t="str">
        <f>IF('Filtered Data'!N386="","",HEX2OCT(N387))</f>
        <v/>
      </c>
    </row>
    <row r="388">
      <c r="A388" s="4">
        <f>'Filtered Data'!A387</f>
        <v>9.070919</v>
      </c>
      <c r="B388" s="4" t="str">
        <f>'Filtered Data'!B387</f>
        <v/>
      </c>
      <c r="C388" s="4">
        <f>'Filtered Data'!C387</f>
        <v>300</v>
      </c>
      <c r="D388" s="4" t="str">
        <f>'Filtered Data'!D387</f>
        <v/>
      </c>
      <c r="E388" s="4" t="str">
        <f>'Filtered Data'!E387</f>
        <v/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A5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64</v>
      </c>
      <c r="L388" s="4" t="str">
        <f>'Filtered Data'!L387</f>
        <v>00</v>
      </c>
      <c r="M388" s="4" t="str">
        <f>'Filtered Data'!M387</f>
        <v>64</v>
      </c>
      <c r="N388" s="4" t="str">
        <f>'Filtered Data'!N387</f>
        <v>FC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165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100</v>
      </c>
      <c r="V388" s="7">
        <f>IF('Filtered Data'!L387="","",HEX2DEC(L388))</f>
        <v>0</v>
      </c>
      <c r="W388" s="7">
        <f>IF('Filtered Data'!M387="","",HEX2DEC(M388))</f>
        <v>100</v>
      </c>
      <c r="X388" s="7">
        <f>IF('Filtered Data'!N387="","",HEX2DEC(N388))</f>
        <v>252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10100101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1100100</v>
      </c>
      <c r="AF388" s="7" t="str">
        <f>IF('Filtered Data'!L387="","",HEX2BIN(L388))</f>
        <v>0</v>
      </c>
      <c r="AG388" s="7" t="str">
        <f>IF('Filtered Data'!M387="","",HEX2BIN(M388))</f>
        <v>1100100</v>
      </c>
      <c r="AH388" s="7" t="str">
        <f>IF('Filtered Data'!N387="","",HEX2BIN(N388))</f>
        <v>11111100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245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144</v>
      </c>
      <c r="AP388" s="7" t="str">
        <f>IF('Filtered Data'!L387="","",HEX2OCT(L388))</f>
        <v>0</v>
      </c>
      <c r="AQ388" s="7" t="str">
        <f>IF('Filtered Data'!M387="","",HEX2OCT(M388))</f>
        <v>144</v>
      </c>
      <c r="AR388" s="7" t="str">
        <f>IF('Filtered Data'!N387="","",HEX2OCT(N388))</f>
        <v>374</v>
      </c>
    </row>
    <row r="389">
      <c r="A389" s="4">
        <f>'Filtered Data'!A388</f>
        <v>9.0713910000000002</v>
      </c>
      <c r="B389" s="4" t="str">
        <f>'Filtered Data'!B388</f>
        <v/>
      </c>
      <c r="C389" s="4">
        <f>'Filtered Data'!C388</f>
        <v>301</v>
      </c>
      <c r="D389" s="4" t="str">
        <f>'Filtered Data'!D388</f>
        <v/>
      </c>
      <c r="E389" s="4" t="str">
        <f>'Filtered Data'!E388</f>
        <v/>
      </c>
      <c r="F389" s="4">
        <f>'Filtered Data'!F388</f>
        <v>3</v>
      </c>
      <c r="G389" s="4" t="str">
        <f>'Filtered Data'!G388</f>
        <v>B5</v>
      </c>
      <c r="H389" s="4" t="str">
        <f>'Filtered Data'!H388</f>
        <v>0C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11865088</v>
      </c>
      <c r="Q389" s="7">
        <f>IF('Filtered Data'!G388="","",HEX2DEC(G389))</f>
        <v>181</v>
      </c>
      <c r="R389" s="7">
        <f>IF('Filtered Data'!H388="","",HEX2DEC(H389))</f>
        <v>12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10110101</v>
      </c>
      <c r="AB389" s="7" t="str">
        <f>IF('Filtered Data'!H388="","",HEX2BIN(H389))</f>
        <v>1100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265</v>
      </c>
      <c r="AL389" s="7" t="str">
        <f>IF('Filtered Data'!H388="","",HEX2OCT(H389))</f>
        <v>14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>
      <c r="A390" s="4">
        <f>'Filtered Data'!A389</f>
        <v>9.0804360000000006</v>
      </c>
      <c r="B390" s="4" t="str">
        <f>'Filtered Data'!B389</f>
        <v/>
      </c>
      <c r="C390" s="4">
        <f>'Filtered Data'!C389</f>
        <v>404</v>
      </c>
      <c r="D390" s="4" t="str">
        <f>'Filtered Data'!D389</f>
        <v/>
      </c>
      <c r="E390" s="4" t="str">
        <f>'Filtered Data'!E389</f>
        <v/>
      </c>
      <c r="F390" s="4">
        <f>'Filtered Data'!F389</f>
        <v>2</v>
      </c>
      <c r="G390" s="4" t="str">
        <f>'Filtered Data'!G389</f>
        <v>44</v>
      </c>
      <c r="H390" s="4" t="str">
        <f>'Filtered Data'!H389</f>
        <v>00</v>
      </c>
      <c r="I390" s="4" t="str">
        <f>'Filtered Data'!I389</f>
        <v/>
      </c>
      <c r="J390" s="4" t="str">
        <f>'Filtered Data'!J389</f>
        <v/>
      </c>
      <c r="K390" s="4" t="str">
        <f>'Filtered Data'!K389</f>
        <v/>
      </c>
      <c r="L390" s="4" t="str">
        <f>'Filtered Data'!L389</f>
        <v/>
      </c>
      <c r="M390" s="4" t="str">
        <f>'Filtered Data'!M389</f>
        <v/>
      </c>
      <c r="N390" s="4" t="str">
        <f>'Filtered Data'!N389</f>
        <v/>
      </c>
      <c r="P390" s="6">
        <f t="shared" si="21"/>
        <v>17408</v>
      </c>
      <c r="Q390" s="7">
        <f>IF('Filtered Data'!G389="","",HEX2DEC(G390))</f>
        <v>68</v>
      </c>
      <c r="R390" s="7">
        <f>IF('Filtered Data'!H389="","",HEX2DEC(H390))</f>
        <v>0</v>
      </c>
      <c r="S390" s="7" t="str">
        <f>IF('Filtered Data'!I389="","",HEX2DEC(I390))</f>
        <v/>
      </c>
      <c r="T390" s="7" t="str">
        <f>IF('Filtered Data'!J389="","",HEX2DEC(J390))</f>
        <v/>
      </c>
      <c r="U390" s="7" t="str">
        <f>IF('Filtered Data'!K389="","",HEX2DEC(K390))</f>
        <v/>
      </c>
      <c r="V390" s="7" t="str">
        <f>IF('Filtered Data'!L389="","",HEX2DEC(L390))</f>
        <v/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e">
        <f t="shared" si="22"/>
        <v>#NUM!</v>
      </c>
      <c r="AA390" s="7" t="str">
        <f>IF('Filtered Data'!G389="","",HEX2BIN(G390))</f>
        <v>1000100</v>
      </c>
      <c r="AB390" s="7" t="str">
        <f>IF('Filtered Data'!H389="","",HEX2BIN(H390))</f>
        <v>0</v>
      </c>
      <c r="AC390" s="7" t="str">
        <f>IF('Filtered Data'!I389="","",HEX2BIN(I390))</f>
        <v/>
      </c>
      <c r="AD390" s="7" t="str">
        <f>IF('Filtered Data'!J389="","",HEX2BIN(J390))</f>
        <v/>
      </c>
      <c r="AE390" s="7" t="str">
        <f>IF('Filtered Data'!K389="","",HEX2BIN(K390))</f>
        <v/>
      </c>
      <c r="AF390" s="7" t="str">
        <f>IF('Filtered Data'!L389="","",HEX2BIN(L390))</f>
        <v/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e">
        <f t="shared" si="23"/>
        <v>#NUM!</v>
      </c>
      <c r="AK390" s="7" t="str">
        <f>IF('Filtered Data'!G389="","",HEX2OCT(G390))</f>
        <v>104</v>
      </c>
      <c r="AL390" s="7" t="str">
        <f>IF('Filtered Data'!H389="","",HEX2OCT(H390))</f>
        <v>0</v>
      </c>
      <c r="AM390" s="7" t="str">
        <f>IF('Filtered Data'!I389="","",HEX2OCT(I390))</f>
        <v/>
      </c>
      <c r="AN390" s="7" t="str">
        <f>IF('Filtered Data'!J389="","",HEX2OCT(J390))</f>
        <v/>
      </c>
      <c r="AO390" s="7" t="str">
        <f>IF('Filtered Data'!K389="","",HEX2OCT(K390))</f>
        <v/>
      </c>
      <c r="AP390" s="7" t="str">
        <f>IF('Filtered Data'!L389="","",HEX2OCT(L390))</f>
        <v/>
      </c>
      <c r="AQ390" s="7" t="str">
        <f>IF('Filtered Data'!M389="","",HEX2OCT(M390))</f>
        <v/>
      </c>
      <c r="AR390" s="7" t="str">
        <f>IF('Filtered Data'!N389="","",HEX2OCT(N390))</f>
        <v/>
      </c>
    </row>
    <row r="391">
      <c r="A391" s="4">
        <f>'Filtered Data'!A390</f>
        <v>9.1065330000000007</v>
      </c>
      <c r="B391" s="4" t="str">
        <f>'Filtered Data'!B390</f>
        <v/>
      </c>
      <c r="C391" s="4">
        <f>'Filtered Data'!C390</f>
        <v>404</v>
      </c>
      <c r="D391" s="4" t="str">
        <f>'Filtered Data'!D390</f>
        <v/>
      </c>
      <c r="E391" s="4" t="str">
        <f>'Filtered Data'!E390</f>
        <v/>
      </c>
      <c r="F391" s="4">
        <f>'Filtered Data'!F390</f>
        <v>2</v>
      </c>
      <c r="G391" s="4" t="str">
        <f>'Filtered Data'!G390</f>
        <v>01</v>
      </c>
      <c r="H391" s="4" t="str">
        <f>'Filtered Data'!H390</f>
        <v>00</v>
      </c>
      <c r="I391" s="4" t="str">
        <f>'Filtered Data'!I390</f>
        <v/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256</v>
      </c>
      <c r="Q391" s="7">
        <f>IF('Filtered Data'!G390="","",HEX2DEC(G391))</f>
        <v>1</v>
      </c>
      <c r="R391" s="7">
        <f>IF('Filtered Data'!H390="","",HEX2DEC(H391))</f>
        <v>0</v>
      </c>
      <c r="S391" s="7" t="str">
        <f>IF('Filtered Data'!I390="","",HEX2DEC(I391))</f>
        <v/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str">
        <f t="shared" si="22"/>
        <v>100000000</v>
      </c>
      <c r="AA391" s="7" t="str">
        <f>IF('Filtered Data'!G390="","",HEX2BIN(G391))</f>
        <v>1</v>
      </c>
      <c r="AB391" s="7" t="str">
        <f>IF('Filtered Data'!H390="","",HEX2BIN(H391))</f>
        <v>0</v>
      </c>
      <c r="AC391" s="7" t="str">
        <f>IF('Filtered Data'!I390="","",HEX2BIN(I391))</f>
        <v/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str">
        <f t="shared" si="23"/>
        <v>100000000</v>
      </c>
      <c r="AK391" s="7" t="str">
        <f>IF('Filtered Data'!G390="","",HEX2OCT(G391))</f>
        <v>1</v>
      </c>
      <c r="AL391" s="7" t="str">
        <f>IF('Filtered Data'!H390="","",HEX2OCT(H391))</f>
        <v>0</v>
      </c>
      <c r="AM391" s="7" t="str">
        <f>IF('Filtered Data'!I390="","",HEX2OCT(I391))</f>
        <v/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>
      <c r="A392" s="4">
        <f>'Filtered Data'!A391</f>
        <v>9.121124</v>
      </c>
      <c r="B392" s="4" t="str">
        <f>'Filtered Data'!B391</f>
        <v/>
      </c>
      <c r="C392" s="4">
        <f>'Filtered Data'!C391</f>
        <v>300</v>
      </c>
      <c r="D392" s="4" t="str">
        <f>'Filtered Data'!D391</f>
        <v/>
      </c>
      <c r="E392" s="4" t="str">
        <f>'Filtered Data'!E391</f>
        <v/>
      </c>
      <c r="F392" s="4">
        <f>'Filtered Data'!F391</f>
        <v>8</v>
      </c>
      <c r="G392" s="4" t="str">
        <f>'Filtered Data'!G391</f>
        <v>03</v>
      </c>
      <c r="H392" s="4" t="str">
        <f>'Filtered Data'!H391</f>
        <v>A5</v>
      </c>
      <c r="I392" s="4" t="str">
        <f>'Filtered Data'!I391</f>
        <v>64</v>
      </c>
      <c r="J392" s="4" t="str">
        <f>'Filtered Data'!J391</f>
        <v>5A</v>
      </c>
      <c r="K392" s="4" t="str">
        <f>'Filtered Data'!K391</f>
        <v>64</v>
      </c>
      <c r="L392" s="4" t="str">
        <f>'Filtered Data'!L391</f>
        <v>00</v>
      </c>
      <c r="M392" s="4" t="str">
        <f>'Filtered Data'!M391</f>
        <v>64</v>
      </c>
      <c r="N392" s="4" t="str">
        <f>'Filtered Data'!N391</f>
        <v>ED</v>
      </c>
      <c r="P392" s="6" t="e">
        <f t="shared" si="21"/>
        <v>#NUM!</v>
      </c>
      <c r="Q392" s="7">
        <f>IF('Filtered Data'!G391="","",HEX2DEC(G392))</f>
        <v>3</v>
      </c>
      <c r="R392" s="7">
        <f>IF('Filtered Data'!H391="","",HEX2DEC(H392))</f>
        <v>165</v>
      </c>
      <c r="S392" s="7">
        <f>IF('Filtered Data'!I391="","",HEX2DEC(I392))</f>
        <v>100</v>
      </c>
      <c r="T392" s="7">
        <f>IF('Filtered Data'!J391="","",HEX2DEC(J392))</f>
        <v>90</v>
      </c>
      <c r="U392" s="7">
        <f>IF('Filtered Data'!K391="","",HEX2DEC(K392))</f>
        <v>100</v>
      </c>
      <c r="V392" s="7">
        <f>IF('Filtered Data'!L391="","",HEX2DEC(L392))</f>
        <v>0</v>
      </c>
      <c r="W392" s="7">
        <f>IF('Filtered Data'!M391="","",HEX2DEC(M392))</f>
        <v>100</v>
      </c>
      <c r="X392" s="7">
        <f>IF('Filtered Data'!N391="","",HEX2DEC(N392))</f>
        <v>237</v>
      </c>
      <c r="Y392" s="7"/>
      <c r="Z392" s="8" t="e">
        <f t="shared" si="22"/>
        <v>#NUM!</v>
      </c>
      <c r="AA392" s="7" t="str">
        <f>IF('Filtered Data'!G391="","",HEX2BIN(G392))</f>
        <v>11</v>
      </c>
      <c r="AB392" s="7" t="str">
        <f>IF('Filtered Data'!H391="","",HEX2BIN(H392))</f>
        <v>10100101</v>
      </c>
      <c r="AC392" s="7" t="str">
        <f>IF('Filtered Data'!I391="","",HEX2BIN(I392))</f>
        <v>1100100</v>
      </c>
      <c r="AD392" s="7" t="str">
        <f>IF('Filtered Data'!J391="","",HEX2BIN(J392))</f>
        <v>1011010</v>
      </c>
      <c r="AE392" s="7" t="str">
        <f>IF('Filtered Data'!K391="","",HEX2BIN(K392))</f>
        <v>1100100</v>
      </c>
      <c r="AF392" s="7" t="str">
        <f>IF('Filtered Data'!L391="","",HEX2BIN(L392))</f>
        <v>0</v>
      </c>
      <c r="AG392" s="7" t="str">
        <f>IF('Filtered Data'!M391="","",HEX2BIN(M392))</f>
        <v>1100100</v>
      </c>
      <c r="AH392" s="7" t="str">
        <f>IF('Filtered Data'!N391="","",HEX2BIN(N392))</f>
        <v>11101101</v>
      </c>
      <c r="AI392" s="7"/>
      <c r="AJ392" s="8" t="e">
        <f t="shared" si="23"/>
        <v>#NUM!</v>
      </c>
      <c r="AK392" s="7" t="str">
        <f>IF('Filtered Data'!G391="","",HEX2OCT(G392))</f>
        <v>3</v>
      </c>
      <c r="AL392" s="7" t="str">
        <f>IF('Filtered Data'!H391="","",HEX2OCT(H392))</f>
        <v>245</v>
      </c>
      <c r="AM392" s="7" t="str">
        <f>IF('Filtered Data'!I391="","",HEX2OCT(I392))</f>
        <v>144</v>
      </c>
      <c r="AN392" s="7" t="str">
        <f>IF('Filtered Data'!J391="","",HEX2OCT(J392))</f>
        <v>132</v>
      </c>
      <c r="AO392" s="7" t="str">
        <f>IF('Filtered Data'!K391="","",HEX2OCT(K392))</f>
        <v>144</v>
      </c>
      <c r="AP392" s="7" t="str">
        <f>IF('Filtered Data'!L391="","",HEX2OCT(L392))</f>
        <v>0</v>
      </c>
      <c r="AQ392" s="7" t="str">
        <f>IF('Filtered Data'!M391="","",HEX2OCT(M392))</f>
        <v>144</v>
      </c>
      <c r="AR392" s="7" t="str">
        <f>IF('Filtered Data'!N391="","",HEX2OCT(N392))</f>
        <v>355</v>
      </c>
    </row>
    <row r="393">
      <c r="A393" s="4">
        <f>'Filtered Data'!A392</f>
        <v>9.1215879999999991</v>
      </c>
      <c r="B393" s="4" t="str">
        <f>'Filtered Data'!B392</f>
        <v/>
      </c>
      <c r="C393" s="4">
        <f>'Filtered Data'!C392</f>
        <v>301</v>
      </c>
      <c r="D393" s="4" t="str">
        <f>'Filtered Data'!D392</f>
        <v/>
      </c>
      <c r="E393" s="4" t="str">
        <f>'Filtered Data'!E392</f>
        <v/>
      </c>
      <c r="F393" s="4">
        <f>'Filtered Data'!F392</f>
        <v>3</v>
      </c>
      <c r="G393" s="4" t="str">
        <f>'Filtered Data'!G392</f>
        <v>4E</v>
      </c>
      <c r="H393" s="4" t="str">
        <f>'Filtered Data'!H392</f>
        <v>0D</v>
      </c>
      <c r="I393" s="4" t="str">
        <f>'Filtered Data'!I392</f>
        <v>00</v>
      </c>
      <c r="J393" s="4" t="str">
        <f>'Filtered Data'!J392</f>
        <v/>
      </c>
      <c r="K393" s="4" t="str">
        <f>'Filtered Data'!K392</f>
        <v/>
      </c>
      <c r="L393" s="4" t="str">
        <f>'Filtered Data'!L392</f>
        <v/>
      </c>
      <c r="M393" s="4" t="str">
        <f>'Filtered Data'!M392</f>
        <v/>
      </c>
      <c r="N393" s="4" t="str">
        <f>'Filtered Data'!N392</f>
        <v/>
      </c>
      <c r="P393" s="6">
        <f t="shared" si="21"/>
        <v>5115136</v>
      </c>
      <c r="Q393" s="7">
        <f>IF('Filtered Data'!G392="","",HEX2DEC(G393))</f>
        <v>78</v>
      </c>
      <c r="R393" s="7">
        <f>IF('Filtered Data'!H392="","",HEX2DEC(H393))</f>
        <v>13</v>
      </c>
      <c r="S393" s="7">
        <f>IF('Filtered Data'!I392="","",HEX2DEC(I393))</f>
        <v>0</v>
      </c>
      <c r="T393" s="7" t="str">
        <f>IF('Filtered Data'!J392="","",HEX2DEC(J393))</f>
        <v/>
      </c>
      <c r="U393" s="7" t="str">
        <f>IF('Filtered Data'!K392="","",HEX2DEC(K393))</f>
        <v/>
      </c>
      <c r="V393" s="7" t="str">
        <f>IF('Filtered Data'!L392="","",HEX2DEC(L393))</f>
        <v/>
      </c>
      <c r="W393" s="7" t="str">
        <f>IF('Filtered Data'!M392="","",HEX2DEC(M393))</f>
        <v/>
      </c>
      <c r="X393" s="7" t="str">
        <f>IF('Filtered Data'!N392="","",HEX2DEC(N393))</f>
        <v/>
      </c>
      <c r="Y393" s="7"/>
      <c r="Z393" s="8" t="e">
        <f t="shared" si="22"/>
        <v>#NUM!</v>
      </c>
      <c r="AA393" s="7" t="str">
        <f>IF('Filtered Data'!G392="","",HEX2BIN(G393))</f>
        <v>1001110</v>
      </c>
      <c r="AB393" s="7" t="str">
        <f>IF('Filtered Data'!H392="","",HEX2BIN(H393))</f>
        <v>1101</v>
      </c>
      <c r="AC393" s="7" t="str">
        <f>IF('Filtered Data'!I392="","",HEX2BIN(I393))</f>
        <v>0</v>
      </c>
      <c r="AD393" s="7" t="str">
        <f>IF('Filtered Data'!J392="","",HEX2BIN(J393))</f>
        <v/>
      </c>
      <c r="AE393" s="7" t="str">
        <f>IF('Filtered Data'!K392="","",HEX2BIN(K393))</f>
        <v/>
      </c>
      <c r="AF393" s="7" t="str">
        <f>IF('Filtered Data'!L392="","",HEX2BIN(L393))</f>
        <v/>
      </c>
      <c r="AG393" s="7" t="str">
        <f>IF('Filtered Data'!M392="","",HEX2BIN(M393))</f>
        <v/>
      </c>
      <c r="AH393" s="7" t="str">
        <f>IF('Filtered Data'!N392="","",HEX2BIN(N393))</f>
        <v/>
      </c>
      <c r="AI393" s="7"/>
      <c r="AJ393" s="8" t="e">
        <f t="shared" si="23"/>
        <v>#NUM!</v>
      </c>
      <c r="AK393" s="7" t="str">
        <f>IF('Filtered Data'!G392="","",HEX2OCT(G393))</f>
        <v>116</v>
      </c>
      <c r="AL393" s="7" t="str">
        <f>IF('Filtered Data'!H392="","",HEX2OCT(H393))</f>
        <v>15</v>
      </c>
      <c r="AM393" s="7" t="str">
        <f>IF('Filtered Data'!I392="","",HEX2OCT(I393))</f>
        <v>0</v>
      </c>
      <c r="AN393" s="7" t="str">
        <f>IF('Filtered Data'!J392="","",HEX2OCT(J393))</f>
        <v/>
      </c>
      <c r="AO393" s="7" t="str">
        <f>IF('Filtered Data'!K392="","",HEX2OCT(K393))</f>
        <v/>
      </c>
      <c r="AP393" s="7" t="str">
        <f>IF('Filtered Data'!L392="","",HEX2OCT(L393))</f>
        <v/>
      </c>
      <c r="AQ393" s="7" t="str">
        <f>IF('Filtered Data'!M392="","",HEX2OCT(M393))</f>
        <v/>
      </c>
      <c r="AR393" s="7" t="str">
        <f>IF('Filtered Data'!N392="","",HEX2OCT(N393))</f>
        <v/>
      </c>
    </row>
    <row r="394">
      <c r="A394" s="4">
        <f>'Filtered Data'!A393</f>
        <v>9.1377810000000004</v>
      </c>
      <c r="B394" s="4" t="str">
        <f>'Filtered Data'!B393</f>
        <v/>
      </c>
      <c r="C394" s="4">
        <f>'Filtered Data'!C393</f>
        <v>404</v>
      </c>
      <c r="D394" s="4" t="str">
        <f>'Filtered Data'!D393</f>
        <v/>
      </c>
      <c r="E394" s="4" t="str">
        <f>'Filtered Data'!E393</f>
        <v/>
      </c>
      <c r="F394" s="4">
        <f>'Filtered Data'!F393</f>
        <v>2</v>
      </c>
      <c r="G394" s="4" t="str">
        <f>'Filtered Data'!G393</f>
        <v>A3</v>
      </c>
      <c r="H394" s="4" t="str">
        <f>'Filtered Data'!H393</f>
        <v>01</v>
      </c>
      <c r="I394" s="4" t="str">
        <f>'Filtered Data'!I393</f>
        <v/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41729</v>
      </c>
      <c r="Q394" s="7">
        <f>IF('Filtered Data'!G393="","",HEX2DEC(G394))</f>
        <v>163</v>
      </c>
      <c r="R394" s="7">
        <f>IF('Filtered Data'!H393="","",HEX2DEC(H394))</f>
        <v>1</v>
      </c>
      <c r="S394" s="7" t="str">
        <f>IF('Filtered Data'!I393="","",HEX2DEC(I394))</f>
        <v/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10100011</v>
      </c>
      <c r="AB394" s="7" t="str">
        <f>IF('Filtered Data'!H393="","",HEX2BIN(H394))</f>
        <v>1</v>
      </c>
      <c r="AC394" s="7" t="str">
        <f>IF('Filtered Data'!I393="","",HEX2BIN(I394))</f>
        <v/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243</v>
      </c>
      <c r="AL394" s="7" t="str">
        <f>IF('Filtered Data'!H393="","",HEX2OCT(H394))</f>
        <v>1</v>
      </c>
      <c r="AM394" s="7" t="str">
        <f>IF('Filtered Data'!I393="","",HEX2OCT(I394))</f>
        <v/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>
        <f>'Filtered Data'!A394</f>
        <v>9.1690269999999998</v>
      </c>
      <c r="B395" s="4" t="str">
        <f>'Filtered Data'!B394</f>
        <v/>
      </c>
      <c r="C395" s="4">
        <f>'Filtered Data'!C394</f>
        <v>404</v>
      </c>
      <c r="D395" s="4" t="str">
        <f>'Filtered Data'!D394</f>
        <v/>
      </c>
      <c r="E395" s="4" t="str">
        <f>'Filtered Data'!E394</f>
        <v/>
      </c>
      <c r="F395" s="4">
        <f>'Filtered Data'!F394</f>
        <v>2</v>
      </c>
      <c r="G395" s="4" t="str">
        <f>'Filtered Data'!G394</f>
        <v>20</v>
      </c>
      <c r="H395" s="4" t="str">
        <f>'Filtered Data'!H394</f>
        <v>00</v>
      </c>
      <c r="I395" s="4" t="str">
        <f>'Filtered Data'!I394</f>
        <v/>
      </c>
      <c r="J395" s="4" t="str">
        <f>'Filtered Data'!J394</f>
        <v/>
      </c>
      <c r="K395" s="4" t="str">
        <f>'Filtered Data'!K394</f>
        <v/>
      </c>
      <c r="L395" s="4" t="str">
        <f>'Filtered Data'!L394</f>
        <v/>
      </c>
      <c r="M395" s="4" t="str">
        <f>'Filtered Data'!M394</f>
        <v/>
      </c>
      <c r="N395" s="4" t="str">
        <f>'Filtered Data'!N394</f>
        <v/>
      </c>
      <c r="P395" s="6">
        <f t="shared" si="21"/>
        <v>8192</v>
      </c>
      <c r="Q395" s="7">
        <f>IF('Filtered Data'!G394="","",HEX2DEC(G395))</f>
        <v>32</v>
      </c>
      <c r="R395" s="7">
        <f>IF('Filtered Data'!H394="","",HEX2DEC(H395))</f>
        <v>0</v>
      </c>
      <c r="S395" s="7" t="str">
        <f>IF('Filtered Data'!I394="","",HEX2DEC(I395))</f>
        <v/>
      </c>
      <c r="T395" s="7" t="str">
        <f>IF('Filtered Data'!J394="","",HEX2DEC(J395))</f>
        <v/>
      </c>
      <c r="U395" s="7" t="str">
        <f>IF('Filtered Data'!K394="","",HEX2DEC(K395))</f>
        <v/>
      </c>
      <c r="V395" s="7" t="str">
        <f>IF('Filtered Data'!L394="","",HEX2DEC(L395))</f>
        <v/>
      </c>
      <c r="W395" s="7" t="str">
        <f>IF('Filtered Data'!M394="","",HEX2DEC(M395))</f>
        <v/>
      </c>
      <c r="X395" s="7" t="str">
        <f>IF('Filtered Data'!N394="","",HEX2DEC(N395))</f>
        <v/>
      </c>
      <c r="Y395" s="7"/>
      <c r="Z395" s="8" t="e">
        <f t="shared" si="22"/>
        <v>#NUM!</v>
      </c>
      <c r="AA395" s="7" t="str">
        <f>IF('Filtered Data'!G394="","",HEX2BIN(G395))</f>
        <v>100000</v>
      </c>
      <c r="AB395" s="7" t="str">
        <f>IF('Filtered Data'!H394="","",HEX2BIN(H395))</f>
        <v>0</v>
      </c>
      <c r="AC395" s="7" t="str">
        <f>IF('Filtered Data'!I394="","",HEX2BIN(I395))</f>
        <v/>
      </c>
      <c r="AD395" s="7" t="str">
        <f>IF('Filtered Data'!J394="","",HEX2BIN(J395))</f>
        <v/>
      </c>
      <c r="AE395" s="7" t="str">
        <f>IF('Filtered Data'!K394="","",HEX2BIN(K395))</f>
        <v/>
      </c>
      <c r="AF395" s="7" t="str">
        <f>IF('Filtered Data'!L394="","",HEX2BIN(L395))</f>
        <v/>
      </c>
      <c r="AG395" s="7" t="str">
        <f>IF('Filtered Data'!M394="","",HEX2BIN(M395))</f>
        <v/>
      </c>
      <c r="AH395" s="7" t="str">
        <f>IF('Filtered Data'!N394="","",HEX2BIN(N395))</f>
        <v/>
      </c>
      <c r="AI395" s="7"/>
      <c r="AJ395" s="8" t="e">
        <f t="shared" si="23"/>
        <v>#NUM!</v>
      </c>
      <c r="AK395" s="7" t="str">
        <f>IF('Filtered Data'!G394="","",HEX2OCT(G395))</f>
        <v>40</v>
      </c>
      <c r="AL395" s="7" t="str">
        <f>IF('Filtered Data'!H394="","",HEX2OCT(H395))</f>
        <v>0</v>
      </c>
      <c r="AM395" s="7" t="str">
        <f>IF('Filtered Data'!I394="","",HEX2OCT(I395))</f>
        <v/>
      </c>
      <c r="AN395" s="7" t="str">
        <f>IF('Filtered Data'!J394="","",HEX2OCT(J395))</f>
        <v/>
      </c>
      <c r="AO395" s="7" t="str">
        <f>IF('Filtered Data'!K394="","",HEX2OCT(K395))</f>
        <v/>
      </c>
      <c r="AP395" s="7" t="str">
        <f>IF('Filtered Data'!L394="","",HEX2OCT(L395))</f>
        <v/>
      </c>
      <c r="AQ395" s="7" t="str">
        <f>IF('Filtered Data'!M394="","",HEX2OCT(M395))</f>
        <v/>
      </c>
      <c r="AR395" s="7" t="str">
        <f>IF('Filtered Data'!N394="","",HEX2OCT(N395))</f>
        <v/>
      </c>
    </row>
    <row r="396">
      <c r="A396" s="4">
        <f>'Filtered Data'!A395</f>
        <v>9.1711089999999995</v>
      </c>
      <c r="B396" s="4" t="str">
        <f>'Filtered Data'!B395</f>
        <v/>
      </c>
      <c r="C396" s="4">
        <f>'Filtered Data'!C395</f>
        <v>300</v>
      </c>
      <c r="D396" s="4" t="str">
        <f>'Filtered Data'!D395</f>
        <v/>
      </c>
      <c r="E396" s="4" t="str">
        <f>'Filtered Data'!E395</f>
        <v/>
      </c>
      <c r="F396" s="4">
        <f>'Filtered Data'!F395</f>
        <v>8</v>
      </c>
      <c r="G396" s="4" t="str">
        <f>'Filtered Data'!G395</f>
        <v>03</v>
      </c>
      <c r="H396" s="4" t="str">
        <f>'Filtered Data'!H395</f>
        <v>A5</v>
      </c>
      <c r="I396" s="4" t="str">
        <f>'Filtered Data'!I395</f>
        <v>64</v>
      </c>
      <c r="J396" s="4" t="str">
        <f>'Filtered Data'!J395</f>
        <v>5A</v>
      </c>
      <c r="K396" s="4" t="str">
        <f>'Filtered Data'!K395</f>
        <v>64</v>
      </c>
      <c r="L396" s="4" t="str">
        <f>'Filtered Data'!L395</f>
        <v>00</v>
      </c>
      <c r="M396" s="4" t="str">
        <f>'Filtered Data'!M395</f>
        <v>64</v>
      </c>
      <c r="N396" s="4" t="str">
        <f>'Filtered Data'!N395</f>
        <v>FE</v>
      </c>
      <c r="P396" s="6" t="e">
        <f t="shared" si="21"/>
        <v>#NUM!</v>
      </c>
      <c r="Q396" s="7">
        <f>IF('Filtered Data'!G395="","",HEX2DEC(G396))</f>
        <v>3</v>
      </c>
      <c r="R396" s="7">
        <f>IF('Filtered Data'!H395="","",HEX2DEC(H396))</f>
        <v>165</v>
      </c>
      <c r="S396" s="7">
        <f>IF('Filtered Data'!I395="","",HEX2DEC(I396))</f>
        <v>100</v>
      </c>
      <c r="T396" s="7">
        <f>IF('Filtered Data'!J395="","",HEX2DEC(J396))</f>
        <v>90</v>
      </c>
      <c r="U396" s="7">
        <f>IF('Filtered Data'!K395="","",HEX2DEC(K396))</f>
        <v>100</v>
      </c>
      <c r="V396" s="7">
        <f>IF('Filtered Data'!L395="","",HEX2DEC(L396))</f>
        <v>0</v>
      </c>
      <c r="W396" s="7">
        <f>IF('Filtered Data'!M395="","",HEX2DEC(M396))</f>
        <v>100</v>
      </c>
      <c r="X396" s="7">
        <f>IF('Filtered Data'!N395="","",HEX2DEC(N396))</f>
        <v>254</v>
      </c>
      <c r="Y396" s="7"/>
      <c r="Z396" s="8" t="e">
        <f t="shared" si="22"/>
        <v>#NUM!</v>
      </c>
      <c r="AA396" s="7" t="str">
        <f>IF('Filtered Data'!G395="","",HEX2BIN(G396))</f>
        <v>11</v>
      </c>
      <c r="AB396" s="7" t="str">
        <f>IF('Filtered Data'!H395="","",HEX2BIN(H396))</f>
        <v>10100101</v>
      </c>
      <c r="AC396" s="7" t="str">
        <f>IF('Filtered Data'!I395="","",HEX2BIN(I396))</f>
        <v>1100100</v>
      </c>
      <c r="AD396" s="7" t="str">
        <f>IF('Filtered Data'!J395="","",HEX2BIN(J396))</f>
        <v>1011010</v>
      </c>
      <c r="AE396" s="7" t="str">
        <f>IF('Filtered Data'!K395="","",HEX2BIN(K396))</f>
        <v>1100100</v>
      </c>
      <c r="AF396" s="7" t="str">
        <f>IF('Filtered Data'!L395="","",HEX2BIN(L396))</f>
        <v>0</v>
      </c>
      <c r="AG396" s="7" t="str">
        <f>IF('Filtered Data'!M395="","",HEX2BIN(M396))</f>
        <v>1100100</v>
      </c>
      <c r="AH396" s="7" t="str">
        <f>IF('Filtered Data'!N395="","",HEX2BIN(N396))</f>
        <v>11111110</v>
      </c>
      <c r="AI396" s="7"/>
      <c r="AJ396" s="8" t="e">
        <f t="shared" si="23"/>
        <v>#NUM!</v>
      </c>
      <c r="AK396" s="7" t="str">
        <f>IF('Filtered Data'!G395="","",HEX2OCT(G396))</f>
        <v>3</v>
      </c>
      <c r="AL396" s="7" t="str">
        <f>IF('Filtered Data'!H395="","",HEX2OCT(H396))</f>
        <v>245</v>
      </c>
      <c r="AM396" s="7" t="str">
        <f>IF('Filtered Data'!I395="","",HEX2OCT(I396))</f>
        <v>144</v>
      </c>
      <c r="AN396" s="7" t="str">
        <f>IF('Filtered Data'!J395="","",HEX2OCT(J396))</f>
        <v>132</v>
      </c>
      <c r="AO396" s="7" t="str">
        <f>IF('Filtered Data'!K395="","",HEX2OCT(K396))</f>
        <v>144</v>
      </c>
      <c r="AP396" s="7" t="str">
        <f>IF('Filtered Data'!L395="","",HEX2OCT(L396))</f>
        <v>0</v>
      </c>
      <c r="AQ396" s="7" t="str">
        <f>IF('Filtered Data'!M395="","",HEX2OCT(M396))</f>
        <v>144</v>
      </c>
      <c r="AR396" s="7" t="str">
        <f>IF('Filtered Data'!N395="","",HEX2OCT(N396))</f>
        <v>376</v>
      </c>
    </row>
    <row r="397">
      <c r="A397" s="4">
        <f>'Filtered Data'!A396</f>
        <v>9.1715850000000003</v>
      </c>
      <c r="B397" s="4" t="str">
        <f>'Filtered Data'!B396</f>
        <v/>
      </c>
      <c r="C397" s="4">
        <f>'Filtered Data'!C396</f>
        <v>301</v>
      </c>
      <c r="D397" s="4" t="str">
        <f>'Filtered Data'!D396</f>
        <v/>
      </c>
      <c r="E397" s="4" t="str">
        <f>'Filtered Data'!E396</f>
        <v/>
      </c>
      <c r="F397" s="4">
        <f>'Filtered Data'!F396</f>
        <v>3</v>
      </c>
      <c r="G397" s="4" t="str">
        <f>'Filtered Data'!G396</f>
        <v>1D</v>
      </c>
      <c r="H397" s="4" t="str">
        <f>'Filtered Data'!H396</f>
        <v>0E</v>
      </c>
      <c r="I397" s="4" t="str">
        <f>'Filtered Data'!I396</f>
        <v>00</v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1904128</v>
      </c>
      <c r="Q397" s="7">
        <f>IF('Filtered Data'!G396="","",HEX2DEC(G397))</f>
        <v>29</v>
      </c>
      <c r="R397" s="7">
        <f>IF('Filtered Data'!H396="","",HEX2DEC(H397))</f>
        <v>14</v>
      </c>
      <c r="S397" s="7">
        <f>IF('Filtered Data'!I396="","",HEX2DEC(I397))</f>
        <v>0</v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e">
        <f t="shared" si="22"/>
        <v>#NUM!</v>
      </c>
      <c r="AA397" s="7" t="str">
        <f>IF('Filtered Data'!G396="","",HEX2BIN(G397))</f>
        <v>11101</v>
      </c>
      <c r="AB397" s="7" t="str">
        <f>IF('Filtered Data'!H396="","",HEX2BIN(H397))</f>
        <v>1110</v>
      </c>
      <c r="AC397" s="7" t="str">
        <f>IF('Filtered Data'!I396="","",HEX2BIN(I397))</f>
        <v>0</v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e">
        <f t="shared" si="23"/>
        <v>#NUM!</v>
      </c>
      <c r="AK397" s="7" t="str">
        <f>IF('Filtered Data'!G396="","",HEX2OCT(G397))</f>
        <v>35</v>
      </c>
      <c r="AL397" s="7" t="str">
        <f>IF('Filtered Data'!H396="","",HEX2OCT(H397))</f>
        <v>16</v>
      </c>
      <c r="AM397" s="7" t="str">
        <f>IF('Filtered Data'!I396="","",HEX2OCT(I397))</f>
        <v>0</v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>
      <c r="A398" s="4">
        <f>'Filtered Data'!A397</f>
        <v>9.2002830000000007</v>
      </c>
      <c r="B398" s="4" t="str">
        <f>'Filtered Data'!B397</f>
        <v/>
      </c>
      <c r="C398" s="4">
        <f>'Filtered Data'!C397</f>
        <v>404</v>
      </c>
      <c r="D398" s="4" t="str">
        <f>'Filtered Data'!D397</f>
        <v/>
      </c>
      <c r="E398" s="4" t="str">
        <f>'Filtered Data'!E397</f>
        <v/>
      </c>
      <c r="F398" s="4">
        <f>'Filtered Data'!F397</f>
        <v>2</v>
      </c>
      <c r="G398" s="4" t="str">
        <f>'Filtered Data'!G397</f>
        <v>21</v>
      </c>
      <c r="H398" s="4" t="str">
        <f>'Filtered Data'!H397</f>
        <v>00</v>
      </c>
      <c r="I398" s="4" t="str">
        <f>'Filtered Data'!I397</f>
        <v/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8448</v>
      </c>
      <c r="Q398" s="7">
        <f>IF('Filtered Data'!G397="","",HEX2DEC(G398))</f>
        <v>33</v>
      </c>
      <c r="R398" s="7">
        <f>IF('Filtered Data'!H397="","",HEX2DEC(H398))</f>
        <v>0</v>
      </c>
      <c r="S398" s="7" t="str">
        <f>IF('Filtered Data'!I397="","",HEX2DEC(I398))</f>
        <v/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e">
        <f t="shared" si="22"/>
        <v>#NUM!</v>
      </c>
      <c r="AA398" s="7" t="str">
        <f>IF('Filtered Data'!G397="","",HEX2BIN(G398))</f>
        <v>100001</v>
      </c>
      <c r="AB398" s="7" t="str">
        <f>IF('Filtered Data'!H397="","",HEX2BIN(H398))</f>
        <v>0</v>
      </c>
      <c r="AC398" s="7" t="str">
        <f>IF('Filtered Data'!I397="","",HEX2BIN(I398))</f>
        <v/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e">
        <f t="shared" si="23"/>
        <v>#NUM!</v>
      </c>
      <c r="AK398" s="7" t="str">
        <f>IF('Filtered Data'!G397="","",HEX2OCT(G398))</f>
        <v>41</v>
      </c>
      <c r="AL398" s="7" t="str">
        <f>IF('Filtered Data'!H397="","",HEX2OCT(H398))</f>
        <v>0</v>
      </c>
      <c r="AM398" s="7" t="str">
        <f>IF('Filtered Data'!I397="","",HEX2OCT(I398))</f>
        <v/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>
      <c r="A399" s="4">
        <f>'Filtered Data'!A398</f>
        <v>9.2211040000000004</v>
      </c>
      <c r="B399" s="4" t="str">
        <f>'Filtered Data'!B398</f>
        <v/>
      </c>
      <c r="C399" s="4">
        <f>'Filtered Data'!C398</f>
        <v>300</v>
      </c>
      <c r="D399" s="4" t="str">
        <f>'Filtered Data'!D398</f>
        <v/>
      </c>
      <c r="E399" s="4" t="str">
        <f>'Filtered Data'!E398</f>
        <v/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A5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64</v>
      </c>
      <c r="L399" s="4" t="str">
        <f>'Filtered Data'!L398</f>
        <v>00</v>
      </c>
      <c r="M399" s="4" t="str">
        <f>'Filtered Data'!M398</f>
        <v>64</v>
      </c>
      <c r="N399" s="4" t="str">
        <f>'Filtered Data'!N398</f>
        <v>EF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165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100</v>
      </c>
      <c r="V399" s="7">
        <f>IF('Filtered Data'!L398="","",HEX2DEC(L399))</f>
        <v>0</v>
      </c>
      <c r="W399" s="7">
        <f>IF('Filtered Data'!M398="","",HEX2DEC(M399))</f>
        <v>100</v>
      </c>
      <c r="X399" s="7">
        <f>IF('Filtered Data'!N398="","",HEX2DEC(N399))</f>
        <v>239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10100101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1100100</v>
      </c>
      <c r="AF399" s="7" t="str">
        <f>IF('Filtered Data'!L398="","",HEX2BIN(L399))</f>
        <v>0</v>
      </c>
      <c r="AG399" s="7" t="str">
        <f>IF('Filtered Data'!M398="","",HEX2BIN(M399))</f>
        <v>1100100</v>
      </c>
      <c r="AH399" s="7" t="str">
        <f>IF('Filtered Data'!N398="","",HEX2BIN(N399))</f>
        <v>11101111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245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144</v>
      </c>
      <c r="AP399" s="7" t="str">
        <f>IF('Filtered Data'!L398="","",HEX2OCT(L399))</f>
        <v>0</v>
      </c>
      <c r="AQ399" s="7" t="str">
        <f>IF('Filtered Data'!M398="","",HEX2OCT(M399))</f>
        <v>144</v>
      </c>
      <c r="AR399" s="7" t="str">
        <f>IF('Filtered Data'!N398="","",HEX2OCT(N399))</f>
        <v>357</v>
      </c>
    </row>
    <row r="400">
      <c r="A400" s="4">
        <f>'Filtered Data'!A399</f>
        <v>9.2215720000000001</v>
      </c>
      <c r="B400" s="4" t="str">
        <f>'Filtered Data'!B399</f>
        <v/>
      </c>
      <c r="C400" s="4">
        <f>'Filtered Data'!C399</f>
        <v>301</v>
      </c>
      <c r="D400" s="4" t="str">
        <f>'Filtered Data'!D399</f>
        <v/>
      </c>
      <c r="E400" s="4" t="str">
        <f>'Filtered Data'!E399</f>
        <v/>
      </c>
      <c r="F400" s="4">
        <f>'Filtered Data'!F399</f>
        <v>3</v>
      </c>
      <c r="G400" s="4" t="str">
        <f>'Filtered Data'!G399</f>
        <v>E8</v>
      </c>
      <c r="H400" s="4" t="str">
        <f>'Filtered Data'!H399</f>
        <v>0F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15208192</v>
      </c>
      <c r="Q400" s="7">
        <f>IF('Filtered Data'!G399="","",HEX2DEC(G400))</f>
        <v>232</v>
      </c>
      <c r="R400" s="7">
        <f>IF('Filtered Data'!H399="","",HEX2DEC(H400))</f>
        <v>15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11101000</v>
      </c>
      <c r="AB400" s="7" t="str">
        <f>IF('Filtered Data'!H399="","",HEX2BIN(H400))</f>
        <v>1111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350</v>
      </c>
      <c r="AL400" s="7" t="str">
        <f>IF('Filtered Data'!H399="","",HEX2OCT(H400))</f>
        <v>17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>
      <c r="A401" s="4">
        <f>'Filtered Data'!A400</f>
        <v>9.2365890000000004</v>
      </c>
      <c r="B401" s="4" t="str">
        <f>'Filtered Data'!B400</f>
        <v/>
      </c>
      <c r="C401" s="4">
        <f>'Filtered Data'!C400</f>
        <v>404</v>
      </c>
      <c r="D401" s="4" t="str">
        <f>'Filtered Data'!D400</f>
        <v/>
      </c>
      <c r="E401" s="4" t="str">
        <f>'Filtered Data'!E400</f>
        <v/>
      </c>
      <c r="F401" s="4">
        <f>'Filtered Data'!F400</f>
        <v>2</v>
      </c>
      <c r="G401" s="4" t="str">
        <f>'Filtered Data'!G400</f>
        <v>22</v>
      </c>
      <c r="H401" s="4" t="str">
        <f>'Filtered Data'!H400</f>
        <v>00</v>
      </c>
      <c r="I401" s="4" t="str">
        <f>'Filtered Data'!I400</f>
        <v/>
      </c>
      <c r="J401" s="4" t="str">
        <f>'Filtered Data'!J400</f>
        <v/>
      </c>
      <c r="K401" s="4" t="str">
        <f>'Filtered Data'!K400</f>
        <v/>
      </c>
      <c r="L401" s="4" t="str">
        <f>'Filtered Data'!L400</f>
        <v/>
      </c>
      <c r="M401" s="4" t="str">
        <f>'Filtered Data'!M400</f>
        <v/>
      </c>
      <c r="N401" s="4" t="str">
        <f>'Filtered Data'!N400</f>
        <v/>
      </c>
      <c r="P401" s="6">
        <f t="shared" si="21"/>
        <v>8704</v>
      </c>
      <c r="Q401" s="7">
        <f>IF('Filtered Data'!G400="","",HEX2DEC(G401))</f>
        <v>34</v>
      </c>
      <c r="R401" s="7">
        <f>IF('Filtered Data'!H400="","",HEX2DEC(H401))</f>
        <v>0</v>
      </c>
      <c r="S401" s="7" t="str">
        <f>IF('Filtered Data'!I400="","",HEX2DEC(I401))</f>
        <v/>
      </c>
      <c r="T401" s="7" t="str">
        <f>IF('Filtered Data'!J400="","",HEX2DEC(J401))</f>
        <v/>
      </c>
      <c r="U401" s="7" t="str">
        <f>IF('Filtered Data'!K400="","",HEX2DEC(K401))</f>
        <v/>
      </c>
      <c r="V401" s="7" t="str">
        <f>IF('Filtered Data'!L400="","",HEX2DEC(L401))</f>
        <v/>
      </c>
      <c r="W401" s="7" t="str">
        <f>IF('Filtered Data'!M400="","",HEX2DEC(M401))</f>
        <v/>
      </c>
      <c r="X401" s="7" t="str">
        <f>IF('Filtered Data'!N400="","",HEX2DEC(N401))</f>
        <v/>
      </c>
      <c r="Y401" s="7"/>
      <c r="Z401" s="8" t="e">
        <f t="shared" si="22"/>
        <v>#NUM!</v>
      </c>
      <c r="AA401" s="7" t="str">
        <f>IF('Filtered Data'!G400="","",HEX2BIN(G401))</f>
        <v>100010</v>
      </c>
      <c r="AB401" s="7" t="str">
        <f>IF('Filtered Data'!H400="","",HEX2BIN(H401))</f>
        <v>0</v>
      </c>
      <c r="AC401" s="7" t="str">
        <f>IF('Filtered Data'!I400="","",HEX2BIN(I401))</f>
        <v/>
      </c>
      <c r="AD401" s="7" t="str">
        <f>IF('Filtered Data'!J400="","",HEX2BIN(J401))</f>
        <v/>
      </c>
      <c r="AE401" s="7" t="str">
        <f>IF('Filtered Data'!K400="","",HEX2BIN(K401))</f>
        <v/>
      </c>
      <c r="AF401" s="7" t="str">
        <f>IF('Filtered Data'!L400="","",HEX2BIN(L401))</f>
        <v/>
      </c>
      <c r="AG401" s="7" t="str">
        <f>IF('Filtered Data'!M400="","",HEX2BIN(M401))</f>
        <v/>
      </c>
      <c r="AH401" s="7" t="str">
        <f>IF('Filtered Data'!N400="","",HEX2BIN(N401))</f>
        <v/>
      </c>
      <c r="AI401" s="7"/>
      <c r="AJ401" s="8" t="e">
        <f t="shared" si="23"/>
        <v>#NUM!</v>
      </c>
      <c r="AK401" s="7" t="str">
        <f>IF('Filtered Data'!G400="","",HEX2OCT(G401))</f>
        <v>42</v>
      </c>
      <c r="AL401" s="7" t="str">
        <f>IF('Filtered Data'!H400="","",HEX2OCT(H401))</f>
        <v>0</v>
      </c>
      <c r="AM401" s="7" t="str">
        <f>IF('Filtered Data'!I400="","",HEX2OCT(I401))</f>
        <v/>
      </c>
      <c r="AN401" s="7" t="str">
        <f>IF('Filtered Data'!J400="","",HEX2OCT(J401))</f>
        <v/>
      </c>
      <c r="AO401" s="7" t="str">
        <f>IF('Filtered Data'!K400="","",HEX2OCT(K401))</f>
        <v/>
      </c>
      <c r="AP401" s="7" t="str">
        <f>IF('Filtered Data'!L400="","",HEX2OCT(L401))</f>
        <v/>
      </c>
      <c r="AQ401" s="7" t="str">
        <f>IF('Filtered Data'!M400="","",HEX2OCT(M401))</f>
        <v/>
      </c>
      <c r="AR401" s="7" t="str">
        <f>IF('Filtered Data'!N400="","",HEX2OCT(N401))</f>
        <v/>
      </c>
    </row>
    <row r="402">
      <c r="A402" s="4">
        <f>'Filtered Data'!A401</f>
        <v>9.2627880000000005</v>
      </c>
      <c r="B402" s="4" t="str">
        <f>'Filtered Data'!B401</f>
        <v/>
      </c>
      <c r="C402" s="4">
        <f>'Filtered Data'!C401</f>
        <v>404</v>
      </c>
      <c r="D402" s="4" t="str">
        <f>'Filtered Data'!D401</f>
        <v/>
      </c>
      <c r="E402" s="4" t="str">
        <f>'Filtered Data'!E401</f>
        <v/>
      </c>
      <c r="F402" s="4">
        <f>'Filtered Data'!F401</f>
        <v>2</v>
      </c>
      <c r="G402" s="4" t="str">
        <f>'Filtered Data'!G401</f>
        <v>23</v>
      </c>
      <c r="H402" s="4" t="str">
        <f>'Filtered Data'!H401</f>
        <v>00</v>
      </c>
      <c r="I402" s="4" t="str">
        <f>'Filtered Data'!I401</f>
        <v/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8960</v>
      </c>
      <c r="Q402" s="7">
        <f>IF('Filtered Data'!G401="","",HEX2DEC(G402))</f>
        <v>35</v>
      </c>
      <c r="R402" s="7">
        <f>IF('Filtered Data'!H401="","",HEX2DEC(H402))</f>
        <v>0</v>
      </c>
      <c r="S402" s="7" t="str">
        <f>IF('Filtered Data'!I401="","",HEX2DEC(I402))</f>
        <v/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100011</v>
      </c>
      <c r="AB402" s="7" t="str">
        <f>IF('Filtered Data'!H401="","",HEX2BIN(H402))</f>
        <v>0</v>
      </c>
      <c r="AC402" s="7" t="str">
        <f>IF('Filtered Data'!I401="","",HEX2BIN(I402))</f>
        <v/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43</v>
      </c>
      <c r="AL402" s="7" t="str">
        <f>IF('Filtered Data'!H401="","",HEX2OCT(H402))</f>
        <v>0</v>
      </c>
      <c r="AM402" s="7" t="str">
        <f>IF('Filtered Data'!I401="","",HEX2OCT(I402))</f>
        <v/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>
        <f>'Filtered Data'!A402</f>
        <v>9.2710869999999996</v>
      </c>
      <c r="B403" s="4" t="str">
        <f>'Filtered Data'!B402</f>
        <v/>
      </c>
      <c r="C403" s="4">
        <f>'Filtered Data'!C402</f>
        <v>300</v>
      </c>
      <c r="D403" s="4" t="str">
        <f>'Filtered Data'!D402</f>
        <v/>
      </c>
      <c r="E403" s="4" t="str">
        <f>'Filtered Data'!E402</f>
        <v/>
      </c>
      <c r="F403" s="4">
        <f>'Filtered Data'!F402</f>
        <v>8</v>
      </c>
      <c r="G403" s="4" t="str">
        <f>'Filtered Data'!G402</f>
        <v>03</v>
      </c>
      <c r="H403" s="4" t="str">
        <f>'Filtered Data'!H402</f>
        <v>A5</v>
      </c>
      <c r="I403" s="4" t="str">
        <f>'Filtered Data'!I402</f>
        <v>64</v>
      </c>
      <c r="J403" s="4" t="str">
        <f>'Filtered Data'!J402</f>
        <v>5A</v>
      </c>
      <c r="K403" s="4" t="str">
        <f>'Filtered Data'!K402</f>
        <v>64</v>
      </c>
      <c r="L403" s="4" t="str">
        <f>'Filtered Data'!L402</f>
        <v>00</v>
      </c>
      <c r="M403" s="4" t="str">
        <f>'Filtered Data'!M402</f>
        <v>64</v>
      </c>
      <c r="N403" s="4" t="str">
        <f>'Filtered Data'!N402</f>
        <v>70</v>
      </c>
      <c r="P403" s="6" t="e">
        <f t="shared" si="21"/>
        <v>#NUM!</v>
      </c>
      <c r="Q403" s="7">
        <f>IF('Filtered Data'!G402="","",HEX2DEC(G403))</f>
        <v>3</v>
      </c>
      <c r="R403" s="7">
        <f>IF('Filtered Data'!H402="","",HEX2DEC(H403))</f>
        <v>165</v>
      </c>
      <c r="S403" s="7">
        <f>IF('Filtered Data'!I402="","",HEX2DEC(I403))</f>
        <v>100</v>
      </c>
      <c r="T403" s="7">
        <f>IF('Filtered Data'!J402="","",HEX2DEC(J403))</f>
        <v>90</v>
      </c>
      <c r="U403" s="7">
        <f>IF('Filtered Data'!K402="","",HEX2DEC(K403))</f>
        <v>100</v>
      </c>
      <c r="V403" s="7">
        <f>IF('Filtered Data'!L402="","",HEX2DEC(L403))</f>
        <v>0</v>
      </c>
      <c r="W403" s="7">
        <f>IF('Filtered Data'!M402="","",HEX2DEC(M403))</f>
        <v>100</v>
      </c>
      <c r="X403" s="7">
        <f>IF('Filtered Data'!N402="","",HEX2DEC(N403))</f>
        <v>112</v>
      </c>
      <c r="Y403" s="7"/>
      <c r="Z403" s="8" t="e">
        <f t="shared" si="22"/>
        <v>#NUM!</v>
      </c>
      <c r="AA403" s="7" t="str">
        <f>IF('Filtered Data'!G402="","",HEX2BIN(G403))</f>
        <v>11</v>
      </c>
      <c r="AB403" s="7" t="str">
        <f>IF('Filtered Data'!H402="","",HEX2BIN(H403))</f>
        <v>10100101</v>
      </c>
      <c r="AC403" s="7" t="str">
        <f>IF('Filtered Data'!I402="","",HEX2BIN(I403))</f>
        <v>1100100</v>
      </c>
      <c r="AD403" s="7" t="str">
        <f>IF('Filtered Data'!J402="","",HEX2BIN(J403))</f>
        <v>1011010</v>
      </c>
      <c r="AE403" s="7" t="str">
        <f>IF('Filtered Data'!K402="","",HEX2BIN(K403))</f>
        <v>1100100</v>
      </c>
      <c r="AF403" s="7" t="str">
        <f>IF('Filtered Data'!L402="","",HEX2BIN(L403))</f>
        <v>0</v>
      </c>
      <c r="AG403" s="7" t="str">
        <f>IF('Filtered Data'!M402="","",HEX2BIN(M403))</f>
        <v>1100100</v>
      </c>
      <c r="AH403" s="7" t="str">
        <f>IF('Filtered Data'!N402="","",HEX2BIN(N403))</f>
        <v>1110000</v>
      </c>
      <c r="AI403" s="7"/>
      <c r="AJ403" s="8" t="e">
        <f t="shared" si="23"/>
        <v>#NUM!</v>
      </c>
      <c r="AK403" s="7" t="str">
        <f>IF('Filtered Data'!G402="","",HEX2OCT(G403))</f>
        <v>3</v>
      </c>
      <c r="AL403" s="7" t="str">
        <f>IF('Filtered Data'!H402="","",HEX2OCT(H403))</f>
        <v>245</v>
      </c>
      <c r="AM403" s="7" t="str">
        <f>IF('Filtered Data'!I402="","",HEX2OCT(I403))</f>
        <v>144</v>
      </c>
      <c r="AN403" s="7" t="str">
        <f>IF('Filtered Data'!J402="","",HEX2OCT(J403))</f>
        <v>132</v>
      </c>
      <c r="AO403" s="7" t="str">
        <f>IF('Filtered Data'!K402="","",HEX2OCT(K403))</f>
        <v>144</v>
      </c>
      <c r="AP403" s="7" t="str">
        <f>IF('Filtered Data'!L402="","",HEX2OCT(L403))</f>
        <v>0</v>
      </c>
      <c r="AQ403" s="7" t="str">
        <f>IF('Filtered Data'!M402="","",HEX2OCT(M403))</f>
        <v>144</v>
      </c>
      <c r="AR403" s="7" t="str">
        <f>IF('Filtered Data'!N402="","",HEX2OCT(N403))</f>
        <v>160</v>
      </c>
    </row>
    <row r="404">
      <c r="A404" s="4">
        <f>'Filtered Data'!A403</f>
        <v>9.2715589999999999</v>
      </c>
      <c r="B404" s="4" t="str">
        <f>'Filtered Data'!B403</f>
        <v/>
      </c>
      <c r="C404" s="4">
        <f>'Filtered Data'!C403</f>
        <v>301</v>
      </c>
      <c r="D404" s="4" t="str">
        <f>'Filtered Data'!D403</f>
        <v/>
      </c>
      <c r="E404" s="4" t="str">
        <f>'Filtered Data'!E403</f>
        <v/>
      </c>
      <c r="F404" s="4">
        <f>'Filtered Data'!F403</f>
        <v>3</v>
      </c>
      <c r="G404" s="4" t="str">
        <f>'Filtered Data'!G403</f>
        <v>E2</v>
      </c>
      <c r="H404" s="4" t="str">
        <f>'Filtered Data'!H403</f>
        <v>00</v>
      </c>
      <c r="I404" s="4" t="str">
        <f>'Filtered Data'!I403</f>
        <v>00</v>
      </c>
      <c r="J404" s="4" t="str">
        <f>'Filtered Data'!J403</f>
        <v/>
      </c>
      <c r="K404" s="4" t="str">
        <f>'Filtered Data'!K403</f>
        <v/>
      </c>
      <c r="L404" s="4" t="str">
        <f>'Filtered Data'!L403</f>
        <v/>
      </c>
      <c r="M404" s="4" t="str">
        <f>'Filtered Data'!M403</f>
        <v/>
      </c>
      <c r="N404" s="4" t="str">
        <f>'Filtered Data'!N403</f>
        <v/>
      </c>
      <c r="P404" s="6">
        <f t="shared" si="21"/>
        <v>14811136</v>
      </c>
      <c r="Q404" s="7">
        <f>IF('Filtered Data'!G403="","",HEX2DEC(G404))</f>
        <v>226</v>
      </c>
      <c r="R404" s="7">
        <f>IF('Filtered Data'!H403="","",HEX2DEC(H404))</f>
        <v>0</v>
      </c>
      <c r="S404" s="7">
        <f>IF('Filtered Data'!I403="","",HEX2DEC(I404))</f>
        <v>0</v>
      </c>
      <c r="T404" s="7" t="str">
        <f>IF('Filtered Data'!J403="","",HEX2DEC(J404))</f>
        <v/>
      </c>
      <c r="U404" s="7" t="str">
        <f>IF('Filtered Data'!K403="","",HEX2DEC(K404))</f>
        <v/>
      </c>
      <c r="V404" s="7" t="str">
        <f>IF('Filtered Data'!L403="","",HEX2DEC(L404))</f>
        <v/>
      </c>
      <c r="W404" s="7" t="str">
        <f>IF('Filtered Data'!M403="","",HEX2DEC(M404))</f>
        <v/>
      </c>
      <c r="X404" s="7" t="str">
        <f>IF('Filtered Data'!N403="","",HEX2DEC(N404))</f>
        <v/>
      </c>
      <c r="Y404" s="7"/>
      <c r="Z404" s="8" t="e">
        <f t="shared" si="22"/>
        <v>#NUM!</v>
      </c>
      <c r="AA404" s="7" t="str">
        <f>IF('Filtered Data'!G403="","",HEX2BIN(G404))</f>
        <v>11100010</v>
      </c>
      <c r="AB404" s="7" t="str">
        <f>IF('Filtered Data'!H403="","",HEX2BIN(H404))</f>
        <v>0</v>
      </c>
      <c r="AC404" s="7" t="str">
        <f>IF('Filtered Data'!I403="","",HEX2BIN(I404))</f>
        <v>0</v>
      </c>
      <c r="AD404" s="7" t="str">
        <f>IF('Filtered Data'!J403="","",HEX2BIN(J404))</f>
        <v/>
      </c>
      <c r="AE404" s="7" t="str">
        <f>IF('Filtered Data'!K403="","",HEX2BIN(K404))</f>
        <v/>
      </c>
      <c r="AF404" s="7" t="str">
        <f>IF('Filtered Data'!L403="","",HEX2BIN(L404))</f>
        <v/>
      </c>
      <c r="AG404" s="7" t="str">
        <f>IF('Filtered Data'!M403="","",HEX2BIN(M404))</f>
        <v/>
      </c>
      <c r="AH404" s="7" t="str">
        <f>IF('Filtered Data'!N403="","",HEX2BIN(N404))</f>
        <v/>
      </c>
      <c r="AI404" s="7"/>
      <c r="AJ404" s="8" t="e">
        <f t="shared" si="23"/>
        <v>#NUM!</v>
      </c>
      <c r="AK404" s="7" t="str">
        <f>IF('Filtered Data'!G403="","",HEX2OCT(G404))</f>
        <v>342</v>
      </c>
      <c r="AL404" s="7" t="str">
        <f>IF('Filtered Data'!H403="","",HEX2OCT(H404))</f>
        <v>0</v>
      </c>
      <c r="AM404" s="7" t="str">
        <f>IF('Filtered Data'!I403="","",HEX2OCT(I404))</f>
        <v>0</v>
      </c>
      <c r="AN404" s="7" t="str">
        <f>IF('Filtered Data'!J403="","",HEX2OCT(J404))</f>
        <v/>
      </c>
      <c r="AO404" s="7" t="str">
        <f>IF('Filtered Data'!K403="","",HEX2OCT(K404))</f>
        <v/>
      </c>
      <c r="AP404" s="7" t="str">
        <f>IF('Filtered Data'!L403="","",HEX2OCT(L404))</f>
        <v/>
      </c>
      <c r="AQ404" s="7" t="str">
        <f>IF('Filtered Data'!M403="","",HEX2OCT(M404))</f>
        <v/>
      </c>
      <c r="AR404" s="7" t="str">
        <f>IF('Filtered Data'!N403="","",HEX2OCT(N404))</f>
        <v/>
      </c>
    </row>
    <row r="405">
      <c r="A405" s="4">
        <f>'Filtered Data'!A404</f>
        <v>9.2940609999999992</v>
      </c>
      <c r="B405" s="4" t="str">
        <f>'Filtered Data'!B404</f>
        <v/>
      </c>
      <c r="C405" s="4">
        <f>'Filtered Data'!C404</f>
        <v>404</v>
      </c>
      <c r="D405" s="4" t="str">
        <f>'Filtered Data'!D404</f>
        <v/>
      </c>
      <c r="E405" s="4" t="str">
        <f>'Filtered Data'!E404</f>
        <v/>
      </c>
      <c r="F405" s="4">
        <f>'Filtered Data'!F404</f>
        <v>2</v>
      </c>
      <c r="G405" s="4" t="str">
        <f>'Filtered Data'!G404</f>
        <v>24</v>
      </c>
      <c r="H405" s="4" t="str">
        <f>'Filtered Data'!H404</f>
        <v>00</v>
      </c>
      <c r="I405" s="4" t="str">
        <f>'Filtered Data'!I404</f>
        <v/>
      </c>
      <c r="J405" s="4" t="str">
        <f>'Filtered Data'!J404</f>
        <v/>
      </c>
      <c r="K405" s="4" t="str">
        <f>'Filtered Data'!K404</f>
        <v/>
      </c>
      <c r="L405" s="4" t="str">
        <f>'Filtered Data'!L404</f>
        <v/>
      </c>
      <c r="M405" s="4" t="str">
        <f>'Filtered Data'!M404</f>
        <v/>
      </c>
      <c r="N405" s="4" t="str">
        <f>'Filtered Data'!N404</f>
        <v/>
      </c>
      <c r="P405" s="6">
        <f t="shared" si="21"/>
        <v>9216</v>
      </c>
      <c r="Q405" s="7">
        <f>IF('Filtered Data'!G404="","",HEX2DEC(G405))</f>
        <v>36</v>
      </c>
      <c r="R405" s="7">
        <f>IF('Filtered Data'!H404="","",HEX2DEC(H405))</f>
        <v>0</v>
      </c>
      <c r="S405" s="7" t="str">
        <f>IF('Filtered Data'!I404="","",HEX2DEC(I405))</f>
        <v/>
      </c>
      <c r="T405" s="7" t="str">
        <f>IF('Filtered Data'!J404="","",HEX2DEC(J405))</f>
        <v/>
      </c>
      <c r="U405" s="7" t="str">
        <f>IF('Filtered Data'!K404="","",HEX2DEC(K405))</f>
        <v/>
      </c>
      <c r="V405" s="7" t="str">
        <f>IF('Filtered Data'!L404="","",HEX2DEC(L405))</f>
        <v/>
      </c>
      <c r="W405" s="7" t="str">
        <f>IF('Filtered Data'!M404="","",HEX2DEC(M405))</f>
        <v/>
      </c>
      <c r="X405" s="7" t="str">
        <f>IF('Filtered Data'!N404="","",HEX2DEC(N405))</f>
        <v/>
      </c>
      <c r="Y405" s="7"/>
      <c r="Z405" s="8" t="e">
        <f t="shared" si="22"/>
        <v>#NUM!</v>
      </c>
      <c r="AA405" s="7" t="str">
        <f>IF('Filtered Data'!G404="","",HEX2BIN(G405))</f>
        <v>100100</v>
      </c>
      <c r="AB405" s="7" t="str">
        <f>IF('Filtered Data'!H404="","",HEX2BIN(H405))</f>
        <v>0</v>
      </c>
      <c r="AC405" s="7" t="str">
        <f>IF('Filtered Data'!I404="","",HEX2BIN(I405))</f>
        <v/>
      </c>
      <c r="AD405" s="7" t="str">
        <f>IF('Filtered Data'!J404="","",HEX2BIN(J405))</f>
        <v/>
      </c>
      <c r="AE405" s="7" t="str">
        <f>IF('Filtered Data'!K404="","",HEX2BIN(K405))</f>
        <v/>
      </c>
      <c r="AF405" s="7" t="str">
        <f>IF('Filtered Data'!L404="","",HEX2BIN(L405))</f>
        <v/>
      </c>
      <c r="AG405" s="7" t="str">
        <f>IF('Filtered Data'!M404="","",HEX2BIN(M405))</f>
        <v/>
      </c>
      <c r="AH405" s="7" t="str">
        <f>IF('Filtered Data'!N404="","",HEX2BIN(N405))</f>
        <v/>
      </c>
      <c r="AI405" s="7"/>
      <c r="AJ405" s="8" t="e">
        <f t="shared" si="23"/>
        <v>#NUM!</v>
      </c>
      <c r="AK405" s="7" t="str">
        <f>IF('Filtered Data'!G404="","",HEX2OCT(G405))</f>
        <v>44</v>
      </c>
      <c r="AL405" s="7" t="str">
        <f>IF('Filtered Data'!H404="","",HEX2OCT(H405))</f>
        <v>0</v>
      </c>
      <c r="AM405" s="7" t="str">
        <f>IF('Filtered Data'!I404="","",HEX2OCT(I405))</f>
        <v/>
      </c>
      <c r="AN405" s="7" t="str">
        <f>IF('Filtered Data'!J404="","",HEX2OCT(J405))</f>
        <v/>
      </c>
      <c r="AO405" s="7" t="str">
        <f>IF('Filtered Data'!K404="","",HEX2OCT(K405))</f>
        <v/>
      </c>
      <c r="AP405" s="7" t="str">
        <f>IF('Filtered Data'!L404="","",HEX2OCT(L405))</f>
        <v/>
      </c>
      <c r="AQ405" s="7" t="str">
        <f>IF('Filtered Data'!M404="","",HEX2OCT(M405))</f>
        <v/>
      </c>
      <c r="AR405" s="7" t="str">
        <f>IF('Filtered Data'!N404="","",HEX2OCT(N405))</f>
        <v/>
      </c>
    </row>
    <row r="406">
      <c r="A406" s="4">
        <f>'Filtered Data'!A405</f>
        <v>9.3210850000000001</v>
      </c>
      <c r="B406" s="4" t="str">
        <f>'Filtered Data'!B405</f>
        <v/>
      </c>
      <c r="C406" s="4">
        <f>'Filtered Data'!C405</f>
        <v>300</v>
      </c>
      <c r="D406" s="4" t="str">
        <f>'Filtered Data'!D405</f>
        <v/>
      </c>
      <c r="E406" s="4" t="str">
        <f>'Filtered Data'!E405</f>
        <v/>
      </c>
      <c r="F406" s="4">
        <f>'Filtered Data'!F405</f>
        <v>8</v>
      </c>
      <c r="G406" s="4" t="str">
        <f>'Filtered Data'!G405</f>
        <v>03</v>
      </c>
      <c r="H406" s="4" t="str">
        <f>'Filtered Data'!H405</f>
        <v>A5</v>
      </c>
      <c r="I406" s="4" t="str">
        <f>'Filtered Data'!I405</f>
        <v>64</v>
      </c>
      <c r="J406" s="4" t="str">
        <f>'Filtered Data'!J405</f>
        <v>5A</v>
      </c>
      <c r="K406" s="4" t="str">
        <f>'Filtered Data'!K405</f>
        <v>64</v>
      </c>
      <c r="L406" s="4" t="str">
        <f>'Filtered Data'!L405</f>
        <v>00</v>
      </c>
      <c r="M406" s="4" t="str">
        <f>'Filtered Data'!M405</f>
        <v>64</v>
      </c>
      <c r="N406" s="4" t="str">
        <f>'Filtered Data'!N405</f>
        <v>61</v>
      </c>
      <c r="P406" s="6" t="e">
        <f t="shared" si="21"/>
        <v>#NUM!</v>
      </c>
      <c r="Q406" s="7">
        <f>IF('Filtered Data'!G405="","",HEX2DEC(G406))</f>
        <v>3</v>
      </c>
      <c r="R406" s="7">
        <f>IF('Filtered Data'!H405="","",HEX2DEC(H406))</f>
        <v>165</v>
      </c>
      <c r="S406" s="7">
        <f>IF('Filtered Data'!I405="","",HEX2DEC(I406))</f>
        <v>100</v>
      </c>
      <c r="T406" s="7">
        <f>IF('Filtered Data'!J405="","",HEX2DEC(J406))</f>
        <v>90</v>
      </c>
      <c r="U406" s="7">
        <f>IF('Filtered Data'!K405="","",HEX2DEC(K406))</f>
        <v>100</v>
      </c>
      <c r="V406" s="7">
        <f>IF('Filtered Data'!L405="","",HEX2DEC(L406))</f>
        <v>0</v>
      </c>
      <c r="W406" s="7">
        <f>IF('Filtered Data'!M405="","",HEX2DEC(M406))</f>
        <v>100</v>
      </c>
      <c r="X406" s="7">
        <f>IF('Filtered Data'!N405="","",HEX2DEC(N406))</f>
        <v>97</v>
      </c>
      <c r="Y406" s="7"/>
      <c r="Z406" s="8" t="e">
        <f t="shared" si="22"/>
        <v>#NUM!</v>
      </c>
      <c r="AA406" s="7" t="str">
        <f>IF('Filtered Data'!G405="","",HEX2BIN(G406))</f>
        <v>11</v>
      </c>
      <c r="AB406" s="7" t="str">
        <f>IF('Filtered Data'!H405="","",HEX2BIN(H406))</f>
        <v>10100101</v>
      </c>
      <c r="AC406" s="7" t="str">
        <f>IF('Filtered Data'!I405="","",HEX2BIN(I406))</f>
        <v>1100100</v>
      </c>
      <c r="AD406" s="7" t="str">
        <f>IF('Filtered Data'!J405="","",HEX2BIN(J406))</f>
        <v>1011010</v>
      </c>
      <c r="AE406" s="7" t="str">
        <f>IF('Filtered Data'!K405="","",HEX2BIN(K406))</f>
        <v>1100100</v>
      </c>
      <c r="AF406" s="7" t="str">
        <f>IF('Filtered Data'!L405="","",HEX2BIN(L406))</f>
        <v>0</v>
      </c>
      <c r="AG406" s="7" t="str">
        <f>IF('Filtered Data'!M405="","",HEX2BIN(M406))</f>
        <v>1100100</v>
      </c>
      <c r="AH406" s="7" t="str">
        <f>IF('Filtered Data'!N405="","",HEX2BIN(N406))</f>
        <v>1100001</v>
      </c>
      <c r="AI406" s="7"/>
      <c r="AJ406" s="8" t="e">
        <f t="shared" si="23"/>
        <v>#NUM!</v>
      </c>
      <c r="AK406" s="7" t="str">
        <f>IF('Filtered Data'!G405="","",HEX2OCT(G406))</f>
        <v>3</v>
      </c>
      <c r="AL406" s="7" t="str">
        <f>IF('Filtered Data'!H405="","",HEX2OCT(H406))</f>
        <v>245</v>
      </c>
      <c r="AM406" s="7" t="str">
        <f>IF('Filtered Data'!I405="","",HEX2OCT(I406))</f>
        <v>144</v>
      </c>
      <c r="AN406" s="7" t="str">
        <f>IF('Filtered Data'!J405="","",HEX2OCT(J406))</f>
        <v>132</v>
      </c>
      <c r="AO406" s="7" t="str">
        <f>IF('Filtered Data'!K405="","",HEX2OCT(K406))</f>
        <v>144</v>
      </c>
      <c r="AP406" s="7" t="str">
        <f>IF('Filtered Data'!L405="","",HEX2OCT(L406))</f>
        <v>0</v>
      </c>
      <c r="AQ406" s="7" t="str">
        <f>IF('Filtered Data'!M405="","",HEX2OCT(M406))</f>
        <v>144</v>
      </c>
      <c r="AR406" s="7" t="str">
        <f>IF('Filtered Data'!N405="","",HEX2OCT(N406))</f>
        <v>141</v>
      </c>
    </row>
    <row r="407">
      <c r="A407" s="4">
        <f>'Filtered Data'!A406</f>
        <v>9.3215489999999992</v>
      </c>
      <c r="B407" s="4" t="str">
        <f>'Filtered Data'!B406</f>
        <v/>
      </c>
      <c r="C407" s="4">
        <f>'Filtered Data'!C406</f>
        <v>301</v>
      </c>
      <c r="D407" s="4" t="str">
        <f>'Filtered Data'!D406</f>
        <v/>
      </c>
      <c r="E407" s="4" t="str">
        <f>'Filtered Data'!E406</f>
        <v/>
      </c>
      <c r="F407" s="4">
        <f>'Filtered Data'!F406</f>
        <v>3</v>
      </c>
      <c r="G407" s="4" t="str">
        <f>'Filtered Data'!G406</f>
        <v>B3</v>
      </c>
      <c r="H407" s="4" t="str">
        <f>'Filtered Data'!H406</f>
        <v>01</v>
      </c>
      <c r="I407" s="4" t="str">
        <f>'Filtered Data'!I406</f>
        <v>00</v>
      </c>
      <c r="J407" s="4" t="str">
        <f>'Filtered Data'!J406</f>
        <v/>
      </c>
      <c r="K407" s="4" t="str">
        <f>'Filtered Data'!K406</f>
        <v/>
      </c>
      <c r="L407" s="4" t="str">
        <f>'Filtered Data'!L406</f>
        <v/>
      </c>
      <c r="M407" s="4" t="str">
        <f>'Filtered Data'!M406</f>
        <v/>
      </c>
      <c r="N407" s="4" t="str">
        <f>'Filtered Data'!N406</f>
        <v/>
      </c>
      <c r="P407" s="6">
        <f t="shared" si="21"/>
        <v>11731200</v>
      </c>
      <c r="Q407" s="7">
        <f>IF('Filtered Data'!G406="","",HEX2DEC(G407))</f>
        <v>179</v>
      </c>
      <c r="R407" s="7">
        <f>IF('Filtered Data'!H406="","",HEX2DEC(H407))</f>
        <v>1</v>
      </c>
      <c r="S407" s="7">
        <f>IF('Filtered Data'!I406="","",HEX2DEC(I407))</f>
        <v>0</v>
      </c>
      <c r="T407" s="7" t="str">
        <f>IF('Filtered Data'!J406="","",HEX2DEC(J407))</f>
        <v/>
      </c>
      <c r="U407" s="7" t="str">
        <f>IF('Filtered Data'!K406="","",HEX2DEC(K407))</f>
        <v/>
      </c>
      <c r="V407" s="7" t="str">
        <f>IF('Filtered Data'!L406="","",HEX2DEC(L407))</f>
        <v/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e">
        <f t="shared" si="22"/>
        <v>#NUM!</v>
      </c>
      <c r="AA407" s="7" t="str">
        <f>IF('Filtered Data'!G406="","",HEX2BIN(G407))</f>
        <v>10110011</v>
      </c>
      <c r="AB407" s="7" t="str">
        <f>IF('Filtered Data'!H406="","",HEX2BIN(H407))</f>
        <v>1</v>
      </c>
      <c r="AC407" s="7" t="str">
        <f>IF('Filtered Data'!I406="","",HEX2BIN(I407))</f>
        <v>0</v>
      </c>
      <c r="AD407" s="7" t="str">
        <f>IF('Filtered Data'!J406="","",HEX2BIN(J407))</f>
        <v/>
      </c>
      <c r="AE407" s="7" t="str">
        <f>IF('Filtered Data'!K406="","",HEX2BIN(K407))</f>
        <v/>
      </c>
      <c r="AF407" s="7" t="str">
        <f>IF('Filtered Data'!L406="","",HEX2BIN(L407))</f>
        <v/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e">
        <f t="shared" si="23"/>
        <v>#NUM!</v>
      </c>
      <c r="AK407" s="7" t="str">
        <f>IF('Filtered Data'!G406="","",HEX2OCT(G407))</f>
        <v>263</v>
      </c>
      <c r="AL407" s="7" t="str">
        <f>IF('Filtered Data'!H406="","",HEX2OCT(H407))</f>
        <v>1</v>
      </c>
      <c r="AM407" s="7" t="str">
        <f>IF('Filtered Data'!I406="","",HEX2OCT(I407))</f>
        <v>0</v>
      </c>
      <c r="AN407" s="7" t="str">
        <f>IF('Filtered Data'!J406="","",HEX2OCT(J407))</f>
        <v/>
      </c>
      <c r="AO407" s="7" t="str">
        <f>IF('Filtered Data'!K406="","",HEX2OCT(K407))</f>
        <v/>
      </c>
      <c r="AP407" s="7" t="str">
        <f>IF('Filtered Data'!L406="","",HEX2OCT(L407))</f>
        <v/>
      </c>
      <c r="AQ407" s="7" t="str">
        <f>IF('Filtered Data'!M406="","",HEX2OCT(M407))</f>
        <v/>
      </c>
      <c r="AR407" s="7" t="str">
        <f>IF('Filtered Data'!N406="","",HEX2OCT(N407))</f>
        <v/>
      </c>
    </row>
    <row r="408">
      <c r="A408" s="4">
        <f>'Filtered Data'!A407</f>
        <v>9.3257460000000005</v>
      </c>
      <c r="B408" s="4" t="str">
        <f>'Filtered Data'!B407</f>
        <v/>
      </c>
      <c r="C408" s="4">
        <f>'Filtered Data'!C407</f>
        <v>404</v>
      </c>
      <c r="D408" s="4" t="str">
        <f>'Filtered Data'!D407</f>
        <v/>
      </c>
      <c r="E408" s="4" t="str">
        <f>'Filtered Data'!E407</f>
        <v/>
      </c>
      <c r="F408" s="4">
        <f>'Filtered Data'!F407</f>
        <v>2</v>
      </c>
      <c r="G408" s="4" t="str">
        <f>'Filtered Data'!G407</f>
        <v>25</v>
      </c>
      <c r="H408" s="4" t="str">
        <f>'Filtered Data'!H407</f>
        <v>00</v>
      </c>
      <c r="I408" s="4" t="str">
        <f>'Filtered Data'!I407</f>
        <v/>
      </c>
      <c r="J408" s="4" t="str">
        <f>'Filtered Data'!J407</f>
        <v/>
      </c>
      <c r="K408" s="4" t="str">
        <f>'Filtered Data'!K407</f>
        <v/>
      </c>
      <c r="L408" s="4" t="str">
        <f>'Filtered Data'!L407</f>
        <v/>
      </c>
      <c r="M408" s="4" t="str">
        <f>'Filtered Data'!M407</f>
        <v/>
      </c>
      <c r="N408" s="4" t="str">
        <f>'Filtered Data'!N407</f>
        <v/>
      </c>
      <c r="P408" s="6">
        <f t="shared" si="21"/>
        <v>9472</v>
      </c>
      <c r="Q408" s="7">
        <f>IF('Filtered Data'!G407="","",HEX2DEC(G408))</f>
        <v>37</v>
      </c>
      <c r="R408" s="7">
        <f>IF('Filtered Data'!H407="","",HEX2DEC(H408))</f>
        <v>0</v>
      </c>
      <c r="S408" s="7" t="str">
        <f>IF('Filtered Data'!I407="","",HEX2DEC(I408))</f>
        <v/>
      </c>
      <c r="T408" s="7" t="str">
        <f>IF('Filtered Data'!J407="","",HEX2DEC(J408))</f>
        <v/>
      </c>
      <c r="U408" s="7" t="str">
        <f>IF('Filtered Data'!K407="","",HEX2DEC(K408))</f>
        <v/>
      </c>
      <c r="V408" s="7" t="str">
        <f>IF('Filtered Data'!L407="","",HEX2DEC(L408))</f>
        <v/>
      </c>
      <c r="W408" s="7" t="str">
        <f>IF('Filtered Data'!M407="","",HEX2DEC(M408))</f>
        <v/>
      </c>
      <c r="X408" s="7" t="str">
        <f>IF('Filtered Data'!N407="","",HEX2DEC(N408))</f>
        <v/>
      </c>
      <c r="Y408" s="7"/>
      <c r="Z408" s="8" t="e">
        <f t="shared" si="22"/>
        <v>#NUM!</v>
      </c>
      <c r="AA408" s="7" t="str">
        <f>IF('Filtered Data'!G407="","",HEX2BIN(G408))</f>
        <v>100101</v>
      </c>
      <c r="AB408" s="7" t="str">
        <f>IF('Filtered Data'!H407="","",HEX2BIN(H408))</f>
        <v>0</v>
      </c>
      <c r="AC408" s="7" t="str">
        <f>IF('Filtered Data'!I407="","",HEX2BIN(I408))</f>
        <v/>
      </c>
      <c r="AD408" s="7" t="str">
        <f>IF('Filtered Data'!J407="","",HEX2BIN(J408))</f>
        <v/>
      </c>
      <c r="AE408" s="7" t="str">
        <f>IF('Filtered Data'!K407="","",HEX2BIN(K408))</f>
        <v/>
      </c>
      <c r="AF408" s="7" t="str">
        <f>IF('Filtered Data'!L407="","",HEX2BIN(L408))</f>
        <v/>
      </c>
      <c r="AG408" s="7" t="str">
        <f>IF('Filtered Data'!M407="","",HEX2BIN(M408))</f>
        <v/>
      </c>
      <c r="AH408" s="7" t="str">
        <f>IF('Filtered Data'!N407="","",HEX2BIN(N408))</f>
        <v/>
      </c>
      <c r="AI408" s="7"/>
      <c r="AJ408" s="8" t="e">
        <f t="shared" si="23"/>
        <v>#NUM!</v>
      </c>
      <c r="AK408" s="7" t="str">
        <f>IF('Filtered Data'!G407="","",HEX2OCT(G408))</f>
        <v>45</v>
      </c>
      <c r="AL408" s="7" t="str">
        <f>IF('Filtered Data'!H407="","",HEX2OCT(H408))</f>
        <v>0</v>
      </c>
      <c r="AM408" s="7" t="str">
        <f>IF('Filtered Data'!I407="","",HEX2OCT(I408))</f>
        <v/>
      </c>
      <c r="AN408" s="7" t="str">
        <f>IF('Filtered Data'!J407="","",HEX2OCT(J408))</f>
        <v/>
      </c>
      <c r="AO408" s="7" t="str">
        <f>IF('Filtered Data'!K407="","",HEX2OCT(K408))</f>
        <v/>
      </c>
      <c r="AP408" s="7" t="str">
        <f>IF('Filtered Data'!L407="","",HEX2OCT(L408))</f>
        <v/>
      </c>
      <c r="AQ408" s="7" t="str">
        <f>IF('Filtered Data'!M407="","",HEX2OCT(M408))</f>
        <v/>
      </c>
      <c r="AR408" s="7" t="str">
        <f>IF('Filtered Data'!N407="","",HEX2OCT(N408))</f>
        <v/>
      </c>
    </row>
    <row r="409">
      <c r="A409" s="4">
        <f>'Filtered Data'!A408</f>
        <v>9.3565500000000004</v>
      </c>
      <c r="B409" s="4" t="str">
        <f>'Filtered Data'!B408</f>
        <v/>
      </c>
      <c r="C409" s="4">
        <f>'Filtered Data'!C408</f>
        <v>404</v>
      </c>
      <c r="D409" s="4" t="str">
        <f>'Filtered Data'!D408</f>
        <v/>
      </c>
      <c r="E409" s="4" t="str">
        <f>'Filtered Data'!E408</f>
        <v/>
      </c>
      <c r="F409" s="4">
        <f>'Filtered Data'!F408</f>
        <v>2</v>
      </c>
      <c r="G409" s="4" t="str">
        <f>'Filtered Data'!G408</f>
        <v>26</v>
      </c>
      <c r="H409" s="4" t="str">
        <f>'Filtered Data'!H408</f>
        <v>00</v>
      </c>
      <c r="I409" s="4" t="str">
        <f>'Filtered Data'!I408</f>
        <v/>
      </c>
      <c r="J409" s="4" t="str">
        <f>'Filtered Data'!J408</f>
        <v/>
      </c>
      <c r="K409" s="4" t="str">
        <f>'Filtered Data'!K408</f>
        <v/>
      </c>
      <c r="L409" s="4" t="str">
        <f>'Filtered Data'!L408</f>
        <v/>
      </c>
      <c r="M409" s="4" t="str">
        <f>'Filtered Data'!M408</f>
        <v/>
      </c>
      <c r="N409" s="4" t="str">
        <f>'Filtered Data'!N408</f>
        <v/>
      </c>
      <c r="P409" s="6">
        <f t="shared" si="21"/>
        <v>9728</v>
      </c>
      <c r="Q409" s="7">
        <f>IF('Filtered Data'!G408="","",HEX2DEC(G409))</f>
        <v>38</v>
      </c>
      <c r="R409" s="7">
        <f>IF('Filtered Data'!H408="","",HEX2DEC(H409))</f>
        <v>0</v>
      </c>
      <c r="S409" s="7" t="str">
        <f>IF('Filtered Data'!I408="","",HEX2DEC(I409))</f>
        <v/>
      </c>
      <c r="T409" s="7" t="str">
        <f>IF('Filtered Data'!J408="","",HEX2DEC(J409))</f>
        <v/>
      </c>
      <c r="U409" s="7" t="str">
        <f>IF('Filtered Data'!K408="","",HEX2DEC(K409))</f>
        <v/>
      </c>
      <c r="V409" s="7" t="str">
        <f>IF('Filtered Data'!L408="","",HEX2DEC(L409))</f>
        <v/>
      </c>
      <c r="W409" s="7" t="str">
        <f>IF('Filtered Data'!M408="","",HEX2DEC(M409))</f>
        <v/>
      </c>
      <c r="X409" s="7" t="str">
        <f>IF('Filtered Data'!N408="","",HEX2DEC(N409))</f>
        <v/>
      </c>
      <c r="Y409" s="7"/>
      <c r="Z409" s="8" t="e">
        <f t="shared" si="22"/>
        <v>#NUM!</v>
      </c>
      <c r="AA409" s="7" t="str">
        <f>IF('Filtered Data'!G408="","",HEX2BIN(G409))</f>
        <v>100110</v>
      </c>
      <c r="AB409" s="7" t="str">
        <f>IF('Filtered Data'!H408="","",HEX2BIN(H409))</f>
        <v>0</v>
      </c>
      <c r="AC409" s="7" t="str">
        <f>IF('Filtered Data'!I408="","",HEX2BIN(I409))</f>
        <v/>
      </c>
      <c r="AD409" s="7" t="str">
        <f>IF('Filtered Data'!J408="","",HEX2BIN(J409))</f>
        <v/>
      </c>
      <c r="AE409" s="7" t="str">
        <f>IF('Filtered Data'!K408="","",HEX2BIN(K409))</f>
        <v/>
      </c>
      <c r="AF409" s="7" t="str">
        <f>IF('Filtered Data'!L408="","",HEX2BIN(L409))</f>
        <v/>
      </c>
      <c r="AG409" s="7" t="str">
        <f>IF('Filtered Data'!M408="","",HEX2BIN(M409))</f>
        <v/>
      </c>
      <c r="AH409" s="7" t="str">
        <f>IF('Filtered Data'!N408="","",HEX2BIN(N409))</f>
        <v/>
      </c>
      <c r="AI409" s="7"/>
      <c r="AJ409" s="8" t="e">
        <f t="shared" si="23"/>
        <v>#NUM!</v>
      </c>
      <c r="AK409" s="7" t="str">
        <f>IF('Filtered Data'!G408="","",HEX2OCT(G409))</f>
        <v>46</v>
      </c>
      <c r="AL409" s="7" t="str">
        <f>IF('Filtered Data'!H408="","",HEX2OCT(H409))</f>
        <v>0</v>
      </c>
      <c r="AM409" s="7" t="str">
        <f>IF('Filtered Data'!I408="","",HEX2OCT(I409))</f>
        <v/>
      </c>
      <c r="AN409" s="7" t="str">
        <f>IF('Filtered Data'!J408="","",HEX2OCT(J409))</f>
        <v/>
      </c>
      <c r="AO409" s="7" t="str">
        <f>IF('Filtered Data'!K408="","",HEX2OCT(K409))</f>
        <v/>
      </c>
      <c r="AP409" s="7" t="str">
        <f>IF('Filtered Data'!L408="","",HEX2OCT(L409))</f>
        <v/>
      </c>
      <c r="AQ409" s="7" t="str">
        <f>IF('Filtered Data'!M408="","",HEX2OCT(M409))</f>
        <v/>
      </c>
      <c r="AR409" s="7" t="str">
        <f>IF('Filtered Data'!N408="","",HEX2OCT(N409))</f>
        <v/>
      </c>
    </row>
    <row r="410">
      <c r="A410" s="4">
        <f>'Filtered Data'!A409</f>
        <v>9.3710710000000006</v>
      </c>
      <c r="B410" s="4" t="str">
        <f>'Filtered Data'!B409</f>
        <v/>
      </c>
      <c r="C410" s="4">
        <f>'Filtered Data'!C409</f>
        <v>300</v>
      </c>
      <c r="D410" s="4" t="str">
        <f>'Filtered Data'!D409</f>
        <v/>
      </c>
      <c r="E410" s="4" t="str">
        <f>'Filtered Data'!E409</f>
        <v/>
      </c>
      <c r="F410" s="4">
        <f>'Filtered Data'!F409</f>
        <v>8</v>
      </c>
      <c r="G410" s="4" t="str">
        <f>'Filtered Data'!G409</f>
        <v>03</v>
      </c>
      <c r="H410" s="4" t="str">
        <f>'Filtered Data'!H409</f>
        <v>A5</v>
      </c>
      <c r="I410" s="4" t="str">
        <f>'Filtered Data'!I409</f>
        <v>64</v>
      </c>
      <c r="J410" s="4" t="str">
        <f>'Filtered Data'!J409</f>
        <v>5A</v>
      </c>
      <c r="K410" s="4" t="str">
        <f>'Filtered Data'!K409</f>
        <v>64</v>
      </c>
      <c r="L410" s="4" t="str">
        <f>'Filtered Data'!L409</f>
        <v>00</v>
      </c>
      <c r="M410" s="4" t="str">
        <f>'Filtered Data'!M409</f>
        <v>64</v>
      </c>
      <c r="N410" s="4" t="str">
        <f>'Filtered Data'!N409</f>
        <v>72</v>
      </c>
      <c r="P410" s="6" t="e">
        <f t="shared" si="21"/>
        <v>#NUM!</v>
      </c>
      <c r="Q410" s="7">
        <f>IF('Filtered Data'!G409="","",HEX2DEC(G410))</f>
        <v>3</v>
      </c>
      <c r="R410" s="7">
        <f>IF('Filtered Data'!H409="","",HEX2DEC(H410))</f>
        <v>165</v>
      </c>
      <c r="S410" s="7">
        <f>IF('Filtered Data'!I409="","",HEX2DEC(I410))</f>
        <v>100</v>
      </c>
      <c r="T410" s="7">
        <f>IF('Filtered Data'!J409="","",HEX2DEC(J410))</f>
        <v>90</v>
      </c>
      <c r="U410" s="7">
        <f>IF('Filtered Data'!K409="","",HEX2DEC(K410))</f>
        <v>100</v>
      </c>
      <c r="V410" s="7">
        <f>IF('Filtered Data'!L409="","",HEX2DEC(L410))</f>
        <v>0</v>
      </c>
      <c r="W410" s="7">
        <f>IF('Filtered Data'!M409="","",HEX2DEC(M410))</f>
        <v>100</v>
      </c>
      <c r="X410" s="7">
        <f>IF('Filtered Data'!N409="","",HEX2DEC(N410))</f>
        <v>114</v>
      </c>
      <c r="Y410" s="7"/>
      <c r="Z410" s="8" t="e">
        <f t="shared" si="22"/>
        <v>#NUM!</v>
      </c>
      <c r="AA410" s="7" t="str">
        <f>IF('Filtered Data'!G409="","",HEX2BIN(G410))</f>
        <v>11</v>
      </c>
      <c r="AB410" s="7" t="str">
        <f>IF('Filtered Data'!H409="","",HEX2BIN(H410))</f>
        <v>10100101</v>
      </c>
      <c r="AC410" s="7" t="str">
        <f>IF('Filtered Data'!I409="","",HEX2BIN(I410))</f>
        <v>1100100</v>
      </c>
      <c r="AD410" s="7" t="str">
        <f>IF('Filtered Data'!J409="","",HEX2BIN(J410))</f>
        <v>1011010</v>
      </c>
      <c r="AE410" s="7" t="str">
        <f>IF('Filtered Data'!K409="","",HEX2BIN(K410))</f>
        <v>1100100</v>
      </c>
      <c r="AF410" s="7" t="str">
        <f>IF('Filtered Data'!L409="","",HEX2BIN(L410))</f>
        <v>0</v>
      </c>
      <c r="AG410" s="7" t="str">
        <f>IF('Filtered Data'!M409="","",HEX2BIN(M410))</f>
        <v>1100100</v>
      </c>
      <c r="AH410" s="7" t="str">
        <f>IF('Filtered Data'!N409="","",HEX2BIN(N410))</f>
        <v>1110010</v>
      </c>
      <c r="AI410" s="7"/>
      <c r="AJ410" s="8" t="e">
        <f t="shared" si="23"/>
        <v>#NUM!</v>
      </c>
      <c r="AK410" s="7" t="str">
        <f>IF('Filtered Data'!G409="","",HEX2OCT(G410))</f>
        <v>3</v>
      </c>
      <c r="AL410" s="7" t="str">
        <f>IF('Filtered Data'!H409="","",HEX2OCT(H410))</f>
        <v>245</v>
      </c>
      <c r="AM410" s="7" t="str">
        <f>IF('Filtered Data'!I409="","",HEX2OCT(I410))</f>
        <v>144</v>
      </c>
      <c r="AN410" s="7" t="str">
        <f>IF('Filtered Data'!J409="","",HEX2OCT(J410))</f>
        <v>132</v>
      </c>
      <c r="AO410" s="7" t="str">
        <f>IF('Filtered Data'!K409="","",HEX2OCT(K410))</f>
        <v>144</v>
      </c>
      <c r="AP410" s="7" t="str">
        <f>IF('Filtered Data'!L409="","",HEX2OCT(L410))</f>
        <v>0</v>
      </c>
      <c r="AQ410" s="7" t="str">
        <f>IF('Filtered Data'!M409="","",HEX2OCT(M410))</f>
        <v>144</v>
      </c>
      <c r="AR410" s="7" t="str">
        <f>IF('Filtered Data'!N409="","",HEX2OCT(N410))</f>
        <v>162</v>
      </c>
    </row>
    <row r="411">
      <c r="A411" s="4">
        <f>'Filtered Data'!A410</f>
        <v>9.3715349999999997</v>
      </c>
      <c r="B411" s="4" t="str">
        <f>'Filtered Data'!B410</f>
        <v/>
      </c>
      <c r="C411" s="4">
        <f>'Filtered Data'!C410</f>
        <v>301</v>
      </c>
      <c r="D411" s="4" t="str">
        <f>'Filtered Data'!D410</f>
        <v/>
      </c>
      <c r="E411" s="4" t="str">
        <f>'Filtered Data'!E410</f>
        <v/>
      </c>
      <c r="F411" s="4">
        <f>'Filtered Data'!F410</f>
        <v>3</v>
      </c>
      <c r="G411" s="4" t="str">
        <f>'Filtered Data'!G410</f>
        <v>6B</v>
      </c>
      <c r="H411" s="4" t="str">
        <f>'Filtered Data'!H410</f>
        <v>02</v>
      </c>
      <c r="I411" s="4" t="str">
        <f>'Filtered Data'!I410</f>
        <v>00</v>
      </c>
      <c r="J411" s="4" t="str">
        <f>'Filtered Data'!J410</f>
        <v/>
      </c>
      <c r="K411" s="4" t="str">
        <f>'Filtered Data'!K410</f>
        <v/>
      </c>
      <c r="L411" s="4" t="str">
        <f>'Filtered Data'!L410</f>
        <v/>
      </c>
      <c r="M411" s="4" t="str">
        <f>'Filtered Data'!M410</f>
        <v/>
      </c>
      <c r="N411" s="4" t="str">
        <f>'Filtered Data'!N410</f>
        <v/>
      </c>
      <c r="P411" s="6">
        <f t="shared" si="21"/>
        <v>7012864</v>
      </c>
      <c r="Q411" s="7">
        <f>IF('Filtered Data'!G410="","",HEX2DEC(G411))</f>
        <v>107</v>
      </c>
      <c r="R411" s="7">
        <f>IF('Filtered Data'!H410="","",HEX2DEC(H411))</f>
        <v>2</v>
      </c>
      <c r="S411" s="7">
        <f>IF('Filtered Data'!I410="","",HEX2DEC(I411))</f>
        <v>0</v>
      </c>
      <c r="T411" s="7" t="str">
        <f>IF('Filtered Data'!J410="","",HEX2DEC(J411))</f>
        <v/>
      </c>
      <c r="U411" s="7" t="str">
        <f>IF('Filtered Data'!K410="","",HEX2DEC(K411))</f>
        <v/>
      </c>
      <c r="V411" s="7" t="str">
        <f>IF('Filtered Data'!L410="","",HEX2DEC(L411))</f>
        <v/>
      </c>
      <c r="W411" s="7" t="str">
        <f>IF('Filtered Data'!M410="","",HEX2DEC(M411))</f>
        <v/>
      </c>
      <c r="X411" s="7" t="str">
        <f>IF('Filtered Data'!N410="","",HEX2DEC(N411))</f>
        <v/>
      </c>
      <c r="Y411" s="7"/>
      <c r="Z411" s="8" t="e">
        <f t="shared" si="22"/>
        <v>#NUM!</v>
      </c>
      <c r="AA411" s="7" t="str">
        <f>IF('Filtered Data'!G410="","",HEX2BIN(G411))</f>
        <v>1101011</v>
      </c>
      <c r="AB411" s="7" t="str">
        <f>IF('Filtered Data'!H410="","",HEX2BIN(H411))</f>
        <v>10</v>
      </c>
      <c r="AC411" s="7" t="str">
        <f>IF('Filtered Data'!I410="","",HEX2BIN(I411))</f>
        <v>0</v>
      </c>
      <c r="AD411" s="7" t="str">
        <f>IF('Filtered Data'!J410="","",HEX2BIN(J411))</f>
        <v/>
      </c>
      <c r="AE411" s="7" t="str">
        <f>IF('Filtered Data'!K410="","",HEX2BIN(K411))</f>
        <v/>
      </c>
      <c r="AF411" s="7" t="str">
        <f>IF('Filtered Data'!L410="","",HEX2BIN(L411))</f>
        <v/>
      </c>
      <c r="AG411" s="7" t="str">
        <f>IF('Filtered Data'!M410="","",HEX2BIN(M411))</f>
        <v/>
      </c>
      <c r="AH411" s="7" t="str">
        <f>IF('Filtered Data'!N410="","",HEX2BIN(N411))</f>
        <v/>
      </c>
      <c r="AI411" s="7"/>
      <c r="AJ411" s="8" t="e">
        <f t="shared" si="23"/>
        <v>#NUM!</v>
      </c>
      <c r="AK411" s="7" t="str">
        <f>IF('Filtered Data'!G410="","",HEX2OCT(G411))</f>
        <v>153</v>
      </c>
      <c r="AL411" s="7" t="str">
        <f>IF('Filtered Data'!H410="","",HEX2OCT(H411))</f>
        <v>2</v>
      </c>
      <c r="AM411" s="7" t="str">
        <f>IF('Filtered Data'!I410="","",HEX2OCT(I411))</f>
        <v>0</v>
      </c>
      <c r="AN411" s="7" t="str">
        <f>IF('Filtered Data'!J410="","",HEX2OCT(J411))</f>
        <v/>
      </c>
      <c r="AO411" s="7" t="str">
        <f>IF('Filtered Data'!K410="","",HEX2OCT(K411))</f>
        <v/>
      </c>
      <c r="AP411" s="7" t="str">
        <f>IF('Filtered Data'!L410="","",HEX2OCT(L411))</f>
        <v/>
      </c>
      <c r="AQ411" s="7" t="str">
        <f>IF('Filtered Data'!M410="","",HEX2OCT(M411))</f>
        <v/>
      </c>
      <c r="AR411" s="7" t="str">
        <f>IF('Filtered Data'!N410="","",HEX2OCT(N411))</f>
        <v/>
      </c>
    </row>
    <row r="412">
      <c r="A412" s="4">
        <f>'Filtered Data'!A411</f>
        <v>9.393478</v>
      </c>
      <c r="B412" s="4" t="str">
        <f>'Filtered Data'!B411</f>
        <v/>
      </c>
      <c r="C412" s="4">
        <f>'Filtered Data'!C411</f>
        <v>404</v>
      </c>
      <c r="D412" s="4" t="str">
        <f>'Filtered Data'!D411</f>
        <v/>
      </c>
      <c r="E412" s="4" t="str">
        <f>'Filtered Data'!E411</f>
        <v/>
      </c>
      <c r="F412" s="4">
        <f>'Filtered Data'!F411</f>
        <v>2</v>
      </c>
      <c r="G412" s="4" t="str">
        <f>'Filtered Data'!G411</f>
        <v>27</v>
      </c>
      <c r="H412" s="4" t="str">
        <f>'Filtered Data'!H411</f>
        <v>00</v>
      </c>
      <c r="I412" s="4" t="str">
        <f>'Filtered Data'!I411</f>
        <v/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9984</v>
      </c>
      <c r="Q412" s="7">
        <f>IF('Filtered Data'!G411="","",HEX2DEC(G412))</f>
        <v>39</v>
      </c>
      <c r="R412" s="7">
        <f>IF('Filtered Data'!H411="","",HEX2DEC(H412))</f>
        <v>0</v>
      </c>
      <c r="S412" s="7" t="str">
        <f>IF('Filtered Data'!I411="","",HEX2DEC(I412))</f>
        <v/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100111</v>
      </c>
      <c r="AB412" s="7" t="str">
        <f>IF('Filtered Data'!H411="","",HEX2BIN(H412))</f>
        <v>0</v>
      </c>
      <c r="AC412" s="7" t="str">
        <f>IF('Filtered Data'!I411="","",HEX2BIN(I412))</f>
        <v/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47</v>
      </c>
      <c r="AL412" s="7" t="str">
        <f>IF('Filtered Data'!H411="","",HEX2OCT(H412))</f>
        <v>0</v>
      </c>
      <c r="AM412" s="7" t="str">
        <f>IF('Filtered Data'!I411="","",HEX2OCT(I412))</f>
        <v/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>
      <c r="A413" s="4">
        <f>'Filtered Data'!A412</f>
        <v>9.419041</v>
      </c>
      <c r="B413" s="4" t="str">
        <f>'Filtered Data'!B412</f>
        <v/>
      </c>
      <c r="C413" s="4">
        <f>'Filtered Data'!C412</f>
        <v>404</v>
      </c>
      <c r="D413" s="4" t="str">
        <f>'Filtered Data'!D412</f>
        <v/>
      </c>
      <c r="E413" s="4" t="str">
        <f>'Filtered Data'!E412</f>
        <v/>
      </c>
      <c r="F413" s="4">
        <f>'Filtered Data'!F412</f>
        <v>2</v>
      </c>
      <c r="G413" s="4" t="str">
        <f>'Filtered Data'!G412</f>
        <v>4C</v>
      </c>
      <c r="H413" s="4" t="str">
        <f>'Filtered Data'!H412</f>
        <v>00</v>
      </c>
      <c r="I413" s="4" t="str">
        <f>'Filtered Data'!I412</f>
        <v/>
      </c>
      <c r="J413" s="4" t="str">
        <f>'Filtered Data'!J412</f>
        <v/>
      </c>
      <c r="K413" s="4" t="str">
        <f>'Filtered Data'!K412</f>
        <v/>
      </c>
      <c r="L413" s="4" t="str">
        <f>'Filtered Data'!L412</f>
        <v/>
      </c>
      <c r="M413" s="4" t="str">
        <f>'Filtered Data'!M412</f>
        <v/>
      </c>
      <c r="N413" s="4" t="str">
        <f>'Filtered Data'!N412</f>
        <v/>
      </c>
      <c r="P413" s="6">
        <f t="shared" si="21"/>
        <v>19456</v>
      </c>
      <c r="Q413" s="7">
        <f>IF('Filtered Data'!G412="","",HEX2DEC(G413))</f>
        <v>76</v>
      </c>
      <c r="R413" s="7">
        <f>IF('Filtered Data'!H412="","",HEX2DEC(H413))</f>
        <v>0</v>
      </c>
      <c r="S413" s="7" t="str">
        <f>IF('Filtered Data'!I412="","",HEX2DEC(I413))</f>
        <v/>
      </c>
      <c r="T413" s="7" t="str">
        <f>IF('Filtered Data'!J412="","",HEX2DEC(J413))</f>
        <v/>
      </c>
      <c r="U413" s="7" t="str">
        <f>IF('Filtered Data'!K412="","",HEX2DEC(K413))</f>
        <v/>
      </c>
      <c r="V413" s="7" t="str">
        <f>IF('Filtered Data'!L412="","",HEX2DEC(L413))</f>
        <v/>
      </c>
      <c r="W413" s="7" t="str">
        <f>IF('Filtered Data'!M412="","",HEX2DEC(M413))</f>
        <v/>
      </c>
      <c r="X413" s="7" t="str">
        <f>IF('Filtered Data'!N412="","",HEX2DEC(N413))</f>
        <v/>
      </c>
      <c r="Y413" s="7"/>
      <c r="Z413" s="8" t="e">
        <f t="shared" si="22"/>
        <v>#NUM!</v>
      </c>
      <c r="AA413" s="7" t="str">
        <f>IF('Filtered Data'!G412="","",HEX2BIN(G413))</f>
        <v>1001100</v>
      </c>
      <c r="AB413" s="7" t="str">
        <f>IF('Filtered Data'!H412="","",HEX2BIN(H413))</f>
        <v>0</v>
      </c>
      <c r="AC413" s="7" t="str">
        <f>IF('Filtered Data'!I412="","",HEX2BIN(I413))</f>
        <v/>
      </c>
      <c r="AD413" s="7" t="str">
        <f>IF('Filtered Data'!J412="","",HEX2BIN(J413))</f>
        <v/>
      </c>
      <c r="AE413" s="7" t="str">
        <f>IF('Filtered Data'!K412="","",HEX2BIN(K413))</f>
        <v/>
      </c>
      <c r="AF413" s="7" t="str">
        <f>IF('Filtered Data'!L412="","",HEX2BIN(L413))</f>
        <v/>
      </c>
      <c r="AG413" s="7" t="str">
        <f>IF('Filtered Data'!M412="","",HEX2BIN(M413))</f>
        <v/>
      </c>
      <c r="AH413" s="7" t="str">
        <f>IF('Filtered Data'!N412="","",HEX2BIN(N413))</f>
        <v/>
      </c>
      <c r="AI413" s="7"/>
      <c r="AJ413" s="8" t="e">
        <f t="shared" si="23"/>
        <v>#NUM!</v>
      </c>
      <c r="AK413" s="7" t="str">
        <f>IF('Filtered Data'!G412="","",HEX2OCT(G413))</f>
        <v>114</v>
      </c>
      <c r="AL413" s="7" t="str">
        <f>IF('Filtered Data'!H412="","",HEX2OCT(H413))</f>
        <v>0</v>
      </c>
      <c r="AM413" s="7" t="str">
        <f>IF('Filtered Data'!I412="","",HEX2OCT(I413))</f>
        <v/>
      </c>
      <c r="AN413" s="7" t="str">
        <f>IF('Filtered Data'!J412="","",HEX2OCT(J413))</f>
        <v/>
      </c>
      <c r="AO413" s="7" t="str">
        <f>IF('Filtered Data'!K412="","",HEX2OCT(K413))</f>
        <v/>
      </c>
      <c r="AP413" s="7" t="str">
        <f>IF('Filtered Data'!L412="","",HEX2OCT(L413))</f>
        <v/>
      </c>
      <c r="AQ413" s="7" t="str">
        <f>IF('Filtered Data'!M412="","",HEX2OCT(M413))</f>
        <v/>
      </c>
      <c r="AR413" s="7" t="str">
        <f>IF('Filtered Data'!N412="","",HEX2OCT(N413))</f>
        <v/>
      </c>
    </row>
    <row r="414">
      <c r="A414" s="4">
        <f>'Filtered Data'!A413</f>
        <v>9.4210670000000007</v>
      </c>
      <c r="B414" s="4" t="str">
        <f>'Filtered Data'!B413</f>
        <v/>
      </c>
      <c r="C414" s="4">
        <f>'Filtered Data'!C413</f>
        <v>300</v>
      </c>
      <c r="D414" s="4" t="str">
        <f>'Filtered Data'!D413</f>
        <v/>
      </c>
      <c r="E414" s="4" t="str">
        <f>'Filtered Data'!E413</f>
        <v/>
      </c>
      <c r="F414" s="4">
        <f>'Filtered Data'!F413</f>
        <v>8</v>
      </c>
      <c r="G414" s="4" t="str">
        <f>'Filtered Data'!G413</f>
        <v>03</v>
      </c>
      <c r="H414" s="4" t="str">
        <f>'Filtered Data'!H413</f>
        <v>A5</v>
      </c>
      <c r="I414" s="4" t="str">
        <f>'Filtered Data'!I413</f>
        <v>64</v>
      </c>
      <c r="J414" s="4" t="str">
        <f>'Filtered Data'!J413</f>
        <v>5A</v>
      </c>
      <c r="K414" s="4" t="str">
        <f>'Filtered Data'!K413</f>
        <v>64</v>
      </c>
      <c r="L414" s="4" t="str">
        <f>'Filtered Data'!L413</f>
        <v>00</v>
      </c>
      <c r="M414" s="4" t="str">
        <f>'Filtered Data'!M413</f>
        <v>64</v>
      </c>
      <c r="N414" s="4" t="str">
        <f>'Filtered Data'!N413</f>
        <v>63</v>
      </c>
      <c r="P414" s="6" t="e">
        <f t="shared" si="21"/>
        <v>#NUM!</v>
      </c>
      <c r="Q414" s="7">
        <f>IF('Filtered Data'!G413="","",HEX2DEC(G414))</f>
        <v>3</v>
      </c>
      <c r="R414" s="7">
        <f>IF('Filtered Data'!H413="","",HEX2DEC(H414))</f>
        <v>165</v>
      </c>
      <c r="S414" s="7">
        <f>IF('Filtered Data'!I413="","",HEX2DEC(I414))</f>
        <v>100</v>
      </c>
      <c r="T414" s="7">
        <f>IF('Filtered Data'!J413="","",HEX2DEC(J414))</f>
        <v>90</v>
      </c>
      <c r="U414" s="7">
        <f>IF('Filtered Data'!K413="","",HEX2DEC(K414))</f>
        <v>100</v>
      </c>
      <c r="V414" s="7">
        <f>IF('Filtered Data'!L413="","",HEX2DEC(L414))</f>
        <v>0</v>
      </c>
      <c r="W414" s="7">
        <f>IF('Filtered Data'!M413="","",HEX2DEC(M414))</f>
        <v>100</v>
      </c>
      <c r="X414" s="7">
        <f>IF('Filtered Data'!N413="","",HEX2DEC(N414))</f>
        <v>99</v>
      </c>
      <c r="Y414" s="7"/>
      <c r="Z414" s="8" t="e">
        <f t="shared" si="22"/>
        <v>#NUM!</v>
      </c>
      <c r="AA414" s="7" t="str">
        <f>IF('Filtered Data'!G413="","",HEX2BIN(G414))</f>
        <v>11</v>
      </c>
      <c r="AB414" s="7" t="str">
        <f>IF('Filtered Data'!H413="","",HEX2BIN(H414))</f>
        <v>10100101</v>
      </c>
      <c r="AC414" s="7" t="str">
        <f>IF('Filtered Data'!I413="","",HEX2BIN(I414))</f>
        <v>1100100</v>
      </c>
      <c r="AD414" s="7" t="str">
        <f>IF('Filtered Data'!J413="","",HEX2BIN(J414))</f>
        <v>1011010</v>
      </c>
      <c r="AE414" s="7" t="str">
        <f>IF('Filtered Data'!K413="","",HEX2BIN(K414))</f>
        <v>1100100</v>
      </c>
      <c r="AF414" s="7" t="str">
        <f>IF('Filtered Data'!L413="","",HEX2BIN(L414))</f>
        <v>0</v>
      </c>
      <c r="AG414" s="7" t="str">
        <f>IF('Filtered Data'!M413="","",HEX2BIN(M414))</f>
        <v>1100100</v>
      </c>
      <c r="AH414" s="7" t="str">
        <f>IF('Filtered Data'!N413="","",HEX2BIN(N414))</f>
        <v>1100011</v>
      </c>
      <c r="AI414" s="7"/>
      <c r="AJ414" s="8" t="e">
        <f t="shared" si="23"/>
        <v>#NUM!</v>
      </c>
      <c r="AK414" s="7" t="str">
        <f>IF('Filtered Data'!G413="","",HEX2OCT(G414))</f>
        <v>3</v>
      </c>
      <c r="AL414" s="7" t="str">
        <f>IF('Filtered Data'!H413="","",HEX2OCT(H414))</f>
        <v>245</v>
      </c>
      <c r="AM414" s="7" t="str">
        <f>IF('Filtered Data'!I413="","",HEX2OCT(I414))</f>
        <v>144</v>
      </c>
      <c r="AN414" s="7" t="str">
        <f>IF('Filtered Data'!J413="","",HEX2OCT(J414))</f>
        <v>132</v>
      </c>
      <c r="AO414" s="7" t="str">
        <f>IF('Filtered Data'!K413="","",HEX2OCT(K414))</f>
        <v>144</v>
      </c>
      <c r="AP414" s="7" t="str">
        <f>IF('Filtered Data'!L413="","",HEX2OCT(L414))</f>
        <v>0</v>
      </c>
      <c r="AQ414" s="7" t="str">
        <f>IF('Filtered Data'!M413="","",HEX2OCT(M414))</f>
        <v>144</v>
      </c>
      <c r="AR414" s="7" t="str">
        <f>IF('Filtered Data'!N413="","",HEX2OCT(N414))</f>
        <v>143</v>
      </c>
    </row>
    <row r="415">
      <c r="A415" s="4">
        <f>'Filtered Data'!A414</f>
        <v>9.4215309999999999</v>
      </c>
      <c r="B415" s="4" t="str">
        <f>'Filtered Data'!B414</f>
        <v/>
      </c>
      <c r="C415" s="4">
        <f>'Filtered Data'!C414</f>
        <v>301</v>
      </c>
      <c r="D415" s="4" t="str">
        <f>'Filtered Data'!D414</f>
        <v/>
      </c>
      <c r="E415" s="4" t="str">
        <f>'Filtered Data'!E414</f>
        <v/>
      </c>
      <c r="F415" s="4">
        <f>'Filtered Data'!F414</f>
        <v>3</v>
      </c>
      <c r="G415" s="4" t="str">
        <f>'Filtered Data'!G414</f>
        <v>96</v>
      </c>
      <c r="H415" s="4" t="str">
        <f>'Filtered Data'!H414</f>
        <v>03</v>
      </c>
      <c r="I415" s="4" t="str">
        <f>'Filtered Data'!I414</f>
        <v>00</v>
      </c>
      <c r="J415" s="4" t="str">
        <f>'Filtered Data'!J414</f>
        <v/>
      </c>
      <c r="K415" s="4" t="str">
        <f>'Filtered Data'!K414</f>
        <v/>
      </c>
      <c r="L415" s="4" t="str">
        <f>'Filtered Data'!L414</f>
        <v/>
      </c>
      <c r="M415" s="4" t="str">
        <f>'Filtered Data'!M414</f>
        <v/>
      </c>
      <c r="N415" s="4" t="str">
        <f>'Filtered Data'!N414</f>
        <v/>
      </c>
      <c r="P415" s="6">
        <f t="shared" si="21"/>
        <v>9831168</v>
      </c>
      <c r="Q415" s="7">
        <f>IF('Filtered Data'!G414="","",HEX2DEC(G415))</f>
        <v>150</v>
      </c>
      <c r="R415" s="7">
        <f>IF('Filtered Data'!H414="","",HEX2DEC(H415))</f>
        <v>3</v>
      </c>
      <c r="S415" s="7">
        <f>IF('Filtered Data'!I414="","",HEX2DEC(I415))</f>
        <v>0</v>
      </c>
      <c r="T415" s="7" t="str">
        <f>IF('Filtered Data'!J414="","",HEX2DEC(J415))</f>
        <v/>
      </c>
      <c r="U415" s="7" t="str">
        <f>IF('Filtered Data'!K414="","",HEX2DEC(K415))</f>
        <v/>
      </c>
      <c r="V415" s="7" t="str">
        <f>IF('Filtered Data'!L414="","",HEX2DEC(L415))</f>
        <v/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e">
        <f t="shared" si="22"/>
        <v>#NUM!</v>
      </c>
      <c r="AA415" s="7" t="str">
        <f>IF('Filtered Data'!G414="","",HEX2BIN(G415))</f>
        <v>10010110</v>
      </c>
      <c r="AB415" s="7" t="str">
        <f>IF('Filtered Data'!H414="","",HEX2BIN(H415))</f>
        <v>11</v>
      </c>
      <c r="AC415" s="7" t="str">
        <f>IF('Filtered Data'!I414="","",HEX2BIN(I415))</f>
        <v>0</v>
      </c>
      <c r="AD415" s="7" t="str">
        <f>IF('Filtered Data'!J414="","",HEX2BIN(J415))</f>
        <v/>
      </c>
      <c r="AE415" s="7" t="str">
        <f>IF('Filtered Data'!K414="","",HEX2BIN(K415))</f>
        <v/>
      </c>
      <c r="AF415" s="7" t="str">
        <f>IF('Filtered Data'!L414="","",HEX2BIN(L415))</f>
        <v/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e">
        <f t="shared" si="23"/>
        <v>#NUM!</v>
      </c>
      <c r="AK415" s="7" t="str">
        <f>IF('Filtered Data'!G414="","",HEX2OCT(G415))</f>
        <v>226</v>
      </c>
      <c r="AL415" s="7" t="str">
        <f>IF('Filtered Data'!H414="","",HEX2OCT(H415))</f>
        <v>3</v>
      </c>
      <c r="AM415" s="7" t="str">
        <f>IF('Filtered Data'!I414="","",HEX2OCT(I415))</f>
        <v>0</v>
      </c>
      <c r="AN415" s="7" t="str">
        <f>IF('Filtered Data'!J414="","",HEX2OCT(J415))</f>
        <v/>
      </c>
      <c r="AO415" s="7" t="str">
        <f>IF('Filtered Data'!K414="","",HEX2OCT(K415))</f>
        <v/>
      </c>
      <c r="AP415" s="7" t="str">
        <f>IF('Filtered Data'!L414="","",HEX2OCT(L415))</f>
        <v/>
      </c>
      <c r="AQ415" s="7" t="str">
        <f>IF('Filtered Data'!M414="","",HEX2OCT(M415))</f>
        <v/>
      </c>
      <c r="AR415" s="7" t="str">
        <f>IF('Filtered Data'!N414="","",HEX2OCT(N415))</f>
        <v/>
      </c>
    </row>
    <row r="416">
      <c r="A416" s="4">
        <f>'Filtered Data'!A415</f>
        <v>9.4502939999999995</v>
      </c>
      <c r="B416" s="4" t="str">
        <f>'Filtered Data'!B415</f>
        <v/>
      </c>
      <c r="C416" s="4">
        <f>'Filtered Data'!C415</f>
        <v>404</v>
      </c>
      <c r="D416" s="4" t="str">
        <f>'Filtered Data'!D415</f>
        <v/>
      </c>
      <c r="E416" s="4" t="str">
        <f>'Filtered Data'!E415</f>
        <v/>
      </c>
      <c r="F416" s="4">
        <f>'Filtered Data'!F415</f>
        <v>2</v>
      </c>
      <c r="G416" s="4" t="str">
        <f>'Filtered Data'!G415</f>
        <v>46</v>
      </c>
      <c r="H416" s="4" t="str">
        <f>'Filtered Data'!H415</f>
        <v>00</v>
      </c>
      <c r="I416" s="4" t="str">
        <f>'Filtered Data'!I415</f>
        <v/>
      </c>
      <c r="J416" s="4" t="str">
        <f>'Filtered Data'!J415</f>
        <v/>
      </c>
      <c r="K416" s="4" t="str">
        <f>'Filtered Data'!K415</f>
        <v/>
      </c>
      <c r="L416" s="4" t="str">
        <f>'Filtered Data'!L415</f>
        <v/>
      </c>
      <c r="M416" s="4" t="str">
        <f>'Filtered Data'!M415</f>
        <v/>
      </c>
      <c r="N416" s="4" t="str">
        <f>'Filtered Data'!N415</f>
        <v/>
      </c>
      <c r="P416" s="6">
        <f t="shared" si="21"/>
        <v>17920</v>
      </c>
      <c r="Q416" s="7">
        <f>IF('Filtered Data'!G415="","",HEX2DEC(G416))</f>
        <v>70</v>
      </c>
      <c r="R416" s="7">
        <f>IF('Filtered Data'!H415="","",HEX2DEC(H416))</f>
        <v>0</v>
      </c>
      <c r="S416" s="7" t="str">
        <f>IF('Filtered Data'!I415="","",HEX2DEC(I416))</f>
        <v/>
      </c>
      <c r="T416" s="7" t="str">
        <f>IF('Filtered Data'!J415="","",HEX2DEC(J416))</f>
        <v/>
      </c>
      <c r="U416" s="7" t="str">
        <f>IF('Filtered Data'!K415="","",HEX2DEC(K416))</f>
        <v/>
      </c>
      <c r="V416" s="7" t="str">
        <f>IF('Filtered Data'!L415="","",HEX2DEC(L416))</f>
        <v/>
      </c>
      <c r="W416" s="7" t="str">
        <f>IF('Filtered Data'!M415="","",HEX2DEC(M416))</f>
        <v/>
      </c>
      <c r="X416" s="7" t="str">
        <f>IF('Filtered Data'!N415="","",HEX2DEC(N416))</f>
        <v/>
      </c>
      <c r="Y416" s="7"/>
      <c r="Z416" s="8" t="e">
        <f t="shared" si="22"/>
        <v>#NUM!</v>
      </c>
      <c r="AA416" s="7" t="str">
        <f>IF('Filtered Data'!G415="","",HEX2BIN(G416))</f>
        <v>1000110</v>
      </c>
      <c r="AB416" s="7" t="str">
        <f>IF('Filtered Data'!H415="","",HEX2BIN(H416))</f>
        <v>0</v>
      </c>
      <c r="AC416" s="7" t="str">
        <f>IF('Filtered Data'!I415="","",HEX2BIN(I416))</f>
        <v/>
      </c>
      <c r="AD416" s="7" t="str">
        <f>IF('Filtered Data'!J415="","",HEX2BIN(J416))</f>
        <v/>
      </c>
      <c r="AE416" s="7" t="str">
        <f>IF('Filtered Data'!K415="","",HEX2BIN(K416))</f>
        <v/>
      </c>
      <c r="AF416" s="7" t="str">
        <f>IF('Filtered Data'!L415="","",HEX2BIN(L416))</f>
        <v/>
      </c>
      <c r="AG416" s="7" t="str">
        <f>IF('Filtered Data'!M415="","",HEX2BIN(M416))</f>
        <v/>
      </c>
      <c r="AH416" s="7" t="str">
        <f>IF('Filtered Data'!N415="","",HEX2BIN(N416))</f>
        <v/>
      </c>
      <c r="AI416" s="7"/>
      <c r="AJ416" s="8" t="e">
        <f t="shared" si="23"/>
        <v>#NUM!</v>
      </c>
      <c r="AK416" s="7" t="str">
        <f>IF('Filtered Data'!G415="","",HEX2OCT(G416))</f>
        <v>106</v>
      </c>
      <c r="AL416" s="7" t="str">
        <f>IF('Filtered Data'!H415="","",HEX2OCT(H416))</f>
        <v>0</v>
      </c>
      <c r="AM416" s="7" t="str">
        <f>IF('Filtered Data'!I415="","",HEX2OCT(I416))</f>
        <v/>
      </c>
      <c r="AN416" s="7" t="str">
        <f>IF('Filtered Data'!J415="","",HEX2OCT(J416))</f>
        <v/>
      </c>
      <c r="AO416" s="7" t="str">
        <f>IF('Filtered Data'!K415="","",HEX2OCT(K416))</f>
        <v/>
      </c>
      <c r="AP416" s="7" t="str">
        <f>IF('Filtered Data'!L415="","",HEX2OCT(L416))</f>
        <v/>
      </c>
      <c r="AQ416" s="7" t="str">
        <f>IF('Filtered Data'!M415="","",HEX2OCT(M416))</f>
        <v/>
      </c>
      <c r="AR416" s="7" t="str">
        <f>IF('Filtered Data'!N415="","",HEX2OCT(N416))</f>
        <v/>
      </c>
    </row>
    <row r="417">
      <c r="A417" s="4">
        <f>'Filtered Data'!A416</f>
        <v>9.4710520000000002</v>
      </c>
      <c r="B417" s="4" t="str">
        <f>'Filtered Data'!B416</f>
        <v/>
      </c>
      <c r="C417" s="4">
        <f>'Filtered Data'!C416</f>
        <v>300</v>
      </c>
      <c r="D417" s="4" t="str">
        <f>'Filtered Data'!D416</f>
        <v/>
      </c>
      <c r="E417" s="4" t="str">
        <f>'Filtered Data'!E416</f>
        <v/>
      </c>
      <c r="F417" s="4">
        <f>'Filtered Data'!F416</f>
        <v>8</v>
      </c>
      <c r="G417" s="4" t="str">
        <f>'Filtered Data'!G416</f>
        <v>03</v>
      </c>
      <c r="H417" s="4" t="str">
        <f>'Filtered Data'!H416</f>
        <v>A5</v>
      </c>
      <c r="I417" s="4" t="str">
        <f>'Filtered Data'!I416</f>
        <v>64</v>
      </c>
      <c r="J417" s="4" t="str">
        <f>'Filtered Data'!J416</f>
        <v>5A</v>
      </c>
      <c r="K417" s="4" t="str">
        <f>'Filtered Data'!K416</f>
        <v>64</v>
      </c>
      <c r="L417" s="4" t="str">
        <f>'Filtered Data'!L416</f>
        <v>00</v>
      </c>
      <c r="M417" s="4" t="str">
        <f>'Filtered Data'!M416</f>
        <v>64</v>
      </c>
      <c r="N417" s="4" t="str">
        <f>'Filtered Data'!N416</f>
        <v>74</v>
      </c>
      <c r="P417" s="6" t="e">
        <f t="shared" si="21"/>
        <v>#NUM!</v>
      </c>
      <c r="Q417" s="7">
        <f>IF('Filtered Data'!G416="","",HEX2DEC(G417))</f>
        <v>3</v>
      </c>
      <c r="R417" s="7">
        <f>IF('Filtered Data'!H416="","",HEX2DEC(H417))</f>
        <v>165</v>
      </c>
      <c r="S417" s="7">
        <f>IF('Filtered Data'!I416="","",HEX2DEC(I417))</f>
        <v>100</v>
      </c>
      <c r="T417" s="7">
        <f>IF('Filtered Data'!J416="","",HEX2DEC(J417))</f>
        <v>90</v>
      </c>
      <c r="U417" s="7">
        <f>IF('Filtered Data'!K416="","",HEX2DEC(K417))</f>
        <v>100</v>
      </c>
      <c r="V417" s="7">
        <f>IF('Filtered Data'!L416="","",HEX2DEC(L417))</f>
        <v>0</v>
      </c>
      <c r="W417" s="7">
        <f>IF('Filtered Data'!M416="","",HEX2DEC(M417))</f>
        <v>100</v>
      </c>
      <c r="X417" s="7">
        <f>IF('Filtered Data'!N416="","",HEX2DEC(N417))</f>
        <v>116</v>
      </c>
      <c r="Y417" s="7"/>
      <c r="Z417" s="8" t="e">
        <f t="shared" si="22"/>
        <v>#NUM!</v>
      </c>
      <c r="AA417" s="7" t="str">
        <f>IF('Filtered Data'!G416="","",HEX2BIN(G417))</f>
        <v>11</v>
      </c>
      <c r="AB417" s="7" t="str">
        <f>IF('Filtered Data'!H416="","",HEX2BIN(H417))</f>
        <v>10100101</v>
      </c>
      <c r="AC417" s="7" t="str">
        <f>IF('Filtered Data'!I416="","",HEX2BIN(I417))</f>
        <v>1100100</v>
      </c>
      <c r="AD417" s="7" t="str">
        <f>IF('Filtered Data'!J416="","",HEX2BIN(J417))</f>
        <v>1011010</v>
      </c>
      <c r="AE417" s="7" t="str">
        <f>IF('Filtered Data'!K416="","",HEX2BIN(K417))</f>
        <v>1100100</v>
      </c>
      <c r="AF417" s="7" t="str">
        <f>IF('Filtered Data'!L416="","",HEX2BIN(L417))</f>
        <v>0</v>
      </c>
      <c r="AG417" s="7" t="str">
        <f>IF('Filtered Data'!M416="","",HEX2BIN(M417))</f>
        <v>1100100</v>
      </c>
      <c r="AH417" s="7" t="str">
        <f>IF('Filtered Data'!N416="","",HEX2BIN(N417))</f>
        <v>1110100</v>
      </c>
      <c r="AI417" s="7"/>
      <c r="AJ417" s="8" t="e">
        <f t="shared" si="23"/>
        <v>#NUM!</v>
      </c>
      <c r="AK417" s="7" t="str">
        <f>IF('Filtered Data'!G416="","",HEX2OCT(G417))</f>
        <v>3</v>
      </c>
      <c r="AL417" s="7" t="str">
        <f>IF('Filtered Data'!H416="","",HEX2OCT(H417))</f>
        <v>245</v>
      </c>
      <c r="AM417" s="7" t="str">
        <f>IF('Filtered Data'!I416="","",HEX2OCT(I417))</f>
        <v>144</v>
      </c>
      <c r="AN417" s="7" t="str">
        <f>IF('Filtered Data'!J416="","",HEX2OCT(J417))</f>
        <v>132</v>
      </c>
      <c r="AO417" s="7" t="str">
        <f>IF('Filtered Data'!K416="","",HEX2OCT(K417))</f>
        <v>144</v>
      </c>
      <c r="AP417" s="7" t="str">
        <f>IF('Filtered Data'!L416="","",HEX2OCT(L417))</f>
        <v>0</v>
      </c>
      <c r="AQ417" s="7" t="str">
        <f>IF('Filtered Data'!M416="","",HEX2OCT(M417))</f>
        <v>144</v>
      </c>
      <c r="AR417" s="7" t="str">
        <f>IF('Filtered Data'!N416="","",HEX2OCT(N417))</f>
        <v>164</v>
      </c>
    </row>
    <row r="418">
      <c r="A418" s="4">
        <f>'Filtered Data'!A417</f>
        <v>9.4715159999999994</v>
      </c>
      <c r="B418" s="4" t="str">
        <f>'Filtered Data'!B417</f>
        <v/>
      </c>
      <c r="C418" s="4">
        <f>'Filtered Data'!C417</f>
        <v>301</v>
      </c>
      <c r="D418" s="4" t="str">
        <f>'Filtered Data'!D417</f>
        <v/>
      </c>
      <c r="E418" s="4" t="str">
        <f>'Filtered Data'!E417</f>
        <v/>
      </c>
      <c r="F418" s="4">
        <f>'Filtered Data'!F417</f>
        <v>3</v>
      </c>
      <c r="G418" s="4" t="str">
        <f>'Filtered Data'!G417</f>
        <v>03</v>
      </c>
      <c r="H418" s="4" t="str">
        <f>'Filtered Data'!H417</f>
        <v>04</v>
      </c>
      <c r="I418" s="4" t="str">
        <f>'Filtered Data'!I417</f>
        <v>00</v>
      </c>
      <c r="J418" s="4" t="str">
        <f>'Filtered Data'!J417</f>
        <v/>
      </c>
      <c r="K418" s="4" t="str">
        <f>'Filtered Data'!K417</f>
        <v/>
      </c>
      <c r="L418" s="4" t="str">
        <f>'Filtered Data'!L417</f>
        <v/>
      </c>
      <c r="M418" s="4" t="str">
        <f>'Filtered Data'!M417</f>
        <v/>
      </c>
      <c r="N418" s="4" t="str">
        <f>'Filtered Data'!N417</f>
        <v/>
      </c>
      <c r="P418" s="6">
        <f t="shared" si="21"/>
        <v>197632</v>
      </c>
      <c r="Q418" s="7">
        <f>IF('Filtered Data'!G417="","",HEX2DEC(G418))</f>
        <v>3</v>
      </c>
      <c r="R418" s="7">
        <f>IF('Filtered Data'!H417="","",HEX2DEC(H418))</f>
        <v>4</v>
      </c>
      <c r="S418" s="7">
        <f>IF('Filtered Data'!I417="","",HEX2DEC(I418))</f>
        <v>0</v>
      </c>
      <c r="T418" s="7" t="str">
        <f>IF('Filtered Data'!J417="","",HEX2DEC(J418))</f>
        <v/>
      </c>
      <c r="U418" s="7" t="str">
        <f>IF('Filtered Data'!K417="","",HEX2DEC(K418))</f>
        <v/>
      </c>
      <c r="V418" s="7" t="str">
        <f>IF('Filtered Data'!L417="","",HEX2DEC(L418))</f>
        <v/>
      </c>
      <c r="W418" s="7" t="str">
        <f>IF('Filtered Data'!M417="","",HEX2DEC(M418))</f>
        <v/>
      </c>
      <c r="X418" s="7" t="str">
        <f>IF('Filtered Data'!N417="","",HEX2DEC(N418))</f>
        <v/>
      </c>
      <c r="Y418" s="7"/>
      <c r="Z418" s="8" t="e">
        <f t="shared" si="22"/>
        <v>#NUM!</v>
      </c>
      <c r="AA418" s="7" t="str">
        <f>IF('Filtered Data'!G417="","",HEX2BIN(G418))</f>
        <v>11</v>
      </c>
      <c r="AB418" s="7" t="str">
        <f>IF('Filtered Data'!H417="","",HEX2BIN(H418))</f>
        <v>100</v>
      </c>
      <c r="AC418" s="7" t="str">
        <f>IF('Filtered Data'!I417="","",HEX2BIN(I418))</f>
        <v>0</v>
      </c>
      <c r="AD418" s="7" t="str">
        <f>IF('Filtered Data'!J417="","",HEX2BIN(J418))</f>
        <v/>
      </c>
      <c r="AE418" s="7" t="str">
        <f>IF('Filtered Data'!K417="","",HEX2BIN(K418))</f>
        <v/>
      </c>
      <c r="AF418" s="7" t="str">
        <f>IF('Filtered Data'!L417="","",HEX2BIN(L418))</f>
        <v/>
      </c>
      <c r="AG418" s="7" t="str">
        <f>IF('Filtered Data'!M417="","",HEX2BIN(M418))</f>
        <v/>
      </c>
      <c r="AH418" s="7" t="str">
        <f>IF('Filtered Data'!N417="","",HEX2BIN(N418))</f>
        <v/>
      </c>
      <c r="AI418" s="7"/>
      <c r="AJ418" s="8" t="e">
        <f t="shared" si="23"/>
        <v>#NUM!</v>
      </c>
      <c r="AK418" s="7" t="str">
        <f>IF('Filtered Data'!G417="","",HEX2OCT(G418))</f>
        <v>3</v>
      </c>
      <c r="AL418" s="7" t="str">
        <f>IF('Filtered Data'!H417="","",HEX2OCT(H418))</f>
        <v>4</v>
      </c>
      <c r="AM418" s="7" t="str">
        <f>IF('Filtered Data'!I417="","",HEX2OCT(I418))</f>
        <v>0</v>
      </c>
      <c r="AN418" s="7" t="str">
        <f>IF('Filtered Data'!J417="","",HEX2OCT(J418))</f>
        <v/>
      </c>
      <c r="AO418" s="7" t="str">
        <f>IF('Filtered Data'!K417="","",HEX2OCT(K418))</f>
        <v/>
      </c>
      <c r="AP418" s="7" t="str">
        <f>IF('Filtered Data'!L417="","",HEX2OCT(L418))</f>
        <v/>
      </c>
      <c r="AQ418" s="7" t="str">
        <f>IF('Filtered Data'!M417="","",HEX2OCT(M418))</f>
        <v/>
      </c>
      <c r="AR418" s="7" t="str">
        <f>IF('Filtered Data'!N417="","",HEX2OCT(N418))</f>
        <v/>
      </c>
    </row>
    <row r="419">
      <c r="A419" s="4">
        <f>'Filtered Data'!A418</f>
        <v>9.4815570000000005</v>
      </c>
      <c r="B419" s="4" t="str">
        <f>'Filtered Data'!B418</f>
        <v/>
      </c>
      <c r="C419" s="4">
        <f>'Filtered Data'!C418</f>
        <v>404</v>
      </c>
      <c r="D419" s="4" t="str">
        <f>'Filtered Data'!D418</f>
        <v/>
      </c>
      <c r="E419" s="4" t="str">
        <f>'Filtered Data'!E418</f>
        <v/>
      </c>
      <c r="F419" s="4">
        <f>'Filtered Data'!F418</f>
        <v>2</v>
      </c>
      <c r="G419" s="4" t="str">
        <f>'Filtered Data'!G418</f>
        <v>4D</v>
      </c>
      <c r="H419" s="4" t="str">
        <f>'Filtered Data'!H418</f>
        <v>00</v>
      </c>
      <c r="I419" s="4" t="str">
        <f>'Filtered Data'!I418</f>
        <v/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19712</v>
      </c>
      <c r="Q419" s="7">
        <f>IF('Filtered Data'!G418="","",HEX2DEC(G419))</f>
        <v>77</v>
      </c>
      <c r="R419" s="7">
        <f>IF('Filtered Data'!H418="","",HEX2DEC(H419))</f>
        <v>0</v>
      </c>
      <c r="S419" s="7" t="str">
        <f>IF('Filtered Data'!I418="","",HEX2DEC(I419))</f>
        <v/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1001101</v>
      </c>
      <c r="AB419" s="7" t="str">
        <f>IF('Filtered Data'!H418="","",HEX2BIN(H419))</f>
        <v>0</v>
      </c>
      <c r="AC419" s="7" t="str">
        <f>IF('Filtered Data'!I418="","",HEX2BIN(I419))</f>
        <v/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115</v>
      </c>
      <c r="AL419" s="7" t="str">
        <f>IF('Filtered Data'!H418="","",HEX2OCT(H419))</f>
        <v>0</v>
      </c>
      <c r="AM419" s="7" t="str">
        <f>IF('Filtered Data'!I418="","",HEX2OCT(I419))</f>
        <v/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>
      <c r="A420" s="4">
        <f>'Filtered Data'!A419</f>
        <v>9.5127970000000008</v>
      </c>
      <c r="B420" s="4" t="str">
        <f>'Filtered Data'!B419</f>
        <v/>
      </c>
      <c r="C420" s="4">
        <f>'Filtered Data'!C419</f>
        <v>404</v>
      </c>
      <c r="D420" s="4" t="str">
        <f>'Filtered Data'!D419</f>
        <v/>
      </c>
      <c r="E420" s="4" t="str">
        <f>'Filtered Data'!E419</f>
        <v/>
      </c>
      <c r="F420" s="4">
        <f>'Filtered Data'!F419</f>
        <v>2</v>
      </c>
      <c r="G420" s="4" t="str">
        <f>'Filtered Data'!G419</f>
        <v>50</v>
      </c>
      <c r="H420" s="4" t="str">
        <f>'Filtered Data'!H419</f>
        <v>00</v>
      </c>
      <c r="I420" s="4" t="str">
        <f>'Filtered Data'!I419</f>
        <v/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20480</v>
      </c>
      <c r="Q420" s="7">
        <f>IF('Filtered Data'!G419="","",HEX2DEC(G420))</f>
        <v>80</v>
      </c>
      <c r="R420" s="7">
        <f>IF('Filtered Data'!H419="","",HEX2DEC(H420))</f>
        <v>0</v>
      </c>
      <c r="S420" s="7" t="str">
        <f>IF('Filtered Data'!I419="","",HEX2DEC(I420))</f>
        <v/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1010000</v>
      </c>
      <c r="AB420" s="7" t="str">
        <f>IF('Filtered Data'!H419="","",HEX2BIN(H420))</f>
        <v>0</v>
      </c>
      <c r="AC420" s="7" t="str">
        <f>IF('Filtered Data'!I419="","",HEX2BIN(I420))</f>
        <v/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120</v>
      </c>
      <c r="AL420" s="7" t="str">
        <f>IF('Filtered Data'!H419="","",HEX2OCT(H420))</f>
        <v>0</v>
      </c>
      <c r="AM420" s="7" t="str">
        <f>IF('Filtered Data'!I419="","",HEX2OCT(I420))</f>
        <v/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>
        <f>'Filtered Data'!A420</f>
        <v>9.5218790000000002</v>
      </c>
      <c r="B421" s="4" t="str">
        <f>'Filtered Data'!B420</f>
        <v/>
      </c>
      <c r="C421" s="4">
        <f>'Filtered Data'!C420</f>
        <v>300</v>
      </c>
      <c r="D421" s="4" t="str">
        <f>'Filtered Data'!D420</f>
        <v/>
      </c>
      <c r="E421" s="4" t="str">
        <f>'Filtered Data'!E420</f>
        <v/>
      </c>
      <c r="F421" s="4">
        <f>'Filtered Data'!F420</f>
        <v>8</v>
      </c>
      <c r="G421" s="4" t="str">
        <f>'Filtered Data'!G420</f>
        <v>03</v>
      </c>
      <c r="H421" s="4" t="str">
        <f>'Filtered Data'!H420</f>
        <v>A5</v>
      </c>
      <c r="I421" s="4" t="str">
        <f>'Filtered Data'!I420</f>
        <v>64</v>
      </c>
      <c r="J421" s="4" t="str">
        <f>'Filtered Data'!J420</f>
        <v>5A</v>
      </c>
      <c r="K421" s="4" t="str">
        <f>'Filtered Data'!K420</f>
        <v>64</v>
      </c>
      <c r="L421" s="4" t="str">
        <f>'Filtered Data'!L420</f>
        <v>00</v>
      </c>
      <c r="M421" s="4" t="str">
        <f>'Filtered Data'!M420</f>
        <v>64</v>
      </c>
      <c r="N421" s="4" t="str">
        <f>'Filtered Data'!N420</f>
        <v>65</v>
      </c>
      <c r="P421" s="6" t="e">
        <f t="shared" si="24"/>
        <v>#NUM!</v>
      </c>
      <c r="Q421" s="7">
        <f>IF('Filtered Data'!G420="","",HEX2DEC(G421))</f>
        <v>3</v>
      </c>
      <c r="R421" s="7">
        <f>IF('Filtered Data'!H420="","",HEX2DEC(H421))</f>
        <v>165</v>
      </c>
      <c r="S421" s="7">
        <f>IF('Filtered Data'!I420="","",HEX2DEC(I421))</f>
        <v>100</v>
      </c>
      <c r="T421" s="7">
        <f>IF('Filtered Data'!J420="","",HEX2DEC(J421))</f>
        <v>90</v>
      </c>
      <c r="U421" s="7">
        <f>IF('Filtered Data'!K420="","",HEX2DEC(K421))</f>
        <v>100</v>
      </c>
      <c r="V421" s="7">
        <f>IF('Filtered Data'!L420="","",HEX2DEC(L421))</f>
        <v>0</v>
      </c>
      <c r="W421" s="7">
        <f>IF('Filtered Data'!M420="","",HEX2DEC(M421))</f>
        <v>100</v>
      </c>
      <c r="X421" s="7">
        <f>IF('Filtered Data'!N420="","",HEX2DEC(N421))</f>
        <v>101</v>
      </c>
      <c r="Y421" s="7"/>
      <c r="Z421" s="8" t="e">
        <f t="shared" si="25"/>
        <v>#NUM!</v>
      </c>
      <c r="AA421" s="7" t="str">
        <f>IF('Filtered Data'!G420="","",HEX2BIN(G421))</f>
        <v>11</v>
      </c>
      <c r="AB421" s="7" t="str">
        <f>IF('Filtered Data'!H420="","",HEX2BIN(H421))</f>
        <v>10100101</v>
      </c>
      <c r="AC421" s="7" t="str">
        <f>IF('Filtered Data'!I420="","",HEX2BIN(I421))</f>
        <v>1100100</v>
      </c>
      <c r="AD421" s="7" t="str">
        <f>IF('Filtered Data'!J420="","",HEX2BIN(J421))</f>
        <v>1011010</v>
      </c>
      <c r="AE421" s="7" t="str">
        <f>IF('Filtered Data'!K420="","",HEX2BIN(K421))</f>
        <v>1100100</v>
      </c>
      <c r="AF421" s="7" t="str">
        <f>IF('Filtered Data'!L420="","",HEX2BIN(L421))</f>
        <v>0</v>
      </c>
      <c r="AG421" s="7" t="str">
        <f>IF('Filtered Data'!M420="","",HEX2BIN(M421))</f>
        <v>1100100</v>
      </c>
      <c r="AH421" s="7" t="str">
        <f>IF('Filtered Data'!N420="","",HEX2BIN(N421))</f>
        <v>1100101</v>
      </c>
      <c r="AI421" s="7"/>
      <c r="AJ421" s="8" t="e">
        <f t="shared" si="26"/>
        <v>#NUM!</v>
      </c>
      <c r="AK421" s="7" t="str">
        <f>IF('Filtered Data'!G420="","",HEX2OCT(G421))</f>
        <v>3</v>
      </c>
      <c r="AL421" s="7" t="str">
        <f>IF('Filtered Data'!H420="","",HEX2OCT(H421))</f>
        <v>245</v>
      </c>
      <c r="AM421" s="7" t="str">
        <f>IF('Filtered Data'!I420="","",HEX2OCT(I421))</f>
        <v>144</v>
      </c>
      <c r="AN421" s="7" t="str">
        <f>IF('Filtered Data'!J420="","",HEX2OCT(J421))</f>
        <v>132</v>
      </c>
      <c r="AO421" s="7" t="str">
        <f>IF('Filtered Data'!K420="","",HEX2OCT(K421))</f>
        <v>144</v>
      </c>
      <c r="AP421" s="7" t="str">
        <f>IF('Filtered Data'!L420="","",HEX2OCT(L421))</f>
        <v>0</v>
      </c>
      <c r="AQ421" s="7" t="str">
        <f>IF('Filtered Data'!M420="","",HEX2OCT(M421))</f>
        <v>144</v>
      </c>
      <c r="AR421" s="7" t="str">
        <f>IF('Filtered Data'!N420="","",HEX2OCT(N421))</f>
        <v>145</v>
      </c>
    </row>
    <row r="422">
      <c r="A422" s="4">
        <f>'Filtered Data'!A421</f>
        <v>9.5223429999999993</v>
      </c>
      <c r="B422" s="4" t="str">
        <f>'Filtered Data'!B421</f>
        <v/>
      </c>
      <c r="C422" s="4">
        <f>'Filtered Data'!C421</f>
        <v>301</v>
      </c>
      <c r="D422" s="4" t="str">
        <f>'Filtered Data'!D421</f>
        <v/>
      </c>
      <c r="E422" s="4" t="str">
        <f>'Filtered Data'!E421</f>
        <v/>
      </c>
      <c r="F422" s="4">
        <f>'Filtered Data'!F421</f>
        <v>3</v>
      </c>
      <c r="G422" s="4" t="str">
        <f>'Filtered Data'!G421</f>
        <v>54</v>
      </c>
      <c r="H422" s="4" t="str">
        <f>'Filtered Data'!H421</f>
        <v>05</v>
      </c>
      <c r="I422" s="4" t="str">
        <f>'Filtered Data'!I421</f>
        <v>00</v>
      </c>
      <c r="J422" s="4" t="str">
        <f>'Filtered Data'!J421</f>
        <v/>
      </c>
      <c r="K422" s="4" t="str">
        <f>'Filtered Data'!K421</f>
        <v/>
      </c>
      <c r="L422" s="4" t="str">
        <f>'Filtered Data'!L421</f>
        <v/>
      </c>
      <c r="M422" s="4" t="str">
        <f>'Filtered Data'!M421</f>
        <v/>
      </c>
      <c r="N422" s="4" t="str">
        <f>'Filtered Data'!N421</f>
        <v/>
      </c>
      <c r="P422" s="6">
        <f t="shared" si="24"/>
        <v>5506304</v>
      </c>
      <c r="Q422" s="7">
        <f>IF('Filtered Data'!G421="","",HEX2DEC(G422))</f>
        <v>84</v>
      </c>
      <c r="R422" s="7">
        <f>IF('Filtered Data'!H421="","",HEX2DEC(H422))</f>
        <v>5</v>
      </c>
      <c r="S422" s="7">
        <f>IF('Filtered Data'!I421="","",HEX2DEC(I422))</f>
        <v>0</v>
      </c>
      <c r="T422" s="7" t="str">
        <f>IF('Filtered Data'!J421="","",HEX2DEC(J422))</f>
        <v/>
      </c>
      <c r="U422" s="7" t="str">
        <f>IF('Filtered Data'!K421="","",HEX2DEC(K422))</f>
        <v/>
      </c>
      <c r="V422" s="7" t="str">
        <f>IF('Filtered Data'!L421="","",HEX2DEC(L422))</f>
        <v/>
      </c>
      <c r="W422" s="7" t="str">
        <f>IF('Filtered Data'!M421="","",HEX2DEC(M422))</f>
        <v/>
      </c>
      <c r="X422" s="7" t="str">
        <f>IF('Filtered Data'!N421="","",HEX2DEC(N422))</f>
        <v/>
      </c>
      <c r="Y422" s="7"/>
      <c r="Z422" s="8" t="e">
        <f t="shared" si="25"/>
        <v>#NUM!</v>
      </c>
      <c r="AA422" s="7" t="str">
        <f>IF('Filtered Data'!G421="","",HEX2BIN(G422))</f>
        <v>1010100</v>
      </c>
      <c r="AB422" s="7" t="str">
        <f>IF('Filtered Data'!H421="","",HEX2BIN(H422))</f>
        <v>101</v>
      </c>
      <c r="AC422" s="7" t="str">
        <f>IF('Filtered Data'!I421="","",HEX2BIN(I422))</f>
        <v>0</v>
      </c>
      <c r="AD422" s="7" t="str">
        <f>IF('Filtered Data'!J421="","",HEX2BIN(J422))</f>
        <v/>
      </c>
      <c r="AE422" s="7" t="str">
        <f>IF('Filtered Data'!K421="","",HEX2BIN(K422))</f>
        <v/>
      </c>
      <c r="AF422" s="7" t="str">
        <f>IF('Filtered Data'!L421="","",HEX2BIN(L422))</f>
        <v/>
      </c>
      <c r="AG422" s="7" t="str">
        <f>IF('Filtered Data'!M421="","",HEX2BIN(M422))</f>
        <v/>
      </c>
      <c r="AH422" s="7" t="str">
        <f>IF('Filtered Data'!N421="","",HEX2BIN(N422))</f>
        <v/>
      </c>
      <c r="AI422" s="7"/>
      <c r="AJ422" s="8" t="e">
        <f t="shared" si="26"/>
        <v>#NUM!</v>
      </c>
      <c r="AK422" s="7" t="str">
        <f>IF('Filtered Data'!G421="","",HEX2OCT(G422))</f>
        <v>124</v>
      </c>
      <c r="AL422" s="7" t="str">
        <f>IF('Filtered Data'!H421="","",HEX2OCT(H422))</f>
        <v>5</v>
      </c>
      <c r="AM422" s="7" t="str">
        <f>IF('Filtered Data'!I421="","",HEX2OCT(I422))</f>
        <v>0</v>
      </c>
      <c r="AN422" s="7" t="str">
        <f>IF('Filtered Data'!J421="","",HEX2OCT(J422))</f>
        <v/>
      </c>
      <c r="AO422" s="7" t="str">
        <f>IF('Filtered Data'!K421="","",HEX2OCT(K422))</f>
        <v/>
      </c>
      <c r="AP422" s="7" t="str">
        <f>IF('Filtered Data'!L421="","",HEX2OCT(L422))</f>
        <v/>
      </c>
      <c r="AQ422" s="7" t="str">
        <f>IF('Filtered Data'!M421="","",HEX2OCT(M422))</f>
        <v/>
      </c>
      <c r="AR422" s="7" t="str">
        <f>IF('Filtered Data'!N421="","",HEX2OCT(N422))</f>
        <v/>
      </c>
    </row>
    <row r="423">
      <c r="A423" s="4">
        <f>'Filtered Data'!A422</f>
        <v>9.5489460000000008</v>
      </c>
      <c r="B423" s="4" t="str">
        <f>'Filtered Data'!B422</f>
        <v/>
      </c>
      <c r="C423" s="4">
        <f>'Filtered Data'!C422</f>
        <v>404</v>
      </c>
      <c r="D423" s="4" t="str">
        <f>'Filtered Data'!D422</f>
        <v/>
      </c>
      <c r="E423" s="4" t="str">
        <f>'Filtered Data'!E422</f>
        <v/>
      </c>
      <c r="F423" s="4">
        <f>'Filtered Data'!F422</f>
        <v>2</v>
      </c>
      <c r="G423" s="4" t="str">
        <f>'Filtered Data'!G422</f>
        <v>02</v>
      </c>
      <c r="H423" s="4" t="str">
        <f>'Filtered Data'!H422</f>
        <v>00</v>
      </c>
      <c r="I423" s="4" t="str">
        <f>'Filtered Data'!I422</f>
        <v/>
      </c>
      <c r="J423" s="4" t="str">
        <f>'Filtered Data'!J422</f>
        <v/>
      </c>
      <c r="K423" s="4" t="str">
        <f>'Filtered Data'!K422</f>
        <v/>
      </c>
      <c r="L423" s="4" t="str">
        <f>'Filtered Data'!L422</f>
        <v/>
      </c>
      <c r="M423" s="4" t="str">
        <f>'Filtered Data'!M422</f>
        <v/>
      </c>
      <c r="N423" s="4" t="str">
        <f>'Filtered Data'!N422</f>
        <v/>
      </c>
      <c r="P423" s="6">
        <f t="shared" si="24"/>
        <v>512</v>
      </c>
      <c r="Q423" s="7">
        <f>IF('Filtered Data'!G422="","",HEX2DEC(G423))</f>
        <v>2</v>
      </c>
      <c r="R423" s="7">
        <f>IF('Filtered Data'!H422="","",HEX2DEC(H423))</f>
        <v>0</v>
      </c>
      <c r="S423" s="7" t="str">
        <f>IF('Filtered Data'!I422="","",HEX2DEC(I423))</f>
        <v/>
      </c>
      <c r="T423" s="7" t="str">
        <f>IF('Filtered Data'!J422="","",HEX2DEC(J423))</f>
        <v/>
      </c>
      <c r="U423" s="7" t="str">
        <f>IF('Filtered Data'!K422="","",HEX2DEC(K423))</f>
        <v/>
      </c>
      <c r="V423" s="7" t="str">
        <f>IF('Filtered Data'!L422="","",HEX2DEC(L423))</f>
        <v/>
      </c>
      <c r="W423" s="7" t="str">
        <f>IF('Filtered Data'!M422="","",HEX2DEC(M423))</f>
        <v/>
      </c>
      <c r="X423" s="7" t="str">
        <f>IF('Filtered Data'!N422="","",HEX2DEC(N423))</f>
        <v/>
      </c>
      <c r="Y423" s="7"/>
      <c r="Z423" s="8" t="e">
        <f t="shared" si="25"/>
        <v>#NUM!</v>
      </c>
      <c r="AA423" s="7" t="str">
        <f>IF('Filtered Data'!G422="","",HEX2BIN(G423))</f>
        <v>10</v>
      </c>
      <c r="AB423" s="7" t="str">
        <f>IF('Filtered Data'!H422="","",HEX2BIN(H423))</f>
        <v>0</v>
      </c>
      <c r="AC423" s="7" t="str">
        <f>IF('Filtered Data'!I422="","",HEX2BIN(I423))</f>
        <v/>
      </c>
      <c r="AD423" s="7" t="str">
        <f>IF('Filtered Data'!J422="","",HEX2BIN(J423))</f>
        <v/>
      </c>
      <c r="AE423" s="7" t="str">
        <f>IF('Filtered Data'!K422="","",HEX2BIN(K423))</f>
        <v/>
      </c>
      <c r="AF423" s="7" t="str">
        <f>IF('Filtered Data'!L422="","",HEX2BIN(L423))</f>
        <v/>
      </c>
      <c r="AG423" s="7" t="str">
        <f>IF('Filtered Data'!M422="","",HEX2BIN(M423))</f>
        <v/>
      </c>
      <c r="AH423" s="7" t="str">
        <f>IF('Filtered Data'!N422="","",HEX2BIN(N423))</f>
        <v/>
      </c>
      <c r="AI423" s="7"/>
      <c r="AJ423" s="8" t="e">
        <f t="shared" si="26"/>
        <v>#NUM!</v>
      </c>
      <c r="AK423" s="7" t="str">
        <f>IF('Filtered Data'!G422="","",HEX2OCT(G423))</f>
        <v>2</v>
      </c>
      <c r="AL423" s="7" t="str">
        <f>IF('Filtered Data'!H422="","",HEX2OCT(H423))</f>
        <v>0</v>
      </c>
      <c r="AM423" s="7" t="str">
        <f>IF('Filtered Data'!I422="","",HEX2OCT(I423))</f>
        <v/>
      </c>
      <c r="AN423" s="7" t="str">
        <f>IF('Filtered Data'!J422="","",HEX2OCT(J423))</f>
        <v/>
      </c>
      <c r="AO423" s="7" t="str">
        <f>IF('Filtered Data'!K422="","",HEX2OCT(K423))</f>
        <v/>
      </c>
      <c r="AP423" s="7" t="str">
        <f>IF('Filtered Data'!L422="","",HEX2OCT(L423))</f>
        <v/>
      </c>
      <c r="AQ423" s="7" t="str">
        <f>IF('Filtered Data'!M422="","",HEX2OCT(M423))</f>
        <v/>
      </c>
      <c r="AR423" s="7" t="str">
        <f>IF('Filtered Data'!N422="","",HEX2OCT(N423))</f>
        <v/>
      </c>
    </row>
    <row r="424">
      <c r="A424" s="4">
        <f>'Filtered Data'!A423</f>
        <v>9.5716979999999996</v>
      </c>
      <c r="B424" s="4" t="str">
        <f>'Filtered Data'!B423</f>
        <v/>
      </c>
      <c r="C424" s="4">
        <f>'Filtered Data'!C423</f>
        <v>300</v>
      </c>
      <c r="D424" s="4" t="str">
        <f>'Filtered Data'!D423</f>
        <v/>
      </c>
      <c r="E424" s="4" t="str">
        <f>'Filtered Data'!E423</f>
        <v/>
      </c>
      <c r="F424" s="4">
        <f>'Filtered Data'!F423</f>
        <v>8</v>
      </c>
      <c r="G424" s="4" t="str">
        <f>'Filtered Data'!G423</f>
        <v>03</v>
      </c>
      <c r="H424" s="4" t="str">
        <f>'Filtered Data'!H423</f>
        <v>A5</v>
      </c>
      <c r="I424" s="4" t="str">
        <f>'Filtered Data'!I423</f>
        <v>64</v>
      </c>
      <c r="J424" s="4" t="str">
        <f>'Filtered Data'!J423</f>
        <v>5A</v>
      </c>
      <c r="K424" s="4" t="str">
        <f>'Filtered Data'!K423</f>
        <v>64</v>
      </c>
      <c r="L424" s="4" t="str">
        <f>'Filtered Data'!L423</f>
        <v>00</v>
      </c>
      <c r="M424" s="4" t="str">
        <f>'Filtered Data'!M423</f>
        <v>64</v>
      </c>
      <c r="N424" s="4" t="str">
        <f>'Filtered Data'!N423</f>
        <v>76</v>
      </c>
      <c r="P424" s="6" t="e">
        <f t="shared" si="24"/>
        <v>#NUM!</v>
      </c>
      <c r="Q424" s="7">
        <f>IF('Filtered Data'!G423="","",HEX2DEC(G424))</f>
        <v>3</v>
      </c>
      <c r="R424" s="7">
        <f>IF('Filtered Data'!H423="","",HEX2DEC(H424))</f>
        <v>165</v>
      </c>
      <c r="S424" s="7">
        <f>IF('Filtered Data'!I423="","",HEX2DEC(I424))</f>
        <v>100</v>
      </c>
      <c r="T424" s="7">
        <f>IF('Filtered Data'!J423="","",HEX2DEC(J424))</f>
        <v>90</v>
      </c>
      <c r="U424" s="7">
        <f>IF('Filtered Data'!K423="","",HEX2DEC(K424))</f>
        <v>100</v>
      </c>
      <c r="V424" s="7">
        <f>IF('Filtered Data'!L423="","",HEX2DEC(L424))</f>
        <v>0</v>
      </c>
      <c r="W424" s="7">
        <f>IF('Filtered Data'!M423="","",HEX2DEC(M424))</f>
        <v>100</v>
      </c>
      <c r="X424" s="7">
        <f>IF('Filtered Data'!N423="","",HEX2DEC(N424))</f>
        <v>118</v>
      </c>
      <c r="Y424" s="7"/>
      <c r="Z424" s="8" t="e">
        <f t="shared" si="25"/>
        <v>#NUM!</v>
      </c>
      <c r="AA424" s="7" t="str">
        <f>IF('Filtered Data'!G423="","",HEX2BIN(G424))</f>
        <v>11</v>
      </c>
      <c r="AB424" s="7" t="str">
        <f>IF('Filtered Data'!H423="","",HEX2BIN(H424))</f>
        <v>10100101</v>
      </c>
      <c r="AC424" s="7" t="str">
        <f>IF('Filtered Data'!I423="","",HEX2BIN(I424))</f>
        <v>1100100</v>
      </c>
      <c r="AD424" s="7" t="str">
        <f>IF('Filtered Data'!J423="","",HEX2BIN(J424))</f>
        <v>1011010</v>
      </c>
      <c r="AE424" s="7" t="str">
        <f>IF('Filtered Data'!K423="","",HEX2BIN(K424))</f>
        <v>1100100</v>
      </c>
      <c r="AF424" s="7" t="str">
        <f>IF('Filtered Data'!L423="","",HEX2BIN(L424))</f>
        <v>0</v>
      </c>
      <c r="AG424" s="7" t="str">
        <f>IF('Filtered Data'!M423="","",HEX2BIN(M424))</f>
        <v>1100100</v>
      </c>
      <c r="AH424" s="7" t="str">
        <f>IF('Filtered Data'!N423="","",HEX2BIN(N424))</f>
        <v>1110110</v>
      </c>
      <c r="AI424" s="7"/>
      <c r="AJ424" s="8" t="e">
        <f t="shared" si="26"/>
        <v>#NUM!</v>
      </c>
      <c r="AK424" s="7" t="str">
        <f>IF('Filtered Data'!G423="","",HEX2OCT(G424))</f>
        <v>3</v>
      </c>
      <c r="AL424" s="7" t="str">
        <f>IF('Filtered Data'!H423="","",HEX2OCT(H424))</f>
        <v>245</v>
      </c>
      <c r="AM424" s="7" t="str">
        <f>IF('Filtered Data'!I423="","",HEX2OCT(I424))</f>
        <v>144</v>
      </c>
      <c r="AN424" s="7" t="str">
        <f>IF('Filtered Data'!J423="","",HEX2OCT(J424))</f>
        <v>132</v>
      </c>
      <c r="AO424" s="7" t="str">
        <f>IF('Filtered Data'!K423="","",HEX2OCT(K424))</f>
        <v>144</v>
      </c>
      <c r="AP424" s="7" t="str">
        <f>IF('Filtered Data'!L423="","",HEX2OCT(L424))</f>
        <v>0</v>
      </c>
      <c r="AQ424" s="7" t="str">
        <f>IF('Filtered Data'!M423="","",HEX2OCT(M424))</f>
        <v>144</v>
      </c>
      <c r="AR424" s="7" t="str">
        <f>IF('Filtered Data'!N423="","",HEX2OCT(N424))</f>
        <v>166</v>
      </c>
    </row>
    <row r="425">
      <c r="A425" s="4">
        <f>'Filtered Data'!A424</f>
        <v>9.5721699999999998</v>
      </c>
      <c r="B425" s="4" t="str">
        <f>'Filtered Data'!B424</f>
        <v/>
      </c>
      <c r="C425" s="4">
        <f>'Filtered Data'!C424</f>
        <v>301</v>
      </c>
      <c r="D425" s="4" t="str">
        <f>'Filtered Data'!D424</f>
        <v/>
      </c>
      <c r="E425" s="4" t="str">
        <f>'Filtered Data'!E424</f>
        <v/>
      </c>
      <c r="F425" s="4">
        <f>'Filtered Data'!F424</f>
        <v>3</v>
      </c>
      <c r="G425" s="4" t="str">
        <f>'Filtered Data'!G424</f>
        <v>F5</v>
      </c>
      <c r="H425" s="4" t="str">
        <f>'Filtered Data'!H424</f>
        <v>06</v>
      </c>
      <c r="I425" s="4" t="str">
        <f>'Filtered Data'!I424</f>
        <v>00</v>
      </c>
      <c r="J425" s="4" t="str">
        <f>'Filtered Data'!J424</f>
        <v/>
      </c>
      <c r="K425" s="4" t="str">
        <f>'Filtered Data'!K424</f>
        <v/>
      </c>
      <c r="L425" s="4" t="str">
        <f>'Filtered Data'!L424</f>
        <v/>
      </c>
      <c r="M425" s="4" t="str">
        <f>'Filtered Data'!M424</f>
        <v/>
      </c>
      <c r="N425" s="4" t="str">
        <f>'Filtered Data'!N424</f>
        <v/>
      </c>
      <c r="P425" s="6">
        <f t="shared" si="24"/>
        <v>16057856</v>
      </c>
      <c r="Q425" s="7">
        <f>IF('Filtered Data'!G424="","",HEX2DEC(G425))</f>
        <v>245</v>
      </c>
      <c r="R425" s="7">
        <f>IF('Filtered Data'!H424="","",HEX2DEC(H425))</f>
        <v>6</v>
      </c>
      <c r="S425" s="7">
        <f>IF('Filtered Data'!I424="","",HEX2DEC(I425))</f>
        <v>0</v>
      </c>
      <c r="T425" s="7" t="str">
        <f>IF('Filtered Data'!J424="","",HEX2DEC(J425))</f>
        <v/>
      </c>
      <c r="U425" s="7" t="str">
        <f>IF('Filtered Data'!K424="","",HEX2DEC(K425))</f>
        <v/>
      </c>
      <c r="V425" s="7" t="str">
        <f>IF('Filtered Data'!L424="","",HEX2DEC(L425))</f>
        <v/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11110101</v>
      </c>
      <c r="AB425" s="7" t="str">
        <f>IF('Filtered Data'!H424="","",HEX2BIN(H425))</f>
        <v>110</v>
      </c>
      <c r="AC425" s="7" t="str">
        <f>IF('Filtered Data'!I424="","",HEX2BIN(I425))</f>
        <v>0</v>
      </c>
      <c r="AD425" s="7" t="str">
        <f>IF('Filtered Data'!J424="","",HEX2BIN(J425))</f>
        <v/>
      </c>
      <c r="AE425" s="7" t="str">
        <f>IF('Filtered Data'!K424="","",HEX2BIN(K425))</f>
        <v/>
      </c>
      <c r="AF425" s="7" t="str">
        <f>IF('Filtered Data'!L424="","",HEX2BIN(L425))</f>
        <v/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365</v>
      </c>
      <c r="AL425" s="7" t="str">
        <f>IF('Filtered Data'!H424="","",HEX2OCT(H425))</f>
        <v>6</v>
      </c>
      <c r="AM425" s="7" t="str">
        <f>IF('Filtered Data'!I424="","",HEX2OCT(I425))</f>
        <v>0</v>
      </c>
      <c r="AN425" s="7" t="str">
        <f>IF('Filtered Data'!J424="","",HEX2OCT(J425))</f>
        <v/>
      </c>
      <c r="AO425" s="7" t="str">
        <f>IF('Filtered Data'!K424="","",HEX2OCT(K425))</f>
        <v/>
      </c>
      <c r="AP425" s="7" t="str">
        <f>IF('Filtered Data'!L424="","",HEX2OCT(L425))</f>
        <v/>
      </c>
      <c r="AQ425" s="7" t="str">
        <f>IF('Filtered Data'!M424="","",HEX2OCT(M425))</f>
        <v/>
      </c>
      <c r="AR425" s="7" t="str">
        <f>IF('Filtered Data'!N424="","",HEX2OCT(N425))</f>
        <v/>
      </c>
    </row>
    <row r="426">
      <c r="A426" s="4">
        <f>'Filtered Data'!A425</f>
        <v>9.5753029999999999</v>
      </c>
      <c r="B426" s="4" t="str">
        <f>'Filtered Data'!B425</f>
        <v/>
      </c>
      <c r="C426" s="4">
        <f>'Filtered Data'!C425</f>
        <v>404</v>
      </c>
      <c r="D426" s="4" t="str">
        <f>'Filtered Data'!D425</f>
        <v/>
      </c>
      <c r="E426" s="4" t="str">
        <f>'Filtered Data'!E425</f>
        <v/>
      </c>
      <c r="F426" s="4">
        <f>'Filtered Data'!F425</f>
        <v>2</v>
      </c>
      <c r="G426" s="4" t="str">
        <f>'Filtered Data'!G425</f>
        <v>0A</v>
      </c>
      <c r="H426" s="4" t="str">
        <f>'Filtered Data'!H425</f>
        <v>00</v>
      </c>
      <c r="I426" s="4" t="str">
        <f>'Filtered Data'!I425</f>
        <v/>
      </c>
      <c r="J426" s="4" t="str">
        <f>'Filtered Data'!J425</f>
        <v/>
      </c>
      <c r="K426" s="4" t="str">
        <f>'Filtered Data'!K425</f>
        <v/>
      </c>
      <c r="L426" s="4" t="str">
        <f>'Filtered Data'!L425</f>
        <v/>
      </c>
      <c r="M426" s="4" t="str">
        <f>'Filtered Data'!M425</f>
        <v/>
      </c>
      <c r="N426" s="4" t="str">
        <f>'Filtered Data'!N425</f>
        <v/>
      </c>
      <c r="P426" s="6">
        <f t="shared" si="24"/>
        <v>2560</v>
      </c>
      <c r="Q426" s="7">
        <f>IF('Filtered Data'!G425="","",HEX2DEC(G426))</f>
        <v>10</v>
      </c>
      <c r="R426" s="7">
        <f>IF('Filtered Data'!H425="","",HEX2DEC(H426))</f>
        <v>0</v>
      </c>
      <c r="S426" s="7" t="str">
        <f>IF('Filtered Data'!I425="","",HEX2DEC(I426))</f>
        <v/>
      </c>
      <c r="T426" s="7" t="str">
        <f>IF('Filtered Data'!J425="","",HEX2DEC(J426))</f>
        <v/>
      </c>
      <c r="U426" s="7" t="str">
        <f>IF('Filtered Data'!K425="","",HEX2DEC(K426))</f>
        <v/>
      </c>
      <c r="V426" s="7" t="str">
        <f>IF('Filtered Data'!L425="","",HEX2DEC(L426))</f>
        <v/>
      </c>
      <c r="W426" s="7" t="str">
        <f>IF('Filtered Data'!M425="","",HEX2DEC(M426))</f>
        <v/>
      </c>
      <c r="X426" s="7" t="str">
        <f>IF('Filtered Data'!N425="","",HEX2DEC(N426))</f>
        <v/>
      </c>
      <c r="Y426" s="7"/>
      <c r="Z426" s="8" t="e">
        <f t="shared" si="25"/>
        <v>#NUM!</v>
      </c>
      <c r="AA426" s="7" t="str">
        <f>IF('Filtered Data'!G425="","",HEX2BIN(G426))</f>
        <v>1010</v>
      </c>
      <c r="AB426" s="7" t="str">
        <f>IF('Filtered Data'!H425="","",HEX2BIN(H426))</f>
        <v>0</v>
      </c>
      <c r="AC426" s="7" t="str">
        <f>IF('Filtered Data'!I425="","",HEX2BIN(I426))</f>
        <v/>
      </c>
      <c r="AD426" s="7" t="str">
        <f>IF('Filtered Data'!J425="","",HEX2BIN(J426))</f>
        <v/>
      </c>
      <c r="AE426" s="7" t="str">
        <f>IF('Filtered Data'!K425="","",HEX2BIN(K426))</f>
        <v/>
      </c>
      <c r="AF426" s="7" t="str">
        <f>IF('Filtered Data'!L425="","",HEX2BIN(L426))</f>
        <v/>
      </c>
      <c r="AG426" s="7" t="str">
        <f>IF('Filtered Data'!M425="","",HEX2BIN(M426))</f>
        <v/>
      </c>
      <c r="AH426" s="7" t="str">
        <f>IF('Filtered Data'!N425="","",HEX2BIN(N426))</f>
        <v/>
      </c>
      <c r="AI426" s="7"/>
      <c r="AJ426" s="8" t="e">
        <f t="shared" si="26"/>
        <v>#NUM!</v>
      </c>
      <c r="AK426" s="7" t="str">
        <f>IF('Filtered Data'!G425="","",HEX2OCT(G426))</f>
        <v>12</v>
      </c>
      <c r="AL426" s="7" t="str">
        <f>IF('Filtered Data'!H425="","",HEX2OCT(H426))</f>
        <v>0</v>
      </c>
      <c r="AM426" s="7" t="str">
        <f>IF('Filtered Data'!I425="","",HEX2OCT(I426))</f>
        <v/>
      </c>
      <c r="AN426" s="7" t="str">
        <f>IF('Filtered Data'!J425="","",HEX2OCT(J426))</f>
        <v/>
      </c>
      <c r="AO426" s="7" t="str">
        <f>IF('Filtered Data'!K425="","",HEX2OCT(K426))</f>
        <v/>
      </c>
      <c r="AP426" s="7" t="str">
        <f>IF('Filtered Data'!L425="","",HEX2OCT(L426))</f>
        <v/>
      </c>
      <c r="AQ426" s="7" t="str">
        <f>IF('Filtered Data'!M425="","",HEX2OCT(M426))</f>
        <v/>
      </c>
      <c r="AR426" s="7" t="str">
        <f>IF('Filtered Data'!N425="","",HEX2OCT(N426))</f>
        <v/>
      </c>
    </row>
    <row r="427">
      <c r="A427" s="4">
        <f>'Filtered Data'!A426</f>
        <v>9.6066050000000001</v>
      </c>
      <c r="B427" s="4" t="str">
        <f>'Filtered Data'!B426</f>
        <v/>
      </c>
      <c r="C427" s="4">
        <f>'Filtered Data'!C426</f>
        <v>404</v>
      </c>
      <c r="D427" s="4" t="str">
        <f>'Filtered Data'!D426</f>
        <v/>
      </c>
      <c r="E427" s="4" t="str">
        <f>'Filtered Data'!E426</f>
        <v/>
      </c>
      <c r="F427" s="4">
        <f>'Filtered Data'!F426</f>
        <v>2</v>
      </c>
      <c r="G427" s="4" t="str">
        <f>'Filtered Data'!G426</f>
        <v>04</v>
      </c>
      <c r="H427" s="4" t="str">
        <f>'Filtered Data'!H426</f>
        <v>00</v>
      </c>
      <c r="I427" s="4" t="str">
        <f>'Filtered Data'!I426</f>
        <v/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1024</v>
      </c>
      <c r="Q427" s="7">
        <f>IF('Filtered Data'!G426="","",HEX2DEC(G427))</f>
        <v>4</v>
      </c>
      <c r="R427" s="7">
        <f>IF('Filtered Data'!H426="","",HEX2DEC(H427))</f>
        <v>0</v>
      </c>
      <c r="S427" s="7" t="str">
        <f>IF('Filtered Data'!I426="","",HEX2DEC(I427))</f>
        <v/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100</v>
      </c>
      <c r="AB427" s="7" t="str">
        <f>IF('Filtered Data'!H426="","",HEX2BIN(H427))</f>
        <v>0</v>
      </c>
      <c r="AC427" s="7" t="str">
        <f>IF('Filtered Data'!I426="","",HEX2BIN(I427))</f>
        <v/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4</v>
      </c>
      <c r="AL427" s="7" t="str">
        <f>IF('Filtered Data'!H426="","",HEX2OCT(H427))</f>
        <v>0</v>
      </c>
      <c r="AM427" s="7" t="str">
        <f>IF('Filtered Data'!I426="","",HEX2OCT(I427))</f>
        <v/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>
      <c r="A428" s="4">
        <f>'Filtered Data'!A427</f>
        <v>9.6217039999999994</v>
      </c>
      <c r="B428" s="4" t="str">
        <f>'Filtered Data'!B427</f>
        <v/>
      </c>
      <c r="C428" s="4">
        <f>'Filtered Data'!C427</f>
        <v>300</v>
      </c>
      <c r="D428" s="4" t="str">
        <f>'Filtered Data'!D427</f>
        <v/>
      </c>
      <c r="E428" s="4" t="str">
        <f>'Filtered Data'!E427</f>
        <v/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A5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64</v>
      </c>
      <c r="L428" s="4" t="str">
        <f>'Filtered Data'!L427</f>
        <v>00</v>
      </c>
      <c r="M428" s="4" t="str">
        <f>'Filtered Data'!M427</f>
        <v>64</v>
      </c>
      <c r="N428" s="4" t="str">
        <f>'Filtered Data'!N427</f>
        <v>67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165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100</v>
      </c>
      <c r="V428" s="7">
        <f>IF('Filtered Data'!L427="","",HEX2DEC(L428))</f>
        <v>0</v>
      </c>
      <c r="W428" s="7">
        <f>IF('Filtered Data'!M427="","",HEX2DEC(M428))</f>
        <v>100</v>
      </c>
      <c r="X428" s="7">
        <f>IF('Filtered Data'!N427="","",HEX2DEC(N428))</f>
        <v>103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10100101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1100100</v>
      </c>
      <c r="AF428" s="7" t="str">
        <f>IF('Filtered Data'!L427="","",HEX2BIN(L428))</f>
        <v>0</v>
      </c>
      <c r="AG428" s="7" t="str">
        <f>IF('Filtered Data'!M427="","",HEX2BIN(M428))</f>
        <v>1100100</v>
      </c>
      <c r="AH428" s="7" t="str">
        <f>IF('Filtered Data'!N427="","",HEX2BIN(N428))</f>
        <v>1100111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245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144</v>
      </c>
      <c r="AP428" s="7" t="str">
        <f>IF('Filtered Data'!L427="","",HEX2OCT(L428))</f>
        <v>0</v>
      </c>
      <c r="AQ428" s="7" t="str">
        <f>IF('Filtered Data'!M427="","",HEX2OCT(M428))</f>
        <v>144</v>
      </c>
      <c r="AR428" s="7" t="str">
        <f>IF('Filtered Data'!N427="","",HEX2OCT(N428))</f>
        <v>147</v>
      </c>
    </row>
    <row r="429">
      <c r="A429" s="4">
        <f>'Filtered Data'!A428</f>
        <v>9.6221720000000008</v>
      </c>
      <c r="B429" s="4" t="str">
        <f>'Filtered Data'!B428</f>
        <v/>
      </c>
      <c r="C429" s="4">
        <f>'Filtered Data'!C428</f>
        <v>301</v>
      </c>
      <c r="D429" s="4" t="str">
        <f>'Filtered Data'!D428</f>
        <v/>
      </c>
      <c r="E429" s="4" t="str">
        <f>'Filtered Data'!E428</f>
        <v/>
      </c>
      <c r="F429" s="4">
        <f>'Filtered Data'!F428</f>
        <v>3</v>
      </c>
      <c r="G429" s="4" t="str">
        <f>'Filtered Data'!G428</f>
        <v>B8</v>
      </c>
      <c r="H429" s="4" t="str">
        <f>'Filtered Data'!H428</f>
        <v>07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12060416</v>
      </c>
      <c r="Q429" s="7">
        <f>IF('Filtered Data'!G428="","",HEX2DEC(G429))</f>
        <v>184</v>
      </c>
      <c r="R429" s="7">
        <f>IF('Filtered Data'!H428="","",HEX2DEC(H429))</f>
        <v>7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10111000</v>
      </c>
      <c r="AB429" s="7" t="str">
        <f>IF('Filtered Data'!H428="","",HEX2BIN(H429))</f>
        <v>111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270</v>
      </c>
      <c r="AL429" s="7" t="str">
        <f>IF('Filtered Data'!H428="","",HEX2OCT(H429))</f>
        <v>7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>
      <c r="A430" s="4">
        <f>'Filtered Data'!A429</f>
        <v>9.6378039999999991</v>
      </c>
      <c r="B430" s="4" t="str">
        <f>'Filtered Data'!B429</f>
        <v/>
      </c>
      <c r="C430" s="4">
        <f>'Filtered Data'!C429</f>
        <v>404</v>
      </c>
      <c r="D430" s="4" t="str">
        <f>'Filtered Data'!D429</f>
        <v/>
      </c>
      <c r="E430" s="4" t="str">
        <f>'Filtered Data'!E429</f>
        <v/>
      </c>
      <c r="F430" s="4">
        <f>'Filtered Data'!F429</f>
        <v>2</v>
      </c>
      <c r="G430" s="4" t="str">
        <f>'Filtered Data'!G429</f>
        <v>B0</v>
      </c>
      <c r="H430" s="4" t="str">
        <f>'Filtered Data'!H429</f>
        <v>01</v>
      </c>
      <c r="I430" s="4" t="str">
        <f>'Filtered Data'!I429</f>
        <v/>
      </c>
      <c r="J430" s="4" t="str">
        <f>'Filtered Data'!J429</f>
        <v/>
      </c>
      <c r="K430" s="4" t="str">
        <f>'Filtered Data'!K429</f>
        <v/>
      </c>
      <c r="L430" s="4" t="str">
        <f>'Filtered Data'!L429</f>
        <v/>
      </c>
      <c r="M430" s="4" t="str">
        <f>'Filtered Data'!M429</f>
        <v/>
      </c>
      <c r="N430" s="4" t="str">
        <f>'Filtered Data'!N429</f>
        <v/>
      </c>
      <c r="P430" s="6">
        <f t="shared" si="24"/>
        <v>45057</v>
      </c>
      <c r="Q430" s="7">
        <f>IF('Filtered Data'!G429="","",HEX2DEC(G430))</f>
        <v>176</v>
      </c>
      <c r="R430" s="7">
        <f>IF('Filtered Data'!H429="","",HEX2DEC(H430))</f>
        <v>1</v>
      </c>
      <c r="S430" s="7" t="str">
        <f>IF('Filtered Data'!I429="","",HEX2DEC(I430))</f>
        <v/>
      </c>
      <c r="T430" s="7" t="str">
        <f>IF('Filtered Data'!J429="","",HEX2DEC(J430))</f>
        <v/>
      </c>
      <c r="U430" s="7" t="str">
        <f>IF('Filtered Data'!K429="","",HEX2DEC(K430))</f>
        <v/>
      </c>
      <c r="V430" s="7" t="str">
        <f>IF('Filtered Data'!L429="","",HEX2DEC(L430))</f>
        <v/>
      </c>
      <c r="W430" s="7" t="str">
        <f>IF('Filtered Data'!M429="","",HEX2DEC(M430))</f>
        <v/>
      </c>
      <c r="X430" s="7" t="str">
        <f>IF('Filtered Data'!N429="","",HEX2DEC(N430))</f>
        <v/>
      </c>
      <c r="Y430" s="7"/>
      <c r="Z430" s="8" t="e">
        <f t="shared" si="25"/>
        <v>#NUM!</v>
      </c>
      <c r="AA430" s="7" t="str">
        <f>IF('Filtered Data'!G429="","",HEX2BIN(G430))</f>
        <v>10110000</v>
      </c>
      <c r="AB430" s="7" t="str">
        <f>IF('Filtered Data'!H429="","",HEX2BIN(H430))</f>
        <v>1</v>
      </c>
      <c r="AC430" s="7" t="str">
        <f>IF('Filtered Data'!I429="","",HEX2BIN(I430))</f>
        <v/>
      </c>
      <c r="AD430" s="7" t="str">
        <f>IF('Filtered Data'!J429="","",HEX2BIN(J430))</f>
        <v/>
      </c>
      <c r="AE430" s="7" t="str">
        <f>IF('Filtered Data'!K429="","",HEX2BIN(K430))</f>
        <v/>
      </c>
      <c r="AF430" s="7" t="str">
        <f>IF('Filtered Data'!L429="","",HEX2BIN(L430))</f>
        <v/>
      </c>
      <c r="AG430" s="7" t="str">
        <f>IF('Filtered Data'!M429="","",HEX2BIN(M430))</f>
        <v/>
      </c>
      <c r="AH430" s="7" t="str">
        <f>IF('Filtered Data'!N429="","",HEX2BIN(N430))</f>
        <v/>
      </c>
      <c r="AI430" s="7"/>
      <c r="AJ430" s="8" t="e">
        <f t="shared" si="26"/>
        <v>#NUM!</v>
      </c>
      <c r="AK430" s="7" t="str">
        <f>IF('Filtered Data'!G429="","",HEX2OCT(G430))</f>
        <v>260</v>
      </c>
      <c r="AL430" s="7" t="str">
        <f>IF('Filtered Data'!H429="","",HEX2OCT(H430))</f>
        <v>1</v>
      </c>
      <c r="AM430" s="7" t="str">
        <f>IF('Filtered Data'!I429="","",HEX2OCT(I430))</f>
        <v/>
      </c>
      <c r="AN430" s="7" t="str">
        <f>IF('Filtered Data'!J429="","",HEX2OCT(J430))</f>
        <v/>
      </c>
      <c r="AO430" s="7" t="str">
        <f>IF('Filtered Data'!K429="","",HEX2OCT(K430))</f>
        <v/>
      </c>
      <c r="AP430" s="7" t="str">
        <f>IF('Filtered Data'!L429="","",HEX2OCT(L430))</f>
        <v/>
      </c>
      <c r="AQ430" s="7" t="str">
        <f>IF('Filtered Data'!M429="","",HEX2OCT(M430))</f>
        <v/>
      </c>
      <c r="AR430" s="7" t="str">
        <f>IF('Filtered Data'!N429="","",HEX2OCT(N430))</f>
        <v/>
      </c>
    </row>
    <row r="431">
      <c r="A431" s="4">
        <f>'Filtered Data'!A430</f>
        <v>9.6691050000000001</v>
      </c>
      <c r="B431" s="4" t="str">
        <f>'Filtered Data'!B430</f>
        <v/>
      </c>
      <c r="C431" s="4">
        <f>'Filtered Data'!C430</f>
        <v>404</v>
      </c>
      <c r="D431" s="4" t="str">
        <f>'Filtered Data'!D430</f>
        <v/>
      </c>
      <c r="E431" s="4" t="str">
        <f>'Filtered Data'!E430</f>
        <v/>
      </c>
      <c r="F431" s="4">
        <f>'Filtered Data'!F430</f>
        <v>2</v>
      </c>
      <c r="G431" s="4" t="str">
        <f>'Filtered Data'!G430</f>
        <v>B1</v>
      </c>
      <c r="H431" s="4" t="str">
        <f>'Filtered Data'!H430</f>
        <v>01</v>
      </c>
      <c r="I431" s="4" t="str">
        <f>'Filtered Data'!I430</f>
        <v/>
      </c>
      <c r="J431" s="4" t="str">
        <f>'Filtered Data'!J430</f>
        <v/>
      </c>
      <c r="K431" s="4" t="str">
        <f>'Filtered Data'!K430</f>
        <v/>
      </c>
      <c r="L431" s="4" t="str">
        <f>'Filtered Data'!L430</f>
        <v/>
      </c>
      <c r="M431" s="4" t="str">
        <f>'Filtered Data'!M430</f>
        <v/>
      </c>
      <c r="N431" s="4" t="str">
        <f>'Filtered Data'!N430</f>
        <v/>
      </c>
      <c r="P431" s="6">
        <f t="shared" si="24"/>
        <v>45313</v>
      </c>
      <c r="Q431" s="7">
        <f>IF('Filtered Data'!G430="","",HEX2DEC(G431))</f>
        <v>177</v>
      </c>
      <c r="R431" s="7">
        <f>IF('Filtered Data'!H430="","",HEX2DEC(H431))</f>
        <v>1</v>
      </c>
      <c r="S431" s="7" t="str">
        <f>IF('Filtered Data'!I430="","",HEX2DEC(I431))</f>
        <v/>
      </c>
      <c r="T431" s="7" t="str">
        <f>IF('Filtered Data'!J430="","",HEX2DEC(J431))</f>
        <v/>
      </c>
      <c r="U431" s="7" t="str">
        <f>IF('Filtered Data'!K430="","",HEX2DEC(K431))</f>
        <v/>
      </c>
      <c r="V431" s="7" t="str">
        <f>IF('Filtered Data'!L430="","",HEX2DEC(L431))</f>
        <v/>
      </c>
      <c r="W431" s="7" t="str">
        <f>IF('Filtered Data'!M430="","",HEX2DEC(M431))</f>
        <v/>
      </c>
      <c r="X431" s="7" t="str">
        <f>IF('Filtered Data'!N430="","",HEX2DEC(N431))</f>
        <v/>
      </c>
      <c r="Y431" s="7"/>
      <c r="Z431" s="8" t="e">
        <f t="shared" si="25"/>
        <v>#NUM!</v>
      </c>
      <c r="AA431" s="7" t="str">
        <f>IF('Filtered Data'!G430="","",HEX2BIN(G431))</f>
        <v>10110001</v>
      </c>
      <c r="AB431" s="7" t="str">
        <f>IF('Filtered Data'!H430="","",HEX2BIN(H431))</f>
        <v>1</v>
      </c>
      <c r="AC431" s="7" t="str">
        <f>IF('Filtered Data'!I430="","",HEX2BIN(I431))</f>
        <v/>
      </c>
      <c r="AD431" s="7" t="str">
        <f>IF('Filtered Data'!J430="","",HEX2BIN(J431))</f>
        <v/>
      </c>
      <c r="AE431" s="7" t="str">
        <f>IF('Filtered Data'!K430="","",HEX2BIN(K431))</f>
        <v/>
      </c>
      <c r="AF431" s="7" t="str">
        <f>IF('Filtered Data'!L430="","",HEX2BIN(L431))</f>
        <v/>
      </c>
      <c r="AG431" s="7" t="str">
        <f>IF('Filtered Data'!M430="","",HEX2BIN(M431))</f>
        <v/>
      </c>
      <c r="AH431" s="7" t="str">
        <f>IF('Filtered Data'!N430="","",HEX2BIN(N431))</f>
        <v/>
      </c>
      <c r="AI431" s="7"/>
      <c r="AJ431" s="8" t="e">
        <f t="shared" si="26"/>
        <v>#NUM!</v>
      </c>
      <c r="AK431" s="7" t="str">
        <f>IF('Filtered Data'!G430="","",HEX2OCT(G431))</f>
        <v>261</v>
      </c>
      <c r="AL431" s="7" t="str">
        <f>IF('Filtered Data'!H430="","",HEX2OCT(H431))</f>
        <v>1</v>
      </c>
      <c r="AM431" s="7" t="str">
        <f>IF('Filtered Data'!I430="","",HEX2OCT(I431))</f>
        <v/>
      </c>
      <c r="AN431" s="7" t="str">
        <f>IF('Filtered Data'!J430="","",HEX2OCT(J431))</f>
        <v/>
      </c>
      <c r="AO431" s="7" t="str">
        <f>IF('Filtered Data'!K430="","",HEX2OCT(K431))</f>
        <v/>
      </c>
      <c r="AP431" s="7" t="str">
        <f>IF('Filtered Data'!L430="","",HEX2OCT(L431))</f>
        <v/>
      </c>
      <c r="AQ431" s="7" t="str">
        <f>IF('Filtered Data'!M430="","",HEX2OCT(M431))</f>
        <v/>
      </c>
      <c r="AR431" s="7" t="str">
        <f>IF('Filtered Data'!N430="","",HEX2OCT(N431))</f>
        <v/>
      </c>
    </row>
    <row r="432">
      <c r="A432" s="4">
        <f>'Filtered Data'!A431</f>
        <v>9.6717069999999996</v>
      </c>
      <c r="B432" s="4" t="str">
        <f>'Filtered Data'!B431</f>
        <v/>
      </c>
      <c r="C432" s="4">
        <f>'Filtered Data'!C431</f>
        <v>300</v>
      </c>
      <c r="D432" s="4" t="str">
        <f>'Filtered Data'!D431</f>
        <v/>
      </c>
      <c r="E432" s="4" t="str">
        <f>'Filtered Data'!E431</f>
        <v/>
      </c>
      <c r="F432" s="4">
        <f>'Filtered Data'!F431</f>
        <v>8</v>
      </c>
      <c r="G432" s="4" t="str">
        <f>'Filtered Data'!G431</f>
        <v>03</v>
      </c>
      <c r="H432" s="4" t="str">
        <f>'Filtered Data'!H431</f>
        <v>A5</v>
      </c>
      <c r="I432" s="4" t="str">
        <f>'Filtered Data'!I431</f>
        <v>64</v>
      </c>
      <c r="J432" s="4" t="str">
        <f>'Filtered Data'!J431</f>
        <v>5A</v>
      </c>
      <c r="K432" s="4" t="str">
        <f>'Filtered Data'!K431</f>
        <v>64</v>
      </c>
      <c r="L432" s="4" t="str">
        <f>'Filtered Data'!L431</f>
        <v>00</v>
      </c>
      <c r="M432" s="4" t="str">
        <f>'Filtered Data'!M431</f>
        <v>64</v>
      </c>
      <c r="N432" s="4" t="str">
        <f>'Filtered Data'!N431</f>
        <v>F8</v>
      </c>
      <c r="P432" s="6" t="e">
        <f t="shared" si="24"/>
        <v>#NUM!</v>
      </c>
      <c r="Q432" s="7">
        <f>IF('Filtered Data'!G431="","",HEX2DEC(G432))</f>
        <v>3</v>
      </c>
      <c r="R432" s="7">
        <f>IF('Filtered Data'!H431="","",HEX2DEC(H432))</f>
        <v>165</v>
      </c>
      <c r="S432" s="7">
        <f>IF('Filtered Data'!I431="","",HEX2DEC(I432))</f>
        <v>100</v>
      </c>
      <c r="T432" s="7">
        <f>IF('Filtered Data'!J431="","",HEX2DEC(J432))</f>
        <v>90</v>
      </c>
      <c r="U432" s="7">
        <f>IF('Filtered Data'!K431="","",HEX2DEC(K432))</f>
        <v>100</v>
      </c>
      <c r="V432" s="7">
        <f>IF('Filtered Data'!L431="","",HEX2DEC(L432))</f>
        <v>0</v>
      </c>
      <c r="W432" s="7">
        <f>IF('Filtered Data'!M431="","",HEX2DEC(M432))</f>
        <v>100</v>
      </c>
      <c r="X432" s="7">
        <f>IF('Filtered Data'!N431="","",HEX2DEC(N432))</f>
        <v>248</v>
      </c>
      <c r="Y432" s="7"/>
      <c r="Z432" s="8" t="e">
        <f t="shared" si="25"/>
        <v>#NUM!</v>
      </c>
      <c r="AA432" s="7" t="str">
        <f>IF('Filtered Data'!G431="","",HEX2BIN(G432))</f>
        <v>11</v>
      </c>
      <c r="AB432" s="7" t="str">
        <f>IF('Filtered Data'!H431="","",HEX2BIN(H432))</f>
        <v>10100101</v>
      </c>
      <c r="AC432" s="7" t="str">
        <f>IF('Filtered Data'!I431="","",HEX2BIN(I432))</f>
        <v>1100100</v>
      </c>
      <c r="AD432" s="7" t="str">
        <f>IF('Filtered Data'!J431="","",HEX2BIN(J432))</f>
        <v>1011010</v>
      </c>
      <c r="AE432" s="7" t="str">
        <f>IF('Filtered Data'!K431="","",HEX2BIN(K432))</f>
        <v>1100100</v>
      </c>
      <c r="AF432" s="7" t="str">
        <f>IF('Filtered Data'!L431="","",HEX2BIN(L432))</f>
        <v>0</v>
      </c>
      <c r="AG432" s="7" t="str">
        <f>IF('Filtered Data'!M431="","",HEX2BIN(M432))</f>
        <v>1100100</v>
      </c>
      <c r="AH432" s="7" t="str">
        <f>IF('Filtered Data'!N431="","",HEX2BIN(N432))</f>
        <v>11111000</v>
      </c>
      <c r="AI432" s="7"/>
      <c r="AJ432" s="8" t="e">
        <f t="shared" si="26"/>
        <v>#NUM!</v>
      </c>
      <c r="AK432" s="7" t="str">
        <f>IF('Filtered Data'!G431="","",HEX2OCT(G432))</f>
        <v>3</v>
      </c>
      <c r="AL432" s="7" t="str">
        <f>IF('Filtered Data'!H431="","",HEX2OCT(H432))</f>
        <v>245</v>
      </c>
      <c r="AM432" s="7" t="str">
        <f>IF('Filtered Data'!I431="","",HEX2OCT(I432))</f>
        <v>144</v>
      </c>
      <c r="AN432" s="7" t="str">
        <f>IF('Filtered Data'!J431="","",HEX2OCT(J432))</f>
        <v>132</v>
      </c>
      <c r="AO432" s="7" t="str">
        <f>IF('Filtered Data'!K431="","",HEX2OCT(K432))</f>
        <v>144</v>
      </c>
      <c r="AP432" s="7" t="str">
        <f>IF('Filtered Data'!L431="","",HEX2OCT(L432))</f>
        <v>0</v>
      </c>
      <c r="AQ432" s="7" t="str">
        <f>IF('Filtered Data'!M431="","",HEX2OCT(M432))</f>
        <v>144</v>
      </c>
      <c r="AR432" s="7" t="str">
        <f>IF('Filtered Data'!N431="","",HEX2OCT(N432))</f>
        <v>370</v>
      </c>
    </row>
    <row r="433">
      <c r="A433" s="4">
        <f>'Filtered Data'!A432</f>
        <v>9.6721749999999993</v>
      </c>
      <c r="B433" s="4" t="str">
        <f>'Filtered Data'!B432</f>
        <v/>
      </c>
      <c r="C433" s="4">
        <f>'Filtered Data'!C432</f>
        <v>301</v>
      </c>
      <c r="D433" s="4" t="str">
        <f>'Filtered Data'!D432</f>
        <v/>
      </c>
      <c r="E433" s="4" t="str">
        <f>'Filtered Data'!E432</f>
        <v/>
      </c>
      <c r="F433" s="4">
        <f>'Filtered Data'!F432</f>
        <v>3</v>
      </c>
      <c r="G433" s="4" t="str">
        <f>'Filtered Data'!G432</f>
        <v>80</v>
      </c>
      <c r="H433" s="4" t="str">
        <f>'Filtered Data'!H432</f>
        <v>08</v>
      </c>
      <c r="I433" s="4" t="str">
        <f>'Filtered Data'!I432</f>
        <v>00</v>
      </c>
      <c r="J433" s="4" t="str">
        <f>'Filtered Data'!J432</f>
        <v/>
      </c>
      <c r="K433" s="4" t="str">
        <f>'Filtered Data'!K432</f>
        <v/>
      </c>
      <c r="L433" s="4" t="str">
        <f>'Filtered Data'!L432</f>
        <v/>
      </c>
      <c r="M433" s="4" t="str">
        <f>'Filtered Data'!M432</f>
        <v/>
      </c>
      <c r="N433" s="4" t="str">
        <f>'Filtered Data'!N432</f>
        <v/>
      </c>
      <c r="P433" s="6">
        <f t="shared" si="24"/>
        <v>8390656</v>
      </c>
      <c r="Q433" s="7">
        <f>IF('Filtered Data'!G432="","",HEX2DEC(G433))</f>
        <v>128</v>
      </c>
      <c r="R433" s="7">
        <f>IF('Filtered Data'!H432="","",HEX2DEC(H433))</f>
        <v>8</v>
      </c>
      <c r="S433" s="7">
        <f>IF('Filtered Data'!I432="","",HEX2DEC(I433))</f>
        <v>0</v>
      </c>
      <c r="T433" s="7" t="str">
        <f>IF('Filtered Data'!J432="","",HEX2DEC(J433))</f>
        <v/>
      </c>
      <c r="U433" s="7" t="str">
        <f>IF('Filtered Data'!K432="","",HEX2DEC(K433))</f>
        <v/>
      </c>
      <c r="V433" s="7" t="str">
        <f>IF('Filtered Data'!L432="","",HEX2DEC(L433))</f>
        <v/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10000000</v>
      </c>
      <c r="AB433" s="7" t="str">
        <f>IF('Filtered Data'!H432="","",HEX2BIN(H433))</f>
        <v>1000</v>
      </c>
      <c r="AC433" s="7" t="str">
        <f>IF('Filtered Data'!I432="","",HEX2BIN(I433))</f>
        <v>0</v>
      </c>
      <c r="AD433" s="7" t="str">
        <f>IF('Filtered Data'!J432="","",HEX2BIN(J433))</f>
        <v/>
      </c>
      <c r="AE433" s="7" t="str">
        <f>IF('Filtered Data'!K432="","",HEX2BIN(K433))</f>
        <v/>
      </c>
      <c r="AF433" s="7" t="str">
        <f>IF('Filtered Data'!L432="","",HEX2BIN(L433))</f>
        <v/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200</v>
      </c>
      <c r="AL433" s="7" t="str">
        <f>IF('Filtered Data'!H432="","",HEX2OCT(H433))</f>
        <v>10</v>
      </c>
      <c r="AM433" s="7" t="str">
        <f>IF('Filtered Data'!I432="","",HEX2OCT(I433))</f>
        <v>0</v>
      </c>
      <c r="AN433" s="7" t="str">
        <f>IF('Filtered Data'!J432="","",HEX2OCT(J433))</f>
        <v/>
      </c>
      <c r="AO433" s="7" t="str">
        <f>IF('Filtered Data'!K432="","",HEX2OCT(K433))</f>
        <v/>
      </c>
      <c r="AP433" s="7" t="str">
        <f>IF('Filtered Data'!L432="","",HEX2OCT(L433))</f>
        <v/>
      </c>
      <c r="AQ433" s="7" t="str">
        <f>IF('Filtered Data'!M432="","",HEX2OCT(M433))</f>
        <v/>
      </c>
      <c r="AR433" s="7" t="str">
        <f>IF('Filtered Data'!N432="","",HEX2OCT(N433))</f>
        <v/>
      </c>
    </row>
    <row r="434">
      <c r="A434" s="4">
        <f>'Filtered Data'!A433</f>
        <v>9.7217140000000004</v>
      </c>
      <c r="B434" s="4" t="str">
        <f>'Filtered Data'!B433</f>
        <v/>
      </c>
      <c r="C434" s="4">
        <f>'Filtered Data'!C433</f>
        <v>300</v>
      </c>
      <c r="D434" s="4" t="str">
        <f>'Filtered Data'!D433</f>
        <v/>
      </c>
      <c r="E434" s="4" t="str">
        <f>'Filtered Data'!E433</f>
        <v/>
      </c>
      <c r="F434" s="4">
        <f>'Filtered Data'!F433</f>
        <v>8</v>
      </c>
      <c r="G434" s="4" t="str">
        <f>'Filtered Data'!G433</f>
        <v>03</v>
      </c>
      <c r="H434" s="4" t="str">
        <f>'Filtered Data'!H433</f>
        <v>A5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64</v>
      </c>
      <c r="L434" s="4" t="str">
        <f>'Filtered Data'!L433</f>
        <v>00</v>
      </c>
      <c r="M434" s="4" t="str">
        <f>'Filtered Data'!M433</f>
        <v>64</v>
      </c>
      <c r="N434" s="4" t="str">
        <f>'Filtered Data'!N433</f>
        <v>E9</v>
      </c>
      <c r="P434" s="6" t="e">
        <f t="shared" si="24"/>
        <v>#NUM!</v>
      </c>
      <c r="Q434" s="7">
        <f>IF('Filtered Data'!G433="","",HEX2DEC(G434))</f>
        <v>3</v>
      </c>
      <c r="R434" s="7">
        <f>IF('Filtered Data'!H433="","",HEX2DEC(H434))</f>
        <v>165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100</v>
      </c>
      <c r="V434" s="7">
        <f>IF('Filtered Data'!L433="","",HEX2DEC(L434))</f>
        <v>0</v>
      </c>
      <c r="W434" s="7">
        <f>IF('Filtered Data'!M433="","",HEX2DEC(M434))</f>
        <v>100</v>
      </c>
      <c r="X434" s="7">
        <f>IF('Filtered Data'!N433="","",HEX2DEC(N434))</f>
        <v>233</v>
      </c>
      <c r="Y434" s="7"/>
      <c r="Z434" s="8" t="e">
        <f t="shared" si="25"/>
        <v>#NUM!</v>
      </c>
      <c r="AA434" s="7" t="str">
        <f>IF('Filtered Data'!G433="","",HEX2BIN(G434))</f>
        <v>11</v>
      </c>
      <c r="AB434" s="7" t="str">
        <f>IF('Filtered Data'!H433="","",HEX2BIN(H434))</f>
        <v>10100101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1100100</v>
      </c>
      <c r="AF434" s="7" t="str">
        <f>IF('Filtered Data'!L433="","",HEX2BIN(L434))</f>
        <v>0</v>
      </c>
      <c r="AG434" s="7" t="str">
        <f>IF('Filtered Data'!M433="","",HEX2BIN(M434))</f>
        <v>1100100</v>
      </c>
      <c r="AH434" s="7" t="str">
        <f>IF('Filtered Data'!N433="","",HEX2BIN(N434))</f>
        <v>11101001</v>
      </c>
      <c r="AI434" s="7"/>
      <c r="AJ434" s="8" t="e">
        <f t="shared" si="26"/>
        <v>#NUM!</v>
      </c>
      <c r="AK434" s="7" t="str">
        <f>IF('Filtered Data'!G433="","",HEX2OCT(G434))</f>
        <v>3</v>
      </c>
      <c r="AL434" s="7" t="str">
        <f>IF('Filtered Data'!H433="","",HEX2OCT(H434))</f>
        <v>245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144</v>
      </c>
      <c r="AP434" s="7" t="str">
        <f>IF('Filtered Data'!L433="","",HEX2OCT(L434))</f>
        <v>0</v>
      </c>
      <c r="AQ434" s="7" t="str">
        <f>IF('Filtered Data'!M433="","",HEX2OCT(M434))</f>
        <v>144</v>
      </c>
      <c r="AR434" s="7" t="str">
        <f>IF('Filtered Data'!N433="","",HEX2OCT(N434))</f>
        <v>351</v>
      </c>
    </row>
    <row r="435">
      <c r="A435" s="4">
        <f>'Filtered Data'!A434</f>
        <v>9.7221820000000001</v>
      </c>
      <c r="B435" s="4" t="str">
        <f>'Filtered Data'!B434</f>
        <v/>
      </c>
      <c r="C435" s="4">
        <f>'Filtered Data'!C434</f>
        <v>301</v>
      </c>
      <c r="D435" s="4" t="str">
        <f>'Filtered Data'!D434</f>
        <v/>
      </c>
      <c r="E435" s="4" t="str">
        <f>'Filtered Data'!E434</f>
        <v/>
      </c>
      <c r="F435" s="4">
        <f>'Filtered Data'!F434</f>
        <v>3</v>
      </c>
      <c r="G435" s="4" t="str">
        <f>'Filtered Data'!G434</f>
        <v>88</v>
      </c>
      <c r="H435" s="4" t="str">
        <f>'Filtered Data'!H434</f>
        <v>09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8915200</v>
      </c>
      <c r="Q435" s="7">
        <f>IF('Filtered Data'!G434="","",HEX2DEC(G435))</f>
        <v>136</v>
      </c>
      <c r="R435" s="7">
        <f>IF('Filtered Data'!H434="","",HEX2DEC(H435))</f>
        <v>9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10001000</v>
      </c>
      <c r="AB435" s="7" t="str">
        <f>IF('Filtered Data'!H434="","",HEX2BIN(H435))</f>
        <v>1001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210</v>
      </c>
      <c r="AL435" s="7" t="str">
        <f>IF('Filtered Data'!H434="","",HEX2OCT(H435))</f>
        <v>11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>
      <c r="A436" s="4">
        <f>'Filtered Data'!A435</f>
        <v>9.7717189999999992</v>
      </c>
      <c r="B436" s="4" t="str">
        <f>'Filtered Data'!B435</f>
        <v/>
      </c>
      <c r="C436" s="4">
        <f>'Filtered Data'!C435</f>
        <v>300</v>
      </c>
      <c r="D436" s="4" t="str">
        <f>'Filtered Data'!D435</f>
        <v/>
      </c>
      <c r="E436" s="4" t="str">
        <f>'Filtered Data'!E435</f>
        <v/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A5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64</v>
      </c>
      <c r="L436" s="4" t="str">
        <f>'Filtered Data'!L435</f>
        <v>00</v>
      </c>
      <c r="M436" s="4" t="str">
        <f>'Filtered Data'!M435</f>
        <v>64</v>
      </c>
      <c r="N436" s="4" t="str">
        <f>'Filtered Data'!N435</f>
        <v>FA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165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100</v>
      </c>
      <c r="V436" s="7">
        <f>IF('Filtered Data'!L435="","",HEX2DEC(L436))</f>
        <v>0</v>
      </c>
      <c r="W436" s="7">
        <f>IF('Filtered Data'!M435="","",HEX2DEC(M436))</f>
        <v>100</v>
      </c>
      <c r="X436" s="7">
        <f>IF('Filtered Data'!N435="","",HEX2DEC(N436))</f>
        <v>250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10100101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1100100</v>
      </c>
      <c r="AF436" s="7" t="str">
        <f>IF('Filtered Data'!L435="","",HEX2BIN(L436))</f>
        <v>0</v>
      </c>
      <c r="AG436" s="7" t="str">
        <f>IF('Filtered Data'!M435="","",HEX2BIN(M436))</f>
        <v>1100100</v>
      </c>
      <c r="AH436" s="7" t="str">
        <f>IF('Filtered Data'!N435="","",HEX2BIN(N436))</f>
        <v>11111010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245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144</v>
      </c>
      <c r="AP436" s="7" t="str">
        <f>IF('Filtered Data'!L435="","",HEX2OCT(L436))</f>
        <v>0</v>
      </c>
      <c r="AQ436" s="7" t="str">
        <f>IF('Filtered Data'!M435="","",HEX2OCT(M436))</f>
        <v>144</v>
      </c>
      <c r="AR436" s="7" t="str">
        <f>IF('Filtered Data'!N435="","",HEX2OCT(N436))</f>
        <v>372</v>
      </c>
    </row>
    <row r="437">
      <c r="A437" s="4">
        <f>'Filtered Data'!A436</f>
        <v>9.7721870000000006</v>
      </c>
      <c r="B437" s="4" t="str">
        <f>'Filtered Data'!B436</f>
        <v/>
      </c>
      <c r="C437" s="4">
        <f>'Filtered Data'!C436</f>
        <v>301</v>
      </c>
      <c r="D437" s="4" t="str">
        <f>'Filtered Data'!D436</f>
        <v/>
      </c>
      <c r="E437" s="4" t="str">
        <f>'Filtered Data'!E436</f>
        <v/>
      </c>
      <c r="F437" s="4">
        <f>'Filtered Data'!F436</f>
        <v>3</v>
      </c>
      <c r="G437" s="4" t="str">
        <f>'Filtered Data'!G436</f>
        <v>C6</v>
      </c>
      <c r="H437" s="4" t="str">
        <f>'Filtered Data'!H436</f>
        <v>0A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12978688</v>
      </c>
      <c r="Q437" s="7">
        <f>IF('Filtered Data'!G436="","",HEX2DEC(G437))</f>
        <v>198</v>
      </c>
      <c r="R437" s="7">
        <f>IF('Filtered Data'!H436="","",HEX2DEC(H437))</f>
        <v>10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11000110</v>
      </c>
      <c r="AB437" s="7" t="str">
        <f>IF('Filtered Data'!H436="","",HEX2BIN(H437))</f>
        <v>1010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306</v>
      </c>
      <c r="AL437" s="7" t="str">
        <f>IF('Filtered Data'!H436="","",HEX2OCT(H437))</f>
        <v>12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>
      <c r="A438" s="4">
        <f>'Filtered Data'!A437</f>
        <v>9.8217219999999994</v>
      </c>
      <c r="B438" s="4" t="str">
        <f>'Filtered Data'!B437</f>
        <v/>
      </c>
      <c r="C438" s="4">
        <f>'Filtered Data'!C437</f>
        <v>300</v>
      </c>
      <c r="D438" s="4" t="str">
        <f>'Filtered Data'!D437</f>
        <v/>
      </c>
      <c r="E438" s="4" t="str">
        <f>'Filtered Data'!E437</f>
        <v/>
      </c>
      <c r="F438" s="4">
        <f>'Filtered Data'!F437</f>
        <v>8</v>
      </c>
      <c r="G438" s="4" t="str">
        <f>'Filtered Data'!G437</f>
        <v>03</v>
      </c>
      <c r="H438" s="4" t="str">
        <f>'Filtered Data'!H437</f>
        <v>A5</v>
      </c>
      <c r="I438" s="4" t="str">
        <f>'Filtered Data'!I437</f>
        <v>64</v>
      </c>
      <c r="J438" s="4" t="str">
        <f>'Filtered Data'!J437</f>
        <v>5A</v>
      </c>
      <c r="K438" s="4" t="str">
        <f>'Filtered Data'!K437</f>
        <v>64</v>
      </c>
      <c r="L438" s="4" t="str">
        <f>'Filtered Data'!L437</f>
        <v>00</v>
      </c>
      <c r="M438" s="4" t="str">
        <f>'Filtered Data'!M437</f>
        <v>64</v>
      </c>
      <c r="N438" s="4" t="str">
        <f>'Filtered Data'!N437</f>
        <v>EB</v>
      </c>
      <c r="P438" s="6" t="e">
        <f t="shared" si="24"/>
        <v>#NUM!</v>
      </c>
      <c r="Q438" s="7">
        <f>IF('Filtered Data'!G437="","",HEX2DEC(G438))</f>
        <v>3</v>
      </c>
      <c r="R438" s="7">
        <f>IF('Filtered Data'!H437="","",HEX2DEC(H438))</f>
        <v>165</v>
      </c>
      <c r="S438" s="7">
        <f>IF('Filtered Data'!I437="","",HEX2DEC(I438))</f>
        <v>100</v>
      </c>
      <c r="T438" s="7">
        <f>IF('Filtered Data'!J437="","",HEX2DEC(J438))</f>
        <v>90</v>
      </c>
      <c r="U438" s="7">
        <f>IF('Filtered Data'!K437="","",HEX2DEC(K438))</f>
        <v>100</v>
      </c>
      <c r="V438" s="7">
        <f>IF('Filtered Data'!L437="","",HEX2DEC(L438))</f>
        <v>0</v>
      </c>
      <c r="W438" s="7">
        <f>IF('Filtered Data'!M437="","",HEX2DEC(M438))</f>
        <v>100</v>
      </c>
      <c r="X438" s="7">
        <f>IF('Filtered Data'!N437="","",HEX2DEC(N438))</f>
        <v>235</v>
      </c>
      <c r="Y438" s="7"/>
      <c r="Z438" s="8" t="e">
        <f t="shared" si="25"/>
        <v>#NUM!</v>
      </c>
      <c r="AA438" s="7" t="str">
        <f>IF('Filtered Data'!G437="","",HEX2BIN(G438))</f>
        <v>11</v>
      </c>
      <c r="AB438" s="7" t="str">
        <f>IF('Filtered Data'!H437="","",HEX2BIN(H438))</f>
        <v>10100101</v>
      </c>
      <c r="AC438" s="7" t="str">
        <f>IF('Filtered Data'!I437="","",HEX2BIN(I438))</f>
        <v>1100100</v>
      </c>
      <c r="AD438" s="7" t="str">
        <f>IF('Filtered Data'!J437="","",HEX2BIN(J438))</f>
        <v>1011010</v>
      </c>
      <c r="AE438" s="7" t="str">
        <f>IF('Filtered Data'!K437="","",HEX2BIN(K438))</f>
        <v>1100100</v>
      </c>
      <c r="AF438" s="7" t="str">
        <f>IF('Filtered Data'!L437="","",HEX2BIN(L438))</f>
        <v>0</v>
      </c>
      <c r="AG438" s="7" t="str">
        <f>IF('Filtered Data'!M437="","",HEX2BIN(M438))</f>
        <v>1100100</v>
      </c>
      <c r="AH438" s="7" t="str">
        <f>IF('Filtered Data'!N437="","",HEX2BIN(N438))</f>
        <v>11101011</v>
      </c>
      <c r="AI438" s="7"/>
      <c r="AJ438" s="8" t="e">
        <f t="shared" si="26"/>
        <v>#NUM!</v>
      </c>
      <c r="AK438" s="7" t="str">
        <f>IF('Filtered Data'!G437="","",HEX2OCT(G438))</f>
        <v>3</v>
      </c>
      <c r="AL438" s="7" t="str">
        <f>IF('Filtered Data'!H437="","",HEX2OCT(H438))</f>
        <v>245</v>
      </c>
      <c r="AM438" s="7" t="str">
        <f>IF('Filtered Data'!I437="","",HEX2OCT(I438))</f>
        <v>144</v>
      </c>
      <c r="AN438" s="7" t="str">
        <f>IF('Filtered Data'!J437="","",HEX2OCT(J438))</f>
        <v>132</v>
      </c>
      <c r="AO438" s="7" t="str">
        <f>IF('Filtered Data'!K437="","",HEX2OCT(K438))</f>
        <v>144</v>
      </c>
      <c r="AP438" s="7" t="str">
        <f>IF('Filtered Data'!L437="","",HEX2OCT(L438))</f>
        <v>0</v>
      </c>
      <c r="AQ438" s="7" t="str">
        <f>IF('Filtered Data'!M437="","",HEX2OCT(M438))</f>
        <v>144</v>
      </c>
      <c r="AR438" s="7" t="str">
        <f>IF('Filtered Data'!N437="","",HEX2OCT(N438))</f>
        <v>353</v>
      </c>
    </row>
    <row r="439">
      <c r="A439" s="4">
        <f>'Filtered Data'!A438</f>
        <v>9.8221860000000003</v>
      </c>
      <c r="B439" s="4" t="str">
        <f>'Filtered Data'!B438</f>
        <v/>
      </c>
      <c r="C439" s="4">
        <f>'Filtered Data'!C438</f>
        <v>301</v>
      </c>
      <c r="D439" s="4" t="str">
        <f>'Filtered Data'!D438</f>
        <v/>
      </c>
      <c r="E439" s="4" t="str">
        <f>'Filtered Data'!E438</f>
        <v/>
      </c>
      <c r="F439" s="4">
        <f>'Filtered Data'!F438</f>
        <v>3</v>
      </c>
      <c r="G439" s="4" t="str">
        <f>'Filtered Data'!G438</f>
        <v>43</v>
      </c>
      <c r="H439" s="4" t="str">
        <f>'Filtered Data'!H438</f>
        <v>0B</v>
      </c>
      <c r="I439" s="4" t="str">
        <f>'Filtered Data'!I438</f>
        <v>00</v>
      </c>
      <c r="J439" s="4" t="str">
        <f>'Filtered Data'!J438</f>
        <v/>
      </c>
      <c r="K439" s="4" t="str">
        <f>'Filtered Data'!K438</f>
        <v/>
      </c>
      <c r="L439" s="4" t="str">
        <f>'Filtered Data'!L438</f>
        <v/>
      </c>
      <c r="M439" s="4" t="str">
        <f>'Filtered Data'!M438</f>
        <v/>
      </c>
      <c r="N439" s="4" t="str">
        <f>'Filtered Data'!N438</f>
        <v/>
      </c>
      <c r="P439" s="6">
        <f t="shared" si="24"/>
        <v>4393728</v>
      </c>
      <c r="Q439" s="7">
        <f>IF('Filtered Data'!G438="","",HEX2DEC(G439))</f>
        <v>67</v>
      </c>
      <c r="R439" s="7">
        <f>IF('Filtered Data'!H438="","",HEX2DEC(H439))</f>
        <v>11</v>
      </c>
      <c r="S439" s="7">
        <f>IF('Filtered Data'!I438="","",HEX2DEC(I439))</f>
        <v>0</v>
      </c>
      <c r="T439" s="7" t="str">
        <f>IF('Filtered Data'!J438="","",HEX2DEC(J439))</f>
        <v/>
      </c>
      <c r="U439" s="7" t="str">
        <f>IF('Filtered Data'!K438="","",HEX2DEC(K439))</f>
        <v/>
      </c>
      <c r="V439" s="7" t="str">
        <f>IF('Filtered Data'!L438="","",HEX2DEC(L439))</f>
        <v/>
      </c>
      <c r="W439" s="7" t="str">
        <f>IF('Filtered Data'!M438="","",HEX2DEC(M439))</f>
        <v/>
      </c>
      <c r="X439" s="7" t="str">
        <f>IF('Filtered Data'!N438="","",HEX2DEC(N439))</f>
        <v/>
      </c>
      <c r="Y439" s="7"/>
      <c r="Z439" s="8" t="e">
        <f t="shared" si="25"/>
        <v>#NUM!</v>
      </c>
      <c r="AA439" s="7" t="str">
        <f>IF('Filtered Data'!G438="","",HEX2BIN(G439))</f>
        <v>1000011</v>
      </c>
      <c r="AB439" s="7" t="str">
        <f>IF('Filtered Data'!H438="","",HEX2BIN(H439))</f>
        <v>1011</v>
      </c>
      <c r="AC439" s="7" t="str">
        <f>IF('Filtered Data'!I438="","",HEX2BIN(I439))</f>
        <v>0</v>
      </c>
      <c r="AD439" s="7" t="str">
        <f>IF('Filtered Data'!J438="","",HEX2BIN(J439))</f>
        <v/>
      </c>
      <c r="AE439" s="7" t="str">
        <f>IF('Filtered Data'!K438="","",HEX2BIN(K439))</f>
        <v/>
      </c>
      <c r="AF439" s="7" t="str">
        <f>IF('Filtered Data'!L438="","",HEX2BIN(L439))</f>
        <v/>
      </c>
      <c r="AG439" s="7" t="str">
        <f>IF('Filtered Data'!M438="","",HEX2BIN(M439))</f>
        <v/>
      </c>
      <c r="AH439" s="7" t="str">
        <f>IF('Filtered Data'!N438="","",HEX2BIN(N439))</f>
        <v/>
      </c>
      <c r="AI439" s="7"/>
      <c r="AJ439" s="8" t="e">
        <f t="shared" si="26"/>
        <v>#NUM!</v>
      </c>
      <c r="AK439" s="7" t="str">
        <f>IF('Filtered Data'!G438="","",HEX2OCT(G439))</f>
        <v>103</v>
      </c>
      <c r="AL439" s="7" t="str">
        <f>IF('Filtered Data'!H438="","",HEX2OCT(H439))</f>
        <v>13</v>
      </c>
      <c r="AM439" s="7" t="str">
        <f>IF('Filtered Data'!I438="","",HEX2OCT(I439))</f>
        <v>0</v>
      </c>
      <c r="AN439" s="7" t="str">
        <f>IF('Filtered Data'!J438="","",HEX2OCT(J439))</f>
        <v/>
      </c>
      <c r="AO439" s="7" t="str">
        <f>IF('Filtered Data'!K438="","",HEX2OCT(K439))</f>
        <v/>
      </c>
      <c r="AP439" s="7" t="str">
        <f>IF('Filtered Data'!L438="","",HEX2OCT(L439))</f>
        <v/>
      </c>
      <c r="AQ439" s="7" t="str">
        <f>IF('Filtered Data'!M438="","",HEX2OCT(M439))</f>
        <v/>
      </c>
      <c r="AR439" s="7" t="str">
        <f>IF('Filtered Data'!N438="","",HEX2OCT(N439))</f>
        <v/>
      </c>
    </row>
    <row r="440">
      <c r="A440" s="4">
        <f>'Filtered Data'!A439</f>
        <v>9.8717299999999994</v>
      </c>
      <c r="B440" s="4" t="str">
        <f>'Filtered Data'!B439</f>
        <v/>
      </c>
      <c r="C440" s="4">
        <f>'Filtered Data'!C439</f>
        <v>300</v>
      </c>
      <c r="D440" s="4" t="str">
        <f>'Filtered Data'!D439</f>
        <v/>
      </c>
      <c r="E440" s="4" t="str">
        <f>'Filtered Data'!E439</f>
        <v/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A5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64</v>
      </c>
      <c r="L440" s="4" t="str">
        <f>'Filtered Data'!L439</f>
        <v>00</v>
      </c>
      <c r="M440" s="4" t="str">
        <f>'Filtered Data'!M439</f>
        <v>64</v>
      </c>
      <c r="N440" s="4" t="str">
        <f>'Filtered Data'!N439</f>
        <v>FC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165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100</v>
      </c>
      <c r="V440" s="7">
        <f>IF('Filtered Data'!L439="","",HEX2DEC(L440))</f>
        <v>0</v>
      </c>
      <c r="W440" s="7">
        <f>IF('Filtered Data'!M439="","",HEX2DEC(M440))</f>
        <v>100</v>
      </c>
      <c r="X440" s="7">
        <f>IF('Filtered Data'!N439="","",HEX2DEC(N440))</f>
        <v>252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10100101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1100100</v>
      </c>
      <c r="AF440" s="7" t="str">
        <f>IF('Filtered Data'!L439="","",HEX2BIN(L440))</f>
        <v>0</v>
      </c>
      <c r="AG440" s="7" t="str">
        <f>IF('Filtered Data'!M439="","",HEX2BIN(M440))</f>
        <v>1100100</v>
      </c>
      <c r="AH440" s="7" t="str">
        <f>IF('Filtered Data'!N439="","",HEX2BIN(N440))</f>
        <v>11111100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245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144</v>
      </c>
      <c r="AP440" s="7" t="str">
        <f>IF('Filtered Data'!L439="","",HEX2OCT(L440))</f>
        <v>0</v>
      </c>
      <c r="AQ440" s="7" t="str">
        <f>IF('Filtered Data'!M439="","",HEX2OCT(M440))</f>
        <v>144</v>
      </c>
      <c r="AR440" s="7" t="str">
        <f>IF('Filtered Data'!N439="","",HEX2OCT(N440))</f>
        <v>374</v>
      </c>
    </row>
    <row r="441">
      <c r="A441" s="4">
        <f>'Filtered Data'!A440</f>
        <v>9.8722019999999997</v>
      </c>
      <c r="B441" s="4" t="str">
        <f>'Filtered Data'!B440</f>
        <v/>
      </c>
      <c r="C441" s="4">
        <f>'Filtered Data'!C440</f>
        <v>301</v>
      </c>
      <c r="D441" s="4" t="str">
        <f>'Filtered Data'!D440</f>
        <v/>
      </c>
      <c r="E441" s="4" t="str">
        <f>'Filtered Data'!E440</f>
        <v/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0C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11865088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>
      <c r="A442" s="4">
        <f>'Filtered Data'!A441</f>
        <v>9.9217329999999997</v>
      </c>
      <c r="B442" s="4" t="str">
        <f>'Filtered Data'!B441</f>
        <v/>
      </c>
      <c r="C442" s="4">
        <f>'Filtered Data'!C441</f>
        <v>300</v>
      </c>
      <c r="D442" s="4" t="str">
        <f>'Filtered Data'!D441</f>
        <v/>
      </c>
      <c r="E442" s="4" t="str">
        <f>'Filtered Data'!E441</f>
        <v/>
      </c>
      <c r="F442" s="4">
        <f>'Filtered Data'!F441</f>
        <v>8</v>
      </c>
      <c r="G442" s="4" t="str">
        <f>'Filtered Data'!G441</f>
        <v>03</v>
      </c>
      <c r="H442" s="4" t="str">
        <f>'Filtered Data'!H441</f>
        <v>A5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64</v>
      </c>
      <c r="L442" s="4" t="str">
        <f>'Filtered Data'!L441</f>
        <v>00</v>
      </c>
      <c r="M442" s="4" t="str">
        <f>'Filtered Data'!M441</f>
        <v>64</v>
      </c>
      <c r="N442" s="4" t="str">
        <f>'Filtered Data'!N441</f>
        <v>ED</v>
      </c>
      <c r="P442" s="6" t="e">
        <f t="shared" si="24"/>
        <v>#NUM!</v>
      </c>
      <c r="Q442" s="7">
        <f>IF('Filtered Data'!G441="","",HEX2DEC(G442))</f>
        <v>3</v>
      </c>
      <c r="R442" s="7">
        <f>IF('Filtered Data'!H441="","",HEX2DEC(H442))</f>
        <v>165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100</v>
      </c>
      <c r="V442" s="7">
        <f>IF('Filtered Data'!L441="","",HEX2DEC(L442))</f>
        <v>0</v>
      </c>
      <c r="W442" s="7">
        <f>IF('Filtered Data'!M441="","",HEX2DEC(M442))</f>
        <v>100</v>
      </c>
      <c r="X442" s="7">
        <f>IF('Filtered Data'!N441="","",HEX2DEC(N442))</f>
        <v>237</v>
      </c>
      <c r="Y442" s="7"/>
      <c r="Z442" s="8" t="e">
        <f t="shared" si="25"/>
        <v>#NUM!</v>
      </c>
      <c r="AA442" s="7" t="str">
        <f>IF('Filtered Data'!G441="","",HEX2BIN(G442))</f>
        <v>11</v>
      </c>
      <c r="AB442" s="7" t="str">
        <f>IF('Filtered Data'!H441="","",HEX2BIN(H442))</f>
        <v>10100101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1100100</v>
      </c>
      <c r="AF442" s="7" t="str">
        <f>IF('Filtered Data'!L441="","",HEX2BIN(L442))</f>
        <v>0</v>
      </c>
      <c r="AG442" s="7" t="str">
        <f>IF('Filtered Data'!M441="","",HEX2BIN(M442))</f>
        <v>1100100</v>
      </c>
      <c r="AH442" s="7" t="str">
        <f>IF('Filtered Data'!N441="","",HEX2BIN(N442))</f>
        <v>11101101</v>
      </c>
      <c r="AI442" s="7"/>
      <c r="AJ442" s="8" t="e">
        <f t="shared" si="26"/>
        <v>#NUM!</v>
      </c>
      <c r="AK442" s="7" t="str">
        <f>IF('Filtered Data'!G441="","",HEX2OCT(G442))</f>
        <v>3</v>
      </c>
      <c r="AL442" s="7" t="str">
        <f>IF('Filtered Data'!H441="","",HEX2OCT(H442))</f>
        <v>245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144</v>
      </c>
      <c r="AP442" s="7" t="str">
        <f>IF('Filtered Data'!L441="","",HEX2OCT(L442))</f>
        <v>0</v>
      </c>
      <c r="AQ442" s="7" t="str">
        <f>IF('Filtered Data'!M441="","",HEX2OCT(M442))</f>
        <v>144</v>
      </c>
      <c r="AR442" s="7" t="str">
        <f>IF('Filtered Data'!N441="","",HEX2OCT(N442))</f>
        <v>355</v>
      </c>
    </row>
    <row r="443">
      <c r="A443" s="4">
        <f>'Filtered Data'!A442</f>
        <v>9.9221970000000006</v>
      </c>
      <c r="B443" s="4" t="str">
        <f>'Filtered Data'!B442</f>
        <v/>
      </c>
      <c r="C443" s="4">
        <f>'Filtered Data'!C442</f>
        <v>301</v>
      </c>
      <c r="D443" s="4" t="str">
        <f>'Filtered Data'!D442</f>
        <v/>
      </c>
      <c r="E443" s="4" t="str">
        <f>'Filtered Data'!E442</f>
        <v/>
      </c>
      <c r="F443" s="4">
        <f>'Filtered Data'!F442</f>
        <v>3</v>
      </c>
      <c r="G443" s="4" t="str">
        <f>'Filtered Data'!G442</f>
        <v>4E</v>
      </c>
      <c r="H443" s="4" t="str">
        <f>'Filtered Data'!H442</f>
        <v>0D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5115136</v>
      </c>
      <c r="Q443" s="7">
        <f>IF('Filtered Data'!G442="","",HEX2DEC(G443))</f>
        <v>78</v>
      </c>
      <c r="R443" s="7">
        <f>IF('Filtered Data'!H442="","",HEX2DEC(H443))</f>
        <v>13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1001110</v>
      </c>
      <c r="AB443" s="7" t="str">
        <f>IF('Filtered Data'!H442="","",HEX2BIN(H443))</f>
        <v>1101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116</v>
      </c>
      <c r="AL443" s="7" t="str">
        <f>IF('Filtered Data'!H442="","",HEX2OCT(H443))</f>
        <v>15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>
      <c r="A444" s="4">
        <f>'Filtered Data'!A443</f>
        <v>9.9717389999999995</v>
      </c>
      <c r="B444" s="4" t="str">
        <f>'Filtered Data'!B443</f>
        <v/>
      </c>
      <c r="C444" s="4">
        <f>'Filtered Data'!C443</f>
        <v>300</v>
      </c>
      <c r="D444" s="4" t="str">
        <f>'Filtered Data'!D443</f>
        <v/>
      </c>
      <c r="E444" s="4" t="str">
        <f>'Filtered Data'!E443</f>
        <v/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A5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64</v>
      </c>
      <c r="L444" s="4" t="str">
        <f>'Filtered Data'!L443</f>
        <v>00</v>
      </c>
      <c r="M444" s="4" t="str">
        <f>'Filtered Data'!M443</f>
        <v>64</v>
      </c>
      <c r="N444" s="4" t="str">
        <f>'Filtered Data'!N443</f>
        <v>FE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165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100</v>
      </c>
      <c r="V444" s="7">
        <f>IF('Filtered Data'!L443="","",HEX2DEC(L444))</f>
        <v>0</v>
      </c>
      <c r="W444" s="7">
        <f>IF('Filtered Data'!M443="","",HEX2DEC(M444))</f>
        <v>100</v>
      </c>
      <c r="X444" s="7">
        <f>IF('Filtered Data'!N443="","",HEX2DEC(N444))</f>
        <v>254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10100101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1100100</v>
      </c>
      <c r="AF444" s="7" t="str">
        <f>IF('Filtered Data'!L443="","",HEX2BIN(L444))</f>
        <v>0</v>
      </c>
      <c r="AG444" s="7" t="str">
        <f>IF('Filtered Data'!M443="","",HEX2BIN(M444))</f>
        <v>1100100</v>
      </c>
      <c r="AH444" s="7" t="str">
        <f>IF('Filtered Data'!N443="","",HEX2BIN(N444))</f>
        <v>11111110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245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144</v>
      </c>
      <c r="AP444" s="7" t="str">
        <f>IF('Filtered Data'!L443="","",HEX2OCT(L444))</f>
        <v>0</v>
      </c>
      <c r="AQ444" s="7" t="str">
        <f>IF('Filtered Data'!M443="","",HEX2OCT(M444))</f>
        <v>144</v>
      </c>
      <c r="AR444" s="7" t="str">
        <f>IF('Filtered Data'!N443="","",HEX2OCT(N444))</f>
        <v>376</v>
      </c>
    </row>
    <row r="445">
      <c r="A445" s="4">
        <f>'Filtered Data'!A444</f>
        <v>9.9722150000000003</v>
      </c>
      <c r="B445" s="4" t="str">
        <f>'Filtered Data'!B444</f>
        <v/>
      </c>
      <c r="C445" s="4">
        <f>'Filtered Data'!C444</f>
        <v>301</v>
      </c>
      <c r="D445" s="4" t="str">
        <f>'Filtered Data'!D444</f>
        <v/>
      </c>
      <c r="E445" s="4" t="str">
        <f>'Filtered Data'!E444</f>
        <v/>
      </c>
      <c r="F445" s="4">
        <f>'Filtered Data'!F444</f>
        <v>3</v>
      </c>
      <c r="G445" s="4" t="str">
        <f>'Filtered Data'!G444</f>
        <v>1D</v>
      </c>
      <c r="H445" s="4" t="str">
        <f>'Filtered Data'!H444</f>
        <v>0E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1904128</v>
      </c>
      <c r="Q445" s="7">
        <f>IF('Filtered Data'!G444="","",HEX2DEC(G445))</f>
        <v>29</v>
      </c>
      <c r="R445" s="7">
        <f>IF('Filtered Data'!H444="","",HEX2DEC(H445))</f>
        <v>14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11101</v>
      </c>
      <c r="AB445" s="7" t="str">
        <f>IF('Filtered Data'!H444="","",HEX2BIN(H445))</f>
        <v>1110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35</v>
      </c>
      <c r="AL445" s="7" t="str">
        <f>IF('Filtered Data'!H444="","",HEX2OCT(H445))</f>
        <v>16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>
        <f>'Filtered Data'!A445</f>
        <v>10.023523000000001</v>
      </c>
      <c r="B446" s="4" t="str">
        <f>'Filtered Data'!B445</f>
        <v/>
      </c>
      <c r="C446" s="4">
        <f>'Filtered Data'!C445</f>
        <v>300</v>
      </c>
      <c r="D446" s="4" t="str">
        <f>'Filtered Data'!D445</f>
        <v/>
      </c>
      <c r="E446" s="4" t="str">
        <f>'Filtered Data'!E445</f>
        <v/>
      </c>
      <c r="F446" s="4">
        <f>'Filtered Data'!F445</f>
        <v>8</v>
      </c>
      <c r="G446" s="4" t="str">
        <f>'Filtered Data'!G445</f>
        <v>03</v>
      </c>
      <c r="H446" s="4" t="str">
        <f>'Filtered Data'!H445</f>
        <v>A5</v>
      </c>
      <c r="I446" s="4" t="str">
        <f>'Filtered Data'!I445</f>
        <v>64</v>
      </c>
      <c r="J446" s="4" t="str">
        <f>'Filtered Data'!J445</f>
        <v>5A</v>
      </c>
      <c r="K446" s="4" t="str">
        <f>'Filtered Data'!K445</f>
        <v>64</v>
      </c>
      <c r="L446" s="4" t="str">
        <f>'Filtered Data'!L445</f>
        <v>00</v>
      </c>
      <c r="M446" s="4" t="str">
        <f>'Filtered Data'!M445</f>
        <v>64</v>
      </c>
      <c r="N446" s="4" t="str">
        <f>'Filtered Data'!N445</f>
        <v>EF</v>
      </c>
      <c r="P446" s="6" t="e">
        <f t="shared" si="24"/>
        <v>#NUM!</v>
      </c>
      <c r="Q446" s="7">
        <f>IF('Filtered Data'!G445="","",HEX2DEC(G446))</f>
        <v>3</v>
      </c>
      <c r="R446" s="7">
        <f>IF('Filtered Data'!H445="","",HEX2DEC(H446))</f>
        <v>165</v>
      </c>
      <c r="S446" s="7">
        <f>IF('Filtered Data'!I445="","",HEX2DEC(I446))</f>
        <v>100</v>
      </c>
      <c r="T446" s="7">
        <f>IF('Filtered Data'!J445="","",HEX2DEC(J446))</f>
        <v>90</v>
      </c>
      <c r="U446" s="7">
        <f>IF('Filtered Data'!K445="","",HEX2DEC(K446))</f>
        <v>100</v>
      </c>
      <c r="V446" s="7">
        <f>IF('Filtered Data'!L445="","",HEX2DEC(L446))</f>
        <v>0</v>
      </c>
      <c r="W446" s="7">
        <f>IF('Filtered Data'!M445="","",HEX2DEC(M446))</f>
        <v>100</v>
      </c>
      <c r="X446" s="7">
        <f>IF('Filtered Data'!N445="","",HEX2DEC(N446))</f>
        <v>239</v>
      </c>
      <c r="Y446" s="7"/>
      <c r="Z446" s="8" t="e">
        <f t="shared" si="25"/>
        <v>#NUM!</v>
      </c>
      <c r="AA446" s="7" t="str">
        <f>IF('Filtered Data'!G445="","",HEX2BIN(G446))</f>
        <v>11</v>
      </c>
      <c r="AB446" s="7" t="str">
        <f>IF('Filtered Data'!H445="","",HEX2BIN(H446))</f>
        <v>10100101</v>
      </c>
      <c r="AC446" s="7" t="str">
        <f>IF('Filtered Data'!I445="","",HEX2BIN(I446))</f>
        <v>1100100</v>
      </c>
      <c r="AD446" s="7" t="str">
        <f>IF('Filtered Data'!J445="","",HEX2BIN(J446))</f>
        <v>1011010</v>
      </c>
      <c r="AE446" s="7" t="str">
        <f>IF('Filtered Data'!K445="","",HEX2BIN(K446))</f>
        <v>1100100</v>
      </c>
      <c r="AF446" s="7" t="str">
        <f>IF('Filtered Data'!L445="","",HEX2BIN(L446))</f>
        <v>0</v>
      </c>
      <c r="AG446" s="7" t="str">
        <f>IF('Filtered Data'!M445="","",HEX2BIN(M446))</f>
        <v>1100100</v>
      </c>
      <c r="AH446" s="7" t="str">
        <f>IF('Filtered Data'!N445="","",HEX2BIN(N446))</f>
        <v>11101111</v>
      </c>
      <c r="AI446" s="7"/>
      <c r="AJ446" s="8" t="e">
        <f t="shared" si="26"/>
        <v>#NUM!</v>
      </c>
      <c r="AK446" s="7" t="str">
        <f>IF('Filtered Data'!G445="","",HEX2OCT(G446))</f>
        <v>3</v>
      </c>
      <c r="AL446" s="7" t="str">
        <f>IF('Filtered Data'!H445="","",HEX2OCT(H446))</f>
        <v>245</v>
      </c>
      <c r="AM446" s="7" t="str">
        <f>IF('Filtered Data'!I445="","",HEX2OCT(I446))</f>
        <v>144</v>
      </c>
      <c r="AN446" s="7" t="str">
        <f>IF('Filtered Data'!J445="","",HEX2OCT(J446))</f>
        <v>132</v>
      </c>
      <c r="AO446" s="7" t="str">
        <f>IF('Filtered Data'!K445="","",HEX2OCT(K446))</f>
        <v>144</v>
      </c>
      <c r="AP446" s="7" t="str">
        <f>IF('Filtered Data'!L445="","",HEX2OCT(L446))</f>
        <v>0</v>
      </c>
      <c r="AQ446" s="7" t="str">
        <f>IF('Filtered Data'!M445="","",HEX2OCT(M446))</f>
        <v>144</v>
      </c>
      <c r="AR446" s="7" t="str">
        <f>IF('Filtered Data'!N445="","",HEX2OCT(N446))</f>
        <v>357</v>
      </c>
    </row>
    <row r="447">
      <c r="A447" s="4">
        <f>'Filtered Data'!A446</f>
        <v>10.023991000000001</v>
      </c>
      <c r="B447" s="4" t="str">
        <f>'Filtered Data'!B446</f>
        <v/>
      </c>
      <c r="C447" s="4">
        <f>'Filtered Data'!C446</f>
        <v>301</v>
      </c>
      <c r="D447" s="4" t="str">
        <f>'Filtered Data'!D446</f>
        <v/>
      </c>
      <c r="E447" s="4" t="str">
        <f>'Filtered Data'!E446</f>
        <v/>
      </c>
      <c r="F447" s="4">
        <f>'Filtered Data'!F446</f>
        <v>3</v>
      </c>
      <c r="G447" s="4" t="str">
        <f>'Filtered Data'!G446</f>
        <v>E8</v>
      </c>
      <c r="H447" s="4" t="str">
        <f>'Filtered Data'!H446</f>
        <v>0F</v>
      </c>
      <c r="I447" s="4" t="str">
        <f>'Filtered Data'!I446</f>
        <v>00</v>
      </c>
      <c r="J447" s="4" t="str">
        <f>'Filtered Data'!J446</f>
        <v/>
      </c>
      <c r="K447" s="4" t="str">
        <f>'Filtered Data'!K446</f>
        <v/>
      </c>
      <c r="L447" s="4" t="str">
        <f>'Filtered Data'!L446</f>
        <v/>
      </c>
      <c r="M447" s="4" t="str">
        <f>'Filtered Data'!M446</f>
        <v/>
      </c>
      <c r="N447" s="4" t="str">
        <f>'Filtered Data'!N446</f>
        <v/>
      </c>
      <c r="P447" s="6">
        <f t="shared" si="24"/>
        <v>15208192</v>
      </c>
      <c r="Q447" s="7">
        <f>IF('Filtered Data'!G446="","",HEX2DEC(G447))</f>
        <v>232</v>
      </c>
      <c r="R447" s="7">
        <f>IF('Filtered Data'!H446="","",HEX2DEC(H447))</f>
        <v>15</v>
      </c>
      <c r="S447" s="7">
        <f>IF('Filtered Data'!I446="","",HEX2DEC(I447))</f>
        <v>0</v>
      </c>
      <c r="T447" s="7" t="str">
        <f>IF('Filtered Data'!J446="","",HEX2DEC(J447))</f>
        <v/>
      </c>
      <c r="U447" s="7" t="str">
        <f>IF('Filtered Data'!K446="","",HEX2DEC(K447))</f>
        <v/>
      </c>
      <c r="V447" s="7" t="str">
        <f>IF('Filtered Data'!L446="","",HEX2DEC(L447))</f>
        <v/>
      </c>
      <c r="W447" s="7" t="str">
        <f>IF('Filtered Data'!M446="","",HEX2DEC(M447))</f>
        <v/>
      </c>
      <c r="X447" s="7" t="str">
        <f>IF('Filtered Data'!N446="","",HEX2DEC(N447))</f>
        <v/>
      </c>
      <c r="Y447" s="7"/>
      <c r="Z447" s="8" t="e">
        <f t="shared" si="25"/>
        <v>#NUM!</v>
      </c>
      <c r="AA447" s="7" t="str">
        <f>IF('Filtered Data'!G446="","",HEX2BIN(G447))</f>
        <v>11101000</v>
      </c>
      <c r="AB447" s="7" t="str">
        <f>IF('Filtered Data'!H446="","",HEX2BIN(H447))</f>
        <v>1111</v>
      </c>
      <c r="AC447" s="7" t="str">
        <f>IF('Filtered Data'!I446="","",HEX2BIN(I447))</f>
        <v>0</v>
      </c>
      <c r="AD447" s="7" t="str">
        <f>IF('Filtered Data'!J446="","",HEX2BIN(J447))</f>
        <v/>
      </c>
      <c r="AE447" s="7" t="str">
        <f>IF('Filtered Data'!K446="","",HEX2BIN(K447))</f>
        <v/>
      </c>
      <c r="AF447" s="7" t="str">
        <f>IF('Filtered Data'!L446="","",HEX2BIN(L447))</f>
        <v/>
      </c>
      <c r="AG447" s="7" t="str">
        <f>IF('Filtered Data'!M446="","",HEX2BIN(M447))</f>
        <v/>
      </c>
      <c r="AH447" s="7" t="str">
        <f>IF('Filtered Data'!N446="","",HEX2BIN(N447))</f>
        <v/>
      </c>
      <c r="AI447" s="7"/>
      <c r="AJ447" s="8" t="e">
        <f t="shared" si="26"/>
        <v>#NUM!</v>
      </c>
      <c r="AK447" s="7" t="str">
        <f>IF('Filtered Data'!G446="","",HEX2OCT(G447))</f>
        <v>350</v>
      </c>
      <c r="AL447" s="7" t="str">
        <f>IF('Filtered Data'!H446="","",HEX2OCT(H447))</f>
        <v>17</v>
      </c>
      <c r="AM447" s="7" t="str">
        <f>IF('Filtered Data'!I446="","",HEX2OCT(I447))</f>
        <v>0</v>
      </c>
      <c r="AN447" s="7" t="str">
        <f>IF('Filtered Data'!J446="","",HEX2OCT(J447))</f>
        <v/>
      </c>
      <c r="AO447" s="7" t="str">
        <f>IF('Filtered Data'!K446="","",HEX2OCT(K447))</f>
        <v/>
      </c>
      <c r="AP447" s="7" t="str">
        <f>IF('Filtered Data'!L446="","",HEX2OCT(L447))</f>
        <v/>
      </c>
      <c r="AQ447" s="7" t="str">
        <f>IF('Filtered Data'!M446="","",HEX2OCT(M447))</f>
        <v/>
      </c>
      <c r="AR447" s="7" t="str">
        <f>IF('Filtered Data'!N446="","",HEX2OCT(N447))</f>
        <v/>
      </c>
    </row>
    <row r="448">
      <c r="A448" s="4">
        <f>'Filtered Data'!A447</f>
        <v>10.072751999999999</v>
      </c>
      <c r="B448" s="4" t="str">
        <f>'Filtered Data'!B447</f>
        <v/>
      </c>
      <c r="C448" s="4">
        <f>'Filtered Data'!C447</f>
        <v>300</v>
      </c>
      <c r="D448" s="4" t="str">
        <f>'Filtered Data'!D447</f>
        <v/>
      </c>
      <c r="E448" s="4" t="str">
        <f>'Filtered Data'!E447</f>
        <v/>
      </c>
      <c r="F448" s="4">
        <f>'Filtered Data'!F447</f>
        <v>8</v>
      </c>
      <c r="G448" s="4" t="str">
        <f>'Filtered Data'!G447</f>
        <v>03</v>
      </c>
      <c r="H448" s="4" t="str">
        <f>'Filtered Data'!H447</f>
        <v>A5</v>
      </c>
      <c r="I448" s="4" t="str">
        <f>'Filtered Data'!I447</f>
        <v>64</v>
      </c>
      <c r="J448" s="4" t="str">
        <f>'Filtered Data'!J447</f>
        <v>5A</v>
      </c>
      <c r="K448" s="4" t="str">
        <f>'Filtered Data'!K447</f>
        <v>64</v>
      </c>
      <c r="L448" s="4" t="str">
        <f>'Filtered Data'!L447</f>
        <v>00</v>
      </c>
      <c r="M448" s="4" t="str">
        <f>'Filtered Data'!M447</f>
        <v>64</v>
      </c>
      <c r="N448" s="4" t="str">
        <f>'Filtered Data'!N447</f>
        <v>70</v>
      </c>
      <c r="P448" s="6" t="e">
        <f t="shared" si="24"/>
        <v>#NUM!</v>
      </c>
      <c r="Q448" s="7">
        <f>IF('Filtered Data'!G447="","",HEX2DEC(G448))</f>
        <v>3</v>
      </c>
      <c r="R448" s="7">
        <f>IF('Filtered Data'!H447="","",HEX2DEC(H448))</f>
        <v>165</v>
      </c>
      <c r="S448" s="7">
        <f>IF('Filtered Data'!I447="","",HEX2DEC(I448))</f>
        <v>100</v>
      </c>
      <c r="T448" s="7">
        <f>IF('Filtered Data'!J447="","",HEX2DEC(J448))</f>
        <v>90</v>
      </c>
      <c r="U448" s="7">
        <f>IF('Filtered Data'!K447="","",HEX2DEC(K448))</f>
        <v>100</v>
      </c>
      <c r="V448" s="7">
        <f>IF('Filtered Data'!L447="","",HEX2DEC(L448))</f>
        <v>0</v>
      </c>
      <c r="W448" s="7">
        <f>IF('Filtered Data'!M447="","",HEX2DEC(M448))</f>
        <v>100</v>
      </c>
      <c r="X448" s="7">
        <f>IF('Filtered Data'!N447="","",HEX2DEC(N448))</f>
        <v>112</v>
      </c>
      <c r="Y448" s="7"/>
      <c r="Z448" s="8" t="e">
        <f t="shared" si="25"/>
        <v>#NUM!</v>
      </c>
      <c r="AA448" s="7" t="str">
        <f>IF('Filtered Data'!G447="","",HEX2BIN(G448))</f>
        <v>11</v>
      </c>
      <c r="AB448" s="7" t="str">
        <f>IF('Filtered Data'!H447="","",HEX2BIN(H448))</f>
        <v>10100101</v>
      </c>
      <c r="AC448" s="7" t="str">
        <f>IF('Filtered Data'!I447="","",HEX2BIN(I448))</f>
        <v>1100100</v>
      </c>
      <c r="AD448" s="7" t="str">
        <f>IF('Filtered Data'!J447="","",HEX2BIN(J448))</f>
        <v>1011010</v>
      </c>
      <c r="AE448" s="7" t="str">
        <f>IF('Filtered Data'!K447="","",HEX2BIN(K448))</f>
        <v>1100100</v>
      </c>
      <c r="AF448" s="7" t="str">
        <f>IF('Filtered Data'!L447="","",HEX2BIN(L448))</f>
        <v>0</v>
      </c>
      <c r="AG448" s="7" t="str">
        <f>IF('Filtered Data'!M447="","",HEX2BIN(M448))</f>
        <v>1100100</v>
      </c>
      <c r="AH448" s="7" t="str">
        <f>IF('Filtered Data'!N447="","",HEX2BIN(N448))</f>
        <v>1110000</v>
      </c>
      <c r="AI448" s="7"/>
      <c r="AJ448" s="8" t="e">
        <f t="shared" si="26"/>
        <v>#NUM!</v>
      </c>
      <c r="AK448" s="7" t="str">
        <f>IF('Filtered Data'!G447="","",HEX2OCT(G448))</f>
        <v>3</v>
      </c>
      <c r="AL448" s="7" t="str">
        <f>IF('Filtered Data'!H447="","",HEX2OCT(H448))</f>
        <v>245</v>
      </c>
      <c r="AM448" s="7" t="str">
        <f>IF('Filtered Data'!I447="","",HEX2OCT(I448))</f>
        <v>144</v>
      </c>
      <c r="AN448" s="7" t="str">
        <f>IF('Filtered Data'!J447="","",HEX2OCT(J448))</f>
        <v>132</v>
      </c>
      <c r="AO448" s="7" t="str">
        <f>IF('Filtered Data'!K447="","",HEX2OCT(K448))</f>
        <v>144</v>
      </c>
      <c r="AP448" s="7" t="str">
        <f>IF('Filtered Data'!L447="","",HEX2OCT(L448))</f>
        <v>0</v>
      </c>
      <c r="AQ448" s="7" t="str">
        <f>IF('Filtered Data'!M447="","",HEX2OCT(M448))</f>
        <v>144</v>
      </c>
      <c r="AR448" s="7" t="str">
        <f>IF('Filtered Data'!N447="","",HEX2OCT(N448))</f>
        <v>160</v>
      </c>
    </row>
    <row r="449">
      <c r="A449" s="4">
        <f>'Filtered Data'!A448</f>
        <v>10.073224</v>
      </c>
      <c r="B449" s="4" t="str">
        <f>'Filtered Data'!B448</f>
        <v/>
      </c>
      <c r="C449" s="4">
        <f>'Filtered Data'!C448</f>
        <v>301</v>
      </c>
      <c r="D449" s="4" t="str">
        <f>'Filtered Data'!D448</f>
        <v/>
      </c>
      <c r="E449" s="4" t="str">
        <f>'Filtered Data'!E448</f>
        <v/>
      </c>
      <c r="F449" s="4">
        <f>'Filtered Data'!F448</f>
        <v>3</v>
      </c>
      <c r="G449" s="4" t="str">
        <f>'Filtered Data'!G448</f>
        <v>E2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14811136</v>
      </c>
      <c r="Q449" s="7">
        <f>IF('Filtered Data'!G448="","",HEX2DEC(G449))</f>
        <v>226</v>
      </c>
      <c r="R449" s="7">
        <f>IF('Filtered Data'!H448="","",HEX2DEC(H449))</f>
        <v>0</v>
      </c>
      <c r="S449" s="7">
        <f>IF('Filtered Data'!I448="","",HEX2DEC(I449))</f>
        <v>0</v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11100010</v>
      </c>
      <c r="AB449" s="7" t="str">
        <f>IF('Filtered Data'!H448="","",HEX2BIN(H449))</f>
        <v>0</v>
      </c>
      <c r="AC449" s="7" t="str">
        <f>IF('Filtered Data'!I448="","",HEX2BIN(I449))</f>
        <v>0</v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342</v>
      </c>
      <c r="AL449" s="7" t="str">
        <f>IF('Filtered Data'!H448="","",HEX2OCT(H449))</f>
        <v>0</v>
      </c>
      <c r="AM449" s="7" t="str">
        <f>IF('Filtered Data'!I448="","",HEX2OCT(I449))</f>
        <v>0</v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>
      <c r="A450" s="4">
        <f>'Filtered Data'!A449</f>
        <v>10.122756000000001</v>
      </c>
      <c r="B450" s="4" t="str">
        <f>'Filtered Data'!B449</f>
        <v/>
      </c>
      <c r="C450" s="4">
        <f>'Filtered Data'!C449</f>
        <v>300</v>
      </c>
      <c r="D450" s="4" t="str">
        <f>'Filtered Data'!D449</f>
        <v/>
      </c>
      <c r="E450" s="4" t="str">
        <f>'Filtered Data'!E449</f>
        <v/>
      </c>
      <c r="F450" s="4">
        <f>'Filtered Data'!F449</f>
        <v>8</v>
      </c>
      <c r="G450" s="4" t="str">
        <f>'Filtered Data'!G449</f>
        <v>03</v>
      </c>
      <c r="H450" s="4" t="str">
        <f>'Filtered Data'!H449</f>
        <v>A5</v>
      </c>
      <c r="I450" s="4" t="str">
        <f>'Filtered Data'!I449</f>
        <v>64</v>
      </c>
      <c r="J450" s="4" t="str">
        <f>'Filtered Data'!J449</f>
        <v>5A</v>
      </c>
      <c r="K450" s="4" t="str">
        <f>'Filtered Data'!K449</f>
        <v>64</v>
      </c>
      <c r="L450" s="4" t="str">
        <f>'Filtered Data'!L449</f>
        <v>00</v>
      </c>
      <c r="M450" s="4" t="str">
        <f>'Filtered Data'!M449</f>
        <v>64</v>
      </c>
      <c r="N450" s="4" t="str">
        <f>'Filtered Data'!N449</f>
        <v>61</v>
      </c>
      <c r="P450" s="6" t="e">
        <f t="shared" si="24"/>
        <v>#NUM!</v>
      </c>
      <c r="Q450" s="7">
        <f>IF('Filtered Data'!G449="","",HEX2DEC(G450))</f>
        <v>3</v>
      </c>
      <c r="R450" s="7">
        <f>IF('Filtered Data'!H449="","",HEX2DEC(H450))</f>
        <v>165</v>
      </c>
      <c r="S450" s="7">
        <f>IF('Filtered Data'!I449="","",HEX2DEC(I450))</f>
        <v>100</v>
      </c>
      <c r="T450" s="7">
        <f>IF('Filtered Data'!J449="","",HEX2DEC(J450))</f>
        <v>90</v>
      </c>
      <c r="U450" s="7">
        <f>IF('Filtered Data'!K449="","",HEX2DEC(K450))</f>
        <v>100</v>
      </c>
      <c r="V450" s="7">
        <f>IF('Filtered Data'!L449="","",HEX2DEC(L450))</f>
        <v>0</v>
      </c>
      <c r="W450" s="7">
        <f>IF('Filtered Data'!M449="","",HEX2DEC(M450))</f>
        <v>100</v>
      </c>
      <c r="X450" s="7">
        <f>IF('Filtered Data'!N449="","",HEX2DEC(N450))</f>
        <v>97</v>
      </c>
      <c r="Y450" s="7"/>
      <c r="Z450" s="8" t="e">
        <f t="shared" si="25"/>
        <v>#NUM!</v>
      </c>
      <c r="AA450" s="7" t="str">
        <f>IF('Filtered Data'!G449="","",HEX2BIN(G450))</f>
        <v>11</v>
      </c>
      <c r="AB450" s="7" t="str">
        <f>IF('Filtered Data'!H449="","",HEX2BIN(H450))</f>
        <v>10100101</v>
      </c>
      <c r="AC450" s="7" t="str">
        <f>IF('Filtered Data'!I449="","",HEX2BIN(I450))</f>
        <v>1100100</v>
      </c>
      <c r="AD450" s="7" t="str">
        <f>IF('Filtered Data'!J449="","",HEX2BIN(J450))</f>
        <v>1011010</v>
      </c>
      <c r="AE450" s="7" t="str">
        <f>IF('Filtered Data'!K449="","",HEX2BIN(K450))</f>
        <v>1100100</v>
      </c>
      <c r="AF450" s="7" t="str">
        <f>IF('Filtered Data'!L449="","",HEX2BIN(L450))</f>
        <v>0</v>
      </c>
      <c r="AG450" s="7" t="str">
        <f>IF('Filtered Data'!M449="","",HEX2BIN(M450))</f>
        <v>1100100</v>
      </c>
      <c r="AH450" s="7" t="str">
        <f>IF('Filtered Data'!N449="","",HEX2BIN(N450))</f>
        <v>1100001</v>
      </c>
      <c r="AI450" s="7"/>
      <c r="AJ450" s="8" t="e">
        <f t="shared" si="26"/>
        <v>#NUM!</v>
      </c>
      <c r="AK450" s="7" t="str">
        <f>IF('Filtered Data'!G449="","",HEX2OCT(G450))</f>
        <v>3</v>
      </c>
      <c r="AL450" s="7" t="str">
        <f>IF('Filtered Data'!H449="","",HEX2OCT(H450))</f>
        <v>245</v>
      </c>
      <c r="AM450" s="7" t="str">
        <f>IF('Filtered Data'!I449="","",HEX2OCT(I450))</f>
        <v>144</v>
      </c>
      <c r="AN450" s="7" t="str">
        <f>IF('Filtered Data'!J449="","",HEX2OCT(J450))</f>
        <v>132</v>
      </c>
      <c r="AO450" s="7" t="str">
        <f>IF('Filtered Data'!K449="","",HEX2OCT(K450))</f>
        <v>144</v>
      </c>
      <c r="AP450" s="7" t="str">
        <f>IF('Filtered Data'!L449="","",HEX2OCT(L450))</f>
        <v>0</v>
      </c>
      <c r="AQ450" s="7" t="str">
        <f>IF('Filtered Data'!M449="","",HEX2OCT(M450))</f>
        <v>144</v>
      </c>
      <c r="AR450" s="7" t="str">
        <f>IF('Filtered Data'!N449="","",HEX2OCT(N450))</f>
        <v>141</v>
      </c>
    </row>
    <row r="451">
      <c r="A451" s="4">
        <f>'Filtered Data'!A450</f>
        <v>10.12322</v>
      </c>
      <c r="B451" s="4" t="str">
        <f>'Filtered Data'!B450</f>
        <v/>
      </c>
      <c r="C451" s="4">
        <f>'Filtered Data'!C450</f>
        <v>301</v>
      </c>
      <c r="D451" s="4" t="str">
        <f>'Filtered Data'!D450</f>
        <v/>
      </c>
      <c r="E451" s="4" t="str">
        <f>'Filtered Data'!E450</f>
        <v/>
      </c>
      <c r="F451" s="4">
        <f>'Filtered Data'!F450</f>
        <v>3</v>
      </c>
      <c r="G451" s="4" t="str">
        <f>'Filtered Data'!G450</f>
        <v>B3</v>
      </c>
      <c r="H451" s="4" t="str">
        <f>'Filtered Data'!H450</f>
        <v>01</v>
      </c>
      <c r="I451" s="4" t="str">
        <f>'Filtered Data'!I450</f>
        <v>00</v>
      </c>
      <c r="J451" s="4" t="str">
        <f>'Filtered Data'!J450</f>
        <v/>
      </c>
      <c r="K451" s="4" t="str">
        <f>'Filtered Data'!K450</f>
        <v/>
      </c>
      <c r="L451" s="4" t="str">
        <f>'Filtered Data'!L450</f>
        <v/>
      </c>
      <c r="M451" s="4" t="str">
        <f>'Filtered Data'!M450</f>
        <v/>
      </c>
      <c r="N451" s="4" t="str">
        <f>'Filtered Data'!N450</f>
        <v/>
      </c>
      <c r="P451" s="6">
        <f t="shared" si="24"/>
        <v>11731200</v>
      </c>
      <c r="Q451" s="7">
        <f>IF('Filtered Data'!G450="","",HEX2DEC(G451))</f>
        <v>179</v>
      </c>
      <c r="R451" s="7">
        <f>IF('Filtered Data'!H450="","",HEX2DEC(H451))</f>
        <v>1</v>
      </c>
      <c r="S451" s="7">
        <f>IF('Filtered Data'!I450="","",HEX2DEC(I451))</f>
        <v>0</v>
      </c>
      <c r="T451" s="7" t="str">
        <f>IF('Filtered Data'!J450="","",HEX2DEC(J451))</f>
        <v/>
      </c>
      <c r="U451" s="7" t="str">
        <f>IF('Filtered Data'!K450="","",HEX2DEC(K451))</f>
        <v/>
      </c>
      <c r="V451" s="7" t="str">
        <f>IF('Filtered Data'!L450="","",HEX2DEC(L451))</f>
        <v/>
      </c>
      <c r="W451" s="7" t="str">
        <f>IF('Filtered Data'!M450="","",HEX2DEC(M451))</f>
        <v/>
      </c>
      <c r="X451" s="7" t="str">
        <f>IF('Filtered Data'!N450="","",HEX2DEC(N451))</f>
        <v/>
      </c>
      <c r="Y451" s="7"/>
      <c r="Z451" s="8" t="e">
        <f t="shared" si="25"/>
        <v>#NUM!</v>
      </c>
      <c r="AA451" s="7" t="str">
        <f>IF('Filtered Data'!G450="","",HEX2BIN(G451))</f>
        <v>10110011</v>
      </c>
      <c r="AB451" s="7" t="str">
        <f>IF('Filtered Data'!H450="","",HEX2BIN(H451))</f>
        <v>1</v>
      </c>
      <c r="AC451" s="7" t="str">
        <f>IF('Filtered Data'!I450="","",HEX2BIN(I451))</f>
        <v>0</v>
      </c>
      <c r="AD451" s="7" t="str">
        <f>IF('Filtered Data'!J450="","",HEX2BIN(J451))</f>
        <v/>
      </c>
      <c r="AE451" s="7" t="str">
        <f>IF('Filtered Data'!K450="","",HEX2BIN(K451))</f>
        <v/>
      </c>
      <c r="AF451" s="7" t="str">
        <f>IF('Filtered Data'!L450="","",HEX2BIN(L451))</f>
        <v/>
      </c>
      <c r="AG451" s="7" t="str">
        <f>IF('Filtered Data'!M450="","",HEX2BIN(M451))</f>
        <v/>
      </c>
      <c r="AH451" s="7" t="str">
        <f>IF('Filtered Data'!N450="","",HEX2BIN(N451))</f>
        <v/>
      </c>
      <c r="AI451" s="7"/>
      <c r="AJ451" s="8" t="e">
        <f t="shared" si="26"/>
        <v>#NUM!</v>
      </c>
      <c r="AK451" s="7" t="str">
        <f>IF('Filtered Data'!G450="","",HEX2OCT(G451))</f>
        <v>263</v>
      </c>
      <c r="AL451" s="7" t="str">
        <f>IF('Filtered Data'!H450="","",HEX2OCT(H451))</f>
        <v>1</v>
      </c>
      <c r="AM451" s="7" t="str">
        <f>IF('Filtered Data'!I450="","",HEX2OCT(I451))</f>
        <v>0</v>
      </c>
      <c r="AN451" s="7" t="str">
        <f>IF('Filtered Data'!J450="","",HEX2OCT(J451))</f>
        <v/>
      </c>
      <c r="AO451" s="7" t="str">
        <f>IF('Filtered Data'!K450="","",HEX2OCT(K451))</f>
        <v/>
      </c>
      <c r="AP451" s="7" t="str">
        <f>IF('Filtered Data'!L450="","",HEX2OCT(L451))</f>
        <v/>
      </c>
      <c r="AQ451" s="7" t="str">
        <f>IF('Filtered Data'!M450="","",HEX2OCT(M451))</f>
        <v/>
      </c>
      <c r="AR451" s="7" t="str">
        <f>IF('Filtered Data'!N450="","",HEX2OCT(N451))</f>
        <v/>
      </c>
    </row>
    <row r="452">
      <c r="A452" s="4">
        <f>'Filtered Data'!A451</f>
        <v>10.172760999999999</v>
      </c>
      <c r="B452" s="4" t="str">
        <f>'Filtered Data'!B451</f>
        <v/>
      </c>
      <c r="C452" s="4">
        <f>'Filtered Data'!C451</f>
        <v>300</v>
      </c>
      <c r="D452" s="4" t="str">
        <f>'Filtered Data'!D451</f>
        <v/>
      </c>
      <c r="E452" s="4" t="str">
        <f>'Filtered Data'!E451</f>
        <v/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A5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64</v>
      </c>
      <c r="L452" s="4" t="str">
        <f>'Filtered Data'!L451</f>
        <v>00</v>
      </c>
      <c r="M452" s="4" t="str">
        <f>'Filtered Data'!M451</f>
        <v>64</v>
      </c>
      <c r="N452" s="4" t="str">
        <f>'Filtered Data'!N451</f>
        <v>72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165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100</v>
      </c>
      <c r="V452" s="7">
        <f>IF('Filtered Data'!L451="","",HEX2DEC(L452))</f>
        <v>0</v>
      </c>
      <c r="W452" s="7">
        <f>IF('Filtered Data'!M451="","",HEX2DEC(M452))</f>
        <v>100</v>
      </c>
      <c r="X452" s="7">
        <f>IF('Filtered Data'!N451="","",HEX2DEC(N452))</f>
        <v>114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10100101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1100100</v>
      </c>
      <c r="AF452" s="7" t="str">
        <f>IF('Filtered Data'!L451="","",HEX2BIN(L452))</f>
        <v>0</v>
      </c>
      <c r="AG452" s="7" t="str">
        <f>IF('Filtered Data'!M451="","",HEX2BIN(M452))</f>
        <v>1100100</v>
      </c>
      <c r="AH452" s="7" t="str">
        <f>IF('Filtered Data'!N451="","",HEX2BIN(N452))</f>
        <v>1110010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245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144</v>
      </c>
      <c r="AP452" s="7" t="str">
        <f>IF('Filtered Data'!L451="","",HEX2OCT(L452))</f>
        <v>0</v>
      </c>
      <c r="AQ452" s="7" t="str">
        <f>IF('Filtered Data'!M451="","",HEX2OCT(M452))</f>
        <v>144</v>
      </c>
      <c r="AR452" s="7" t="str">
        <f>IF('Filtered Data'!N451="","",HEX2OCT(N452))</f>
        <v>162</v>
      </c>
    </row>
    <row r="453">
      <c r="A453" s="4">
        <f>'Filtered Data'!A452</f>
        <v>10.173225</v>
      </c>
      <c r="B453" s="4" t="str">
        <f>'Filtered Data'!B452</f>
        <v/>
      </c>
      <c r="C453" s="4">
        <f>'Filtered Data'!C452</f>
        <v>301</v>
      </c>
      <c r="D453" s="4" t="str">
        <f>'Filtered Data'!D452</f>
        <v/>
      </c>
      <c r="E453" s="4" t="str">
        <f>'Filtered Data'!E452</f>
        <v/>
      </c>
      <c r="F453" s="4">
        <f>'Filtered Data'!F452</f>
        <v>3</v>
      </c>
      <c r="G453" s="4" t="str">
        <f>'Filtered Data'!G452</f>
        <v>6B</v>
      </c>
      <c r="H453" s="4" t="str">
        <f>'Filtered Data'!H452</f>
        <v>02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7012864</v>
      </c>
      <c r="Q453" s="7">
        <f>IF('Filtered Data'!G452="","",HEX2DEC(G453))</f>
        <v>107</v>
      </c>
      <c r="R453" s="7">
        <f>IF('Filtered Data'!H452="","",HEX2DEC(H453))</f>
        <v>2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1101011</v>
      </c>
      <c r="AB453" s="7" t="str">
        <f>IF('Filtered Data'!H452="","",HEX2BIN(H453))</f>
        <v>10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153</v>
      </c>
      <c r="AL453" s="7" t="str">
        <f>IF('Filtered Data'!H452="","",HEX2OCT(H453))</f>
        <v>2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>
        <f>'Filtered Data'!A453</f>
        <v>10.222765000000001</v>
      </c>
      <c r="B454" s="4" t="str">
        <f>'Filtered Data'!B453</f>
        <v/>
      </c>
      <c r="C454" s="4">
        <f>'Filtered Data'!C453</f>
        <v>300</v>
      </c>
      <c r="D454" s="4" t="str">
        <f>'Filtered Data'!D453</f>
        <v/>
      </c>
      <c r="E454" s="4" t="str">
        <f>'Filtered Data'!E453</f>
        <v/>
      </c>
      <c r="F454" s="4">
        <f>'Filtered Data'!F453</f>
        <v>8</v>
      </c>
      <c r="G454" s="4" t="str">
        <f>'Filtered Data'!G453</f>
        <v>03</v>
      </c>
      <c r="H454" s="4" t="str">
        <f>'Filtered Data'!H453</f>
        <v>A5</v>
      </c>
      <c r="I454" s="4" t="str">
        <f>'Filtered Data'!I453</f>
        <v>64</v>
      </c>
      <c r="J454" s="4" t="str">
        <f>'Filtered Data'!J453</f>
        <v>5A</v>
      </c>
      <c r="K454" s="4" t="str">
        <f>'Filtered Data'!K453</f>
        <v>64</v>
      </c>
      <c r="L454" s="4" t="str">
        <f>'Filtered Data'!L453</f>
        <v>00</v>
      </c>
      <c r="M454" s="4" t="str">
        <f>'Filtered Data'!M453</f>
        <v>64</v>
      </c>
      <c r="N454" s="4" t="str">
        <f>'Filtered Data'!N453</f>
        <v>63</v>
      </c>
      <c r="P454" s="6" t="e">
        <f t="shared" si="24"/>
        <v>#NUM!</v>
      </c>
      <c r="Q454" s="7">
        <f>IF('Filtered Data'!G453="","",HEX2DEC(G454))</f>
        <v>3</v>
      </c>
      <c r="R454" s="7">
        <f>IF('Filtered Data'!H453="","",HEX2DEC(H454))</f>
        <v>165</v>
      </c>
      <c r="S454" s="7">
        <f>IF('Filtered Data'!I453="","",HEX2DEC(I454))</f>
        <v>100</v>
      </c>
      <c r="T454" s="7">
        <f>IF('Filtered Data'!J453="","",HEX2DEC(J454))</f>
        <v>90</v>
      </c>
      <c r="U454" s="7">
        <f>IF('Filtered Data'!K453="","",HEX2DEC(K454))</f>
        <v>100</v>
      </c>
      <c r="V454" s="7">
        <f>IF('Filtered Data'!L453="","",HEX2DEC(L454))</f>
        <v>0</v>
      </c>
      <c r="W454" s="7">
        <f>IF('Filtered Data'!M453="","",HEX2DEC(M454))</f>
        <v>100</v>
      </c>
      <c r="X454" s="7">
        <f>IF('Filtered Data'!N453="","",HEX2DEC(N454))</f>
        <v>99</v>
      </c>
      <c r="Y454" s="7"/>
      <c r="Z454" s="8" t="e">
        <f t="shared" si="25"/>
        <v>#NUM!</v>
      </c>
      <c r="AA454" s="7" t="str">
        <f>IF('Filtered Data'!G453="","",HEX2BIN(G454))</f>
        <v>11</v>
      </c>
      <c r="AB454" s="7" t="str">
        <f>IF('Filtered Data'!H453="","",HEX2BIN(H454))</f>
        <v>10100101</v>
      </c>
      <c r="AC454" s="7" t="str">
        <f>IF('Filtered Data'!I453="","",HEX2BIN(I454))</f>
        <v>1100100</v>
      </c>
      <c r="AD454" s="7" t="str">
        <f>IF('Filtered Data'!J453="","",HEX2BIN(J454))</f>
        <v>1011010</v>
      </c>
      <c r="AE454" s="7" t="str">
        <f>IF('Filtered Data'!K453="","",HEX2BIN(K454))</f>
        <v>1100100</v>
      </c>
      <c r="AF454" s="7" t="str">
        <f>IF('Filtered Data'!L453="","",HEX2BIN(L454))</f>
        <v>0</v>
      </c>
      <c r="AG454" s="7" t="str">
        <f>IF('Filtered Data'!M453="","",HEX2BIN(M454))</f>
        <v>1100100</v>
      </c>
      <c r="AH454" s="7" t="str">
        <f>IF('Filtered Data'!N453="","",HEX2BIN(N454))</f>
        <v>1100011</v>
      </c>
      <c r="AI454" s="7"/>
      <c r="AJ454" s="8" t="e">
        <f t="shared" si="26"/>
        <v>#NUM!</v>
      </c>
      <c r="AK454" s="7" t="str">
        <f>IF('Filtered Data'!G453="","",HEX2OCT(G454))</f>
        <v>3</v>
      </c>
      <c r="AL454" s="7" t="str">
        <f>IF('Filtered Data'!H453="","",HEX2OCT(H454))</f>
        <v>245</v>
      </c>
      <c r="AM454" s="7" t="str">
        <f>IF('Filtered Data'!I453="","",HEX2OCT(I454))</f>
        <v>144</v>
      </c>
      <c r="AN454" s="7" t="str">
        <f>IF('Filtered Data'!J453="","",HEX2OCT(J454))</f>
        <v>132</v>
      </c>
      <c r="AO454" s="7" t="str">
        <f>IF('Filtered Data'!K453="","",HEX2OCT(K454))</f>
        <v>144</v>
      </c>
      <c r="AP454" s="7" t="str">
        <f>IF('Filtered Data'!L453="","",HEX2OCT(L454))</f>
        <v>0</v>
      </c>
      <c r="AQ454" s="7" t="str">
        <f>IF('Filtered Data'!M453="","",HEX2OCT(M454))</f>
        <v>144</v>
      </c>
      <c r="AR454" s="7" t="str">
        <f>IF('Filtered Data'!N453="","",HEX2OCT(N454))</f>
        <v>143</v>
      </c>
    </row>
    <row r="455">
      <c r="A455" s="4">
        <f>'Filtered Data'!A454</f>
        <v>10.223229</v>
      </c>
      <c r="B455" s="4" t="str">
        <f>'Filtered Data'!B454</f>
        <v/>
      </c>
      <c r="C455" s="4">
        <f>'Filtered Data'!C454</f>
        <v>301</v>
      </c>
      <c r="D455" s="4" t="str">
        <f>'Filtered Data'!D454</f>
        <v/>
      </c>
      <c r="E455" s="4" t="str">
        <f>'Filtered Data'!E454</f>
        <v/>
      </c>
      <c r="F455" s="4">
        <f>'Filtered Data'!F454</f>
        <v>3</v>
      </c>
      <c r="G455" s="4" t="str">
        <f>'Filtered Data'!G454</f>
        <v>96</v>
      </c>
      <c r="H455" s="4" t="str">
        <f>'Filtered Data'!H454</f>
        <v>03</v>
      </c>
      <c r="I455" s="4" t="str">
        <f>'Filtered Data'!I454</f>
        <v>00</v>
      </c>
      <c r="J455" s="4" t="str">
        <f>'Filtered Data'!J454</f>
        <v/>
      </c>
      <c r="K455" s="4" t="str">
        <f>'Filtered Data'!K454</f>
        <v/>
      </c>
      <c r="L455" s="4" t="str">
        <f>'Filtered Data'!L454</f>
        <v/>
      </c>
      <c r="M455" s="4" t="str">
        <f>'Filtered Data'!M454</f>
        <v/>
      </c>
      <c r="N455" s="4" t="str">
        <f>'Filtered Data'!N454</f>
        <v/>
      </c>
      <c r="P455" s="6">
        <f t="shared" si="24"/>
        <v>9831168</v>
      </c>
      <c r="Q455" s="7">
        <f>IF('Filtered Data'!G454="","",HEX2DEC(G455))</f>
        <v>150</v>
      </c>
      <c r="R455" s="7">
        <f>IF('Filtered Data'!H454="","",HEX2DEC(H455))</f>
        <v>3</v>
      </c>
      <c r="S455" s="7">
        <f>IF('Filtered Data'!I454="","",HEX2DEC(I455))</f>
        <v>0</v>
      </c>
      <c r="T455" s="7" t="str">
        <f>IF('Filtered Data'!J454="","",HEX2DEC(J455))</f>
        <v/>
      </c>
      <c r="U455" s="7" t="str">
        <f>IF('Filtered Data'!K454="","",HEX2DEC(K455))</f>
        <v/>
      </c>
      <c r="V455" s="7" t="str">
        <f>IF('Filtered Data'!L454="","",HEX2DEC(L455))</f>
        <v/>
      </c>
      <c r="W455" s="7" t="str">
        <f>IF('Filtered Data'!M454="","",HEX2DEC(M455))</f>
        <v/>
      </c>
      <c r="X455" s="7" t="str">
        <f>IF('Filtered Data'!N454="","",HEX2DEC(N455))</f>
        <v/>
      </c>
      <c r="Y455" s="7"/>
      <c r="Z455" s="8" t="e">
        <f t="shared" si="25"/>
        <v>#NUM!</v>
      </c>
      <c r="AA455" s="7" t="str">
        <f>IF('Filtered Data'!G454="","",HEX2BIN(G455))</f>
        <v>10010110</v>
      </c>
      <c r="AB455" s="7" t="str">
        <f>IF('Filtered Data'!H454="","",HEX2BIN(H455))</f>
        <v>11</v>
      </c>
      <c r="AC455" s="7" t="str">
        <f>IF('Filtered Data'!I454="","",HEX2BIN(I455))</f>
        <v>0</v>
      </c>
      <c r="AD455" s="7" t="str">
        <f>IF('Filtered Data'!J454="","",HEX2BIN(J455))</f>
        <v/>
      </c>
      <c r="AE455" s="7" t="str">
        <f>IF('Filtered Data'!K454="","",HEX2BIN(K455))</f>
        <v/>
      </c>
      <c r="AF455" s="7" t="str">
        <f>IF('Filtered Data'!L454="","",HEX2BIN(L455))</f>
        <v/>
      </c>
      <c r="AG455" s="7" t="str">
        <f>IF('Filtered Data'!M454="","",HEX2BIN(M455))</f>
        <v/>
      </c>
      <c r="AH455" s="7" t="str">
        <f>IF('Filtered Data'!N454="","",HEX2BIN(N455))</f>
        <v/>
      </c>
      <c r="AI455" s="7"/>
      <c r="AJ455" s="8" t="e">
        <f t="shared" si="26"/>
        <v>#NUM!</v>
      </c>
      <c r="AK455" s="7" t="str">
        <f>IF('Filtered Data'!G454="","",HEX2OCT(G455))</f>
        <v>226</v>
      </c>
      <c r="AL455" s="7" t="str">
        <f>IF('Filtered Data'!H454="","",HEX2OCT(H455))</f>
        <v>3</v>
      </c>
      <c r="AM455" s="7" t="str">
        <f>IF('Filtered Data'!I454="","",HEX2OCT(I455))</f>
        <v>0</v>
      </c>
      <c r="AN455" s="7" t="str">
        <f>IF('Filtered Data'!J454="","",HEX2OCT(J455))</f>
        <v/>
      </c>
      <c r="AO455" s="7" t="str">
        <f>IF('Filtered Data'!K454="","",HEX2OCT(K455))</f>
        <v/>
      </c>
      <c r="AP455" s="7" t="str">
        <f>IF('Filtered Data'!L454="","",HEX2OCT(L455))</f>
        <v/>
      </c>
      <c r="AQ455" s="7" t="str">
        <f>IF('Filtered Data'!M454="","",HEX2OCT(M455))</f>
        <v/>
      </c>
      <c r="AR455" s="7" t="str">
        <f>IF('Filtered Data'!N454="","",HEX2OCT(N455))</f>
        <v/>
      </c>
    </row>
    <row r="456">
      <c r="A456" s="4">
        <f>'Filtered Data'!A455</f>
        <v>10.272771000000001</v>
      </c>
      <c r="B456" s="4" t="str">
        <f>'Filtered Data'!B455</f>
        <v/>
      </c>
      <c r="C456" s="4">
        <f>'Filtered Data'!C455</f>
        <v>300</v>
      </c>
      <c r="D456" s="4" t="str">
        <f>'Filtered Data'!D455</f>
        <v/>
      </c>
      <c r="E456" s="4" t="str">
        <f>'Filtered Data'!E455</f>
        <v/>
      </c>
      <c r="F456" s="4">
        <f>'Filtered Data'!F455</f>
        <v>8</v>
      </c>
      <c r="G456" s="4" t="str">
        <f>'Filtered Data'!G455</f>
        <v>03</v>
      </c>
      <c r="H456" s="4" t="str">
        <f>'Filtered Data'!H455</f>
        <v>A5</v>
      </c>
      <c r="I456" s="4" t="str">
        <f>'Filtered Data'!I455</f>
        <v>64</v>
      </c>
      <c r="J456" s="4" t="str">
        <f>'Filtered Data'!J455</f>
        <v>5A</v>
      </c>
      <c r="K456" s="4" t="str">
        <f>'Filtered Data'!K455</f>
        <v>64</v>
      </c>
      <c r="L456" s="4" t="str">
        <f>'Filtered Data'!L455</f>
        <v>00</v>
      </c>
      <c r="M456" s="4" t="str">
        <f>'Filtered Data'!M455</f>
        <v>64</v>
      </c>
      <c r="N456" s="4" t="str">
        <f>'Filtered Data'!N455</f>
        <v>74</v>
      </c>
      <c r="P456" s="6" t="e">
        <f t="shared" si="24"/>
        <v>#NUM!</v>
      </c>
      <c r="Q456" s="7">
        <f>IF('Filtered Data'!G455="","",HEX2DEC(G456))</f>
        <v>3</v>
      </c>
      <c r="R456" s="7">
        <f>IF('Filtered Data'!H455="","",HEX2DEC(H456))</f>
        <v>165</v>
      </c>
      <c r="S456" s="7">
        <f>IF('Filtered Data'!I455="","",HEX2DEC(I456))</f>
        <v>100</v>
      </c>
      <c r="T456" s="7">
        <f>IF('Filtered Data'!J455="","",HEX2DEC(J456))</f>
        <v>90</v>
      </c>
      <c r="U456" s="7">
        <f>IF('Filtered Data'!K455="","",HEX2DEC(K456))</f>
        <v>100</v>
      </c>
      <c r="V456" s="7">
        <f>IF('Filtered Data'!L455="","",HEX2DEC(L456))</f>
        <v>0</v>
      </c>
      <c r="W456" s="7">
        <f>IF('Filtered Data'!M455="","",HEX2DEC(M456))</f>
        <v>100</v>
      </c>
      <c r="X456" s="7">
        <f>IF('Filtered Data'!N455="","",HEX2DEC(N456))</f>
        <v>116</v>
      </c>
      <c r="Y456" s="7"/>
      <c r="Z456" s="8" t="e">
        <f t="shared" si="25"/>
        <v>#NUM!</v>
      </c>
      <c r="AA456" s="7" t="str">
        <f>IF('Filtered Data'!G455="","",HEX2BIN(G456))</f>
        <v>11</v>
      </c>
      <c r="AB456" s="7" t="str">
        <f>IF('Filtered Data'!H455="","",HEX2BIN(H456))</f>
        <v>10100101</v>
      </c>
      <c r="AC456" s="7" t="str">
        <f>IF('Filtered Data'!I455="","",HEX2BIN(I456))</f>
        <v>1100100</v>
      </c>
      <c r="AD456" s="7" t="str">
        <f>IF('Filtered Data'!J455="","",HEX2BIN(J456))</f>
        <v>1011010</v>
      </c>
      <c r="AE456" s="7" t="str">
        <f>IF('Filtered Data'!K455="","",HEX2BIN(K456))</f>
        <v>1100100</v>
      </c>
      <c r="AF456" s="7" t="str">
        <f>IF('Filtered Data'!L455="","",HEX2BIN(L456))</f>
        <v>0</v>
      </c>
      <c r="AG456" s="7" t="str">
        <f>IF('Filtered Data'!M455="","",HEX2BIN(M456))</f>
        <v>1100100</v>
      </c>
      <c r="AH456" s="7" t="str">
        <f>IF('Filtered Data'!N455="","",HEX2BIN(N456))</f>
        <v>1110100</v>
      </c>
      <c r="AI456" s="7"/>
      <c r="AJ456" s="8" t="e">
        <f t="shared" si="26"/>
        <v>#NUM!</v>
      </c>
      <c r="AK456" s="7" t="str">
        <f>IF('Filtered Data'!G455="","",HEX2OCT(G456))</f>
        <v>3</v>
      </c>
      <c r="AL456" s="7" t="str">
        <f>IF('Filtered Data'!H455="","",HEX2OCT(H456))</f>
        <v>245</v>
      </c>
      <c r="AM456" s="7" t="str">
        <f>IF('Filtered Data'!I455="","",HEX2OCT(I456))</f>
        <v>144</v>
      </c>
      <c r="AN456" s="7" t="str">
        <f>IF('Filtered Data'!J455="","",HEX2OCT(J456))</f>
        <v>132</v>
      </c>
      <c r="AO456" s="7" t="str">
        <f>IF('Filtered Data'!K455="","",HEX2OCT(K456))</f>
        <v>144</v>
      </c>
      <c r="AP456" s="7" t="str">
        <f>IF('Filtered Data'!L455="","",HEX2OCT(L456))</f>
        <v>0</v>
      </c>
      <c r="AQ456" s="7" t="str">
        <f>IF('Filtered Data'!M455="","",HEX2OCT(M456))</f>
        <v>144</v>
      </c>
      <c r="AR456" s="7" t="str">
        <f>IF('Filtered Data'!N455="","",HEX2OCT(N456))</f>
        <v>164</v>
      </c>
    </row>
    <row r="457">
      <c r="A457" s="4">
        <f>'Filtered Data'!A456</f>
        <v>10.273235</v>
      </c>
      <c r="B457" s="4" t="str">
        <f>'Filtered Data'!B456</f>
        <v/>
      </c>
      <c r="C457" s="4">
        <f>'Filtered Data'!C456</f>
        <v>301</v>
      </c>
      <c r="D457" s="4" t="str">
        <f>'Filtered Data'!D456</f>
        <v/>
      </c>
      <c r="E457" s="4" t="str">
        <f>'Filtered Data'!E456</f>
        <v/>
      </c>
      <c r="F457" s="4">
        <f>'Filtered Data'!F456</f>
        <v>3</v>
      </c>
      <c r="G457" s="4" t="str">
        <f>'Filtered Data'!G456</f>
        <v>03</v>
      </c>
      <c r="H457" s="4" t="str">
        <f>'Filtered Data'!H456</f>
        <v>04</v>
      </c>
      <c r="I457" s="4" t="str">
        <f>'Filtered Data'!I456</f>
        <v>00</v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197632</v>
      </c>
      <c r="Q457" s="7">
        <f>IF('Filtered Data'!G456="","",HEX2DEC(G457))</f>
        <v>3</v>
      </c>
      <c r="R457" s="7">
        <f>IF('Filtered Data'!H456="","",HEX2DEC(H457))</f>
        <v>4</v>
      </c>
      <c r="S457" s="7">
        <f>IF('Filtered Data'!I456="","",HEX2DEC(I457))</f>
        <v>0</v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e">
        <f t="shared" si="25"/>
        <v>#NUM!</v>
      </c>
      <c r="AA457" s="7" t="str">
        <f>IF('Filtered Data'!G456="","",HEX2BIN(G457))</f>
        <v>11</v>
      </c>
      <c r="AB457" s="7" t="str">
        <f>IF('Filtered Data'!H456="","",HEX2BIN(H457))</f>
        <v>100</v>
      </c>
      <c r="AC457" s="7" t="str">
        <f>IF('Filtered Data'!I456="","",HEX2BIN(I457))</f>
        <v>0</v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e">
        <f t="shared" si="26"/>
        <v>#NUM!</v>
      </c>
      <c r="AK457" s="7" t="str">
        <f>IF('Filtered Data'!G456="","",HEX2OCT(G457))</f>
        <v>3</v>
      </c>
      <c r="AL457" s="7" t="str">
        <f>IF('Filtered Data'!H456="","",HEX2OCT(H457))</f>
        <v>4</v>
      </c>
      <c r="AM457" s="7" t="str">
        <f>IF('Filtered Data'!I456="","",HEX2OCT(I457))</f>
        <v>0</v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>
      <c r="A458" s="4">
        <f>'Filtered Data'!A457</f>
        <v>10.322778</v>
      </c>
      <c r="B458" s="4" t="str">
        <f>'Filtered Data'!B457</f>
        <v/>
      </c>
      <c r="C458" s="4">
        <f>'Filtered Data'!C457</f>
        <v>300</v>
      </c>
      <c r="D458" s="4" t="str">
        <f>'Filtered Data'!D457</f>
        <v/>
      </c>
      <c r="E458" s="4" t="str">
        <f>'Filtered Data'!E457</f>
        <v/>
      </c>
      <c r="F458" s="4">
        <f>'Filtered Data'!F457</f>
        <v>8</v>
      </c>
      <c r="G458" s="4" t="str">
        <f>'Filtered Data'!G457</f>
        <v>03</v>
      </c>
      <c r="H458" s="4" t="str">
        <f>'Filtered Data'!H457</f>
        <v>A5</v>
      </c>
      <c r="I458" s="4" t="str">
        <f>'Filtered Data'!I457</f>
        <v>64</v>
      </c>
      <c r="J458" s="4" t="str">
        <f>'Filtered Data'!J457</f>
        <v>5A</v>
      </c>
      <c r="K458" s="4" t="str">
        <f>'Filtered Data'!K457</f>
        <v>64</v>
      </c>
      <c r="L458" s="4" t="str">
        <f>'Filtered Data'!L457</f>
        <v>00</v>
      </c>
      <c r="M458" s="4" t="str">
        <f>'Filtered Data'!M457</f>
        <v>64</v>
      </c>
      <c r="N458" s="4" t="str">
        <f>'Filtered Data'!N457</f>
        <v>65</v>
      </c>
      <c r="P458" s="6" t="e">
        <f t="shared" si="24"/>
        <v>#NUM!</v>
      </c>
      <c r="Q458" s="7">
        <f>IF('Filtered Data'!G457="","",HEX2DEC(G458))</f>
        <v>3</v>
      </c>
      <c r="R458" s="7">
        <f>IF('Filtered Data'!H457="","",HEX2DEC(H458))</f>
        <v>165</v>
      </c>
      <c r="S458" s="7">
        <f>IF('Filtered Data'!I457="","",HEX2DEC(I458))</f>
        <v>100</v>
      </c>
      <c r="T458" s="7">
        <f>IF('Filtered Data'!J457="","",HEX2DEC(J458))</f>
        <v>90</v>
      </c>
      <c r="U458" s="7">
        <f>IF('Filtered Data'!K457="","",HEX2DEC(K458))</f>
        <v>100</v>
      </c>
      <c r="V458" s="7">
        <f>IF('Filtered Data'!L457="","",HEX2DEC(L458))</f>
        <v>0</v>
      </c>
      <c r="W458" s="7">
        <f>IF('Filtered Data'!M457="","",HEX2DEC(M458))</f>
        <v>100</v>
      </c>
      <c r="X458" s="7">
        <f>IF('Filtered Data'!N457="","",HEX2DEC(N458))</f>
        <v>101</v>
      </c>
      <c r="Y458" s="7"/>
      <c r="Z458" s="8" t="e">
        <f t="shared" si="25"/>
        <v>#NUM!</v>
      </c>
      <c r="AA458" s="7" t="str">
        <f>IF('Filtered Data'!G457="","",HEX2BIN(G458))</f>
        <v>11</v>
      </c>
      <c r="AB458" s="7" t="str">
        <f>IF('Filtered Data'!H457="","",HEX2BIN(H458))</f>
        <v>10100101</v>
      </c>
      <c r="AC458" s="7" t="str">
        <f>IF('Filtered Data'!I457="","",HEX2BIN(I458))</f>
        <v>1100100</v>
      </c>
      <c r="AD458" s="7" t="str">
        <f>IF('Filtered Data'!J457="","",HEX2BIN(J458))</f>
        <v>1011010</v>
      </c>
      <c r="AE458" s="7" t="str">
        <f>IF('Filtered Data'!K457="","",HEX2BIN(K458))</f>
        <v>1100100</v>
      </c>
      <c r="AF458" s="7" t="str">
        <f>IF('Filtered Data'!L457="","",HEX2BIN(L458))</f>
        <v>0</v>
      </c>
      <c r="AG458" s="7" t="str">
        <f>IF('Filtered Data'!M457="","",HEX2BIN(M458))</f>
        <v>1100100</v>
      </c>
      <c r="AH458" s="7" t="str">
        <f>IF('Filtered Data'!N457="","",HEX2BIN(N458))</f>
        <v>1100101</v>
      </c>
      <c r="AI458" s="7"/>
      <c r="AJ458" s="8" t="e">
        <f t="shared" si="26"/>
        <v>#NUM!</v>
      </c>
      <c r="AK458" s="7" t="str">
        <f>IF('Filtered Data'!G457="","",HEX2OCT(G458))</f>
        <v>3</v>
      </c>
      <c r="AL458" s="7" t="str">
        <f>IF('Filtered Data'!H457="","",HEX2OCT(H458))</f>
        <v>245</v>
      </c>
      <c r="AM458" s="7" t="str">
        <f>IF('Filtered Data'!I457="","",HEX2OCT(I458))</f>
        <v>144</v>
      </c>
      <c r="AN458" s="7" t="str">
        <f>IF('Filtered Data'!J457="","",HEX2OCT(J458))</f>
        <v>132</v>
      </c>
      <c r="AO458" s="7" t="str">
        <f>IF('Filtered Data'!K457="","",HEX2OCT(K458))</f>
        <v>144</v>
      </c>
      <c r="AP458" s="7" t="str">
        <f>IF('Filtered Data'!L457="","",HEX2OCT(L458))</f>
        <v>0</v>
      </c>
      <c r="AQ458" s="7" t="str">
        <f>IF('Filtered Data'!M457="","",HEX2OCT(M458))</f>
        <v>144</v>
      </c>
      <c r="AR458" s="7" t="str">
        <f>IF('Filtered Data'!N457="","",HEX2OCT(N458))</f>
        <v>145</v>
      </c>
    </row>
    <row r="459">
      <c r="A459" s="4">
        <f>'Filtered Data'!A458</f>
        <v>10.323242</v>
      </c>
      <c r="B459" s="4" t="str">
        <f>'Filtered Data'!B458</f>
        <v/>
      </c>
      <c r="C459" s="4">
        <f>'Filtered Data'!C458</f>
        <v>301</v>
      </c>
      <c r="D459" s="4" t="str">
        <f>'Filtered Data'!D458</f>
        <v/>
      </c>
      <c r="E459" s="4" t="str">
        <f>'Filtered Data'!E458</f>
        <v/>
      </c>
      <c r="F459" s="4">
        <f>'Filtered Data'!F458</f>
        <v>3</v>
      </c>
      <c r="G459" s="4" t="str">
        <f>'Filtered Data'!G458</f>
        <v>54</v>
      </c>
      <c r="H459" s="4" t="str">
        <f>'Filtered Data'!H458</f>
        <v>05</v>
      </c>
      <c r="I459" s="4" t="str">
        <f>'Filtered Data'!I458</f>
        <v>00</v>
      </c>
      <c r="J459" s="4" t="str">
        <f>'Filtered Data'!J458</f>
        <v/>
      </c>
      <c r="K459" s="4" t="str">
        <f>'Filtered Data'!K458</f>
        <v/>
      </c>
      <c r="L459" s="4" t="str">
        <f>'Filtered Data'!L458</f>
        <v/>
      </c>
      <c r="M459" s="4" t="str">
        <f>'Filtered Data'!M458</f>
        <v/>
      </c>
      <c r="N459" s="4" t="str">
        <f>'Filtered Data'!N458</f>
        <v/>
      </c>
      <c r="P459" s="6">
        <f t="shared" si="24"/>
        <v>5506304</v>
      </c>
      <c r="Q459" s="7">
        <f>IF('Filtered Data'!G458="","",HEX2DEC(G459))</f>
        <v>84</v>
      </c>
      <c r="R459" s="7">
        <f>IF('Filtered Data'!H458="","",HEX2DEC(H459))</f>
        <v>5</v>
      </c>
      <c r="S459" s="7">
        <f>IF('Filtered Data'!I458="","",HEX2DEC(I459))</f>
        <v>0</v>
      </c>
      <c r="T459" s="7" t="str">
        <f>IF('Filtered Data'!J458="","",HEX2DEC(J459))</f>
        <v/>
      </c>
      <c r="U459" s="7" t="str">
        <f>IF('Filtered Data'!K458="","",HEX2DEC(K459))</f>
        <v/>
      </c>
      <c r="V459" s="7" t="str">
        <f>IF('Filtered Data'!L458="","",HEX2DEC(L459))</f>
        <v/>
      </c>
      <c r="W459" s="7" t="str">
        <f>IF('Filtered Data'!M458="","",HEX2DEC(M459))</f>
        <v/>
      </c>
      <c r="X459" s="7" t="str">
        <f>IF('Filtered Data'!N458="","",HEX2DEC(N459))</f>
        <v/>
      </c>
      <c r="Y459" s="7"/>
      <c r="Z459" s="8" t="e">
        <f t="shared" si="25"/>
        <v>#NUM!</v>
      </c>
      <c r="AA459" s="7" t="str">
        <f>IF('Filtered Data'!G458="","",HEX2BIN(G459))</f>
        <v>1010100</v>
      </c>
      <c r="AB459" s="7" t="str">
        <f>IF('Filtered Data'!H458="","",HEX2BIN(H459))</f>
        <v>101</v>
      </c>
      <c r="AC459" s="7" t="str">
        <f>IF('Filtered Data'!I458="","",HEX2BIN(I459))</f>
        <v>0</v>
      </c>
      <c r="AD459" s="7" t="str">
        <f>IF('Filtered Data'!J458="","",HEX2BIN(J459))</f>
        <v/>
      </c>
      <c r="AE459" s="7" t="str">
        <f>IF('Filtered Data'!K458="","",HEX2BIN(K459))</f>
        <v/>
      </c>
      <c r="AF459" s="7" t="str">
        <f>IF('Filtered Data'!L458="","",HEX2BIN(L459))</f>
        <v/>
      </c>
      <c r="AG459" s="7" t="str">
        <f>IF('Filtered Data'!M458="","",HEX2BIN(M459))</f>
        <v/>
      </c>
      <c r="AH459" s="7" t="str">
        <f>IF('Filtered Data'!N458="","",HEX2BIN(N459))</f>
        <v/>
      </c>
      <c r="AI459" s="7"/>
      <c r="AJ459" s="8" t="e">
        <f t="shared" si="26"/>
        <v>#NUM!</v>
      </c>
      <c r="AK459" s="7" t="str">
        <f>IF('Filtered Data'!G458="","",HEX2OCT(G459))</f>
        <v>124</v>
      </c>
      <c r="AL459" s="7" t="str">
        <f>IF('Filtered Data'!H458="","",HEX2OCT(H459))</f>
        <v>5</v>
      </c>
      <c r="AM459" s="7" t="str">
        <f>IF('Filtered Data'!I458="","",HEX2OCT(I459))</f>
        <v>0</v>
      </c>
      <c r="AN459" s="7" t="str">
        <f>IF('Filtered Data'!J458="","",HEX2OCT(J459))</f>
        <v/>
      </c>
      <c r="AO459" s="7" t="str">
        <f>IF('Filtered Data'!K458="","",HEX2OCT(K459))</f>
        <v/>
      </c>
      <c r="AP459" s="7" t="str">
        <f>IF('Filtered Data'!L458="","",HEX2OCT(L459))</f>
        <v/>
      </c>
      <c r="AQ459" s="7" t="str">
        <f>IF('Filtered Data'!M458="","",HEX2OCT(M459))</f>
        <v/>
      </c>
      <c r="AR459" s="7" t="str">
        <f>IF('Filtered Data'!N458="","",HEX2OCT(N459))</f>
        <v/>
      </c>
    </row>
    <row r="460">
      <c r="A460" s="4" t="str">
        <f>'Filtered Data'!A459</f>
        <v/>
      </c>
      <c r="B460" s="4" t="str">
        <f>'Filtered Data'!B459</f>
        <v/>
      </c>
      <c r="C460" s="4" t="str">
        <f>'Filtered Data'!C459</f>
        <v/>
      </c>
      <c r="D460" s="4" t="str">
        <f>'Filtered Data'!D459</f>
        <v/>
      </c>
      <c r="E460" s="4" t="str">
        <f>'Filtered Data'!E459</f>
        <v/>
      </c>
      <c r="F460" s="4" t="str">
        <f>'Filtered Data'!F459</f>
        <v/>
      </c>
      <c r="G460" s="4" t="str">
        <f>'Filtered Data'!G459</f>
        <v/>
      </c>
      <c r="H460" s="4" t="str">
        <f>'Filtered Data'!H459</f>
        <v/>
      </c>
      <c r="I460" s="4" t="str">
        <f>'Filtered Data'!I459</f>
        <v/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0</v>
      </c>
      <c r="Q460" s="7" t="str">
        <f>IF('Filtered Data'!G459="","",HEX2DEC(G460))</f>
        <v/>
      </c>
      <c r="R460" s="7" t="str">
        <f>IF('Filtered Data'!H459="","",HEX2DEC(H460))</f>
        <v/>
      </c>
      <c r="S460" s="7" t="str">
        <f>IF('Filtered Data'!I459="","",HEX2DEC(I460))</f>
        <v/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str">
        <f t="shared" si="25"/>
        <v>0</v>
      </c>
      <c r="AA460" s="7" t="str">
        <f>IF('Filtered Data'!G459="","",HEX2BIN(G460))</f>
        <v/>
      </c>
      <c r="AB460" s="7" t="str">
        <f>IF('Filtered Data'!H459="","",HEX2BIN(H460))</f>
        <v/>
      </c>
      <c r="AC460" s="7" t="str">
        <f>IF('Filtered Data'!I459="","",HEX2BIN(I460))</f>
        <v/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str">
        <f t="shared" si="26"/>
        <v>0</v>
      </c>
      <c r="AK460" s="7" t="str">
        <f>IF('Filtered Data'!G459="","",HEX2OCT(G460))</f>
        <v/>
      </c>
      <c r="AL460" s="7" t="str">
        <f>IF('Filtered Data'!H459="","",HEX2OCT(H460))</f>
        <v/>
      </c>
      <c r="AM460" s="7" t="str">
        <f>IF('Filtered Data'!I459="","",HEX2OCT(I460))</f>
        <v/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>
      <c r="A461" s="4" t="str">
        <f>'Filtered Data'!A460</f>
        <v/>
      </c>
      <c r="B461" s="4" t="str">
        <f>'Filtered Data'!B460</f>
        <v/>
      </c>
      <c r="C461" s="4" t="str">
        <f>'Filtered Data'!C460</f>
        <v/>
      </c>
      <c r="D461" s="4" t="str">
        <f>'Filtered Data'!D460</f>
        <v/>
      </c>
      <c r="E461" s="4" t="str">
        <f>'Filtered Data'!E460</f>
        <v/>
      </c>
      <c r="F461" s="4" t="str">
        <f>'Filtered Data'!F460</f>
        <v/>
      </c>
      <c r="G461" s="4" t="str">
        <f>'Filtered Data'!G460</f>
        <v/>
      </c>
      <c r="H461" s="4" t="str">
        <f>'Filtered Data'!H460</f>
        <v/>
      </c>
      <c r="I461" s="4" t="str">
        <f>'Filtered Data'!I460</f>
        <v/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0</v>
      </c>
      <c r="Q461" s="7" t="str">
        <f>IF('Filtered Data'!G460="","",HEX2DEC(G461))</f>
        <v/>
      </c>
      <c r="R461" s="7" t="str">
        <f>IF('Filtered Data'!H460="","",HEX2DEC(H461))</f>
        <v/>
      </c>
      <c r="S461" s="7" t="str">
        <f>IF('Filtered Data'!I460="","",HEX2DEC(I461))</f>
        <v/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str">
        <f t="shared" si="25"/>
        <v>0</v>
      </c>
      <c r="AA461" s="7" t="str">
        <f>IF('Filtered Data'!G460="","",HEX2BIN(G461))</f>
        <v/>
      </c>
      <c r="AB461" s="7" t="str">
        <f>IF('Filtered Data'!H460="","",HEX2BIN(H461))</f>
        <v/>
      </c>
      <c r="AC461" s="7" t="str">
        <f>IF('Filtered Data'!I460="","",HEX2BIN(I461))</f>
        <v/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str">
        <f t="shared" si="26"/>
        <v>0</v>
      </c>
      <c r="AK461" s="7" t="str">
        <f>IF('Filtered Data'!G460="","",HEX2OCT(G461))</f>
        <v/>
      </c>
      <c r="AL461" s="7" t="str">
        <f>IF('Filtered Data'!H460="","",HEX2OCT(H461))</f>
        <v/>
      </c>
      <c r="AM461" s="7" t="str">
        <f>IF('Filtered Data'!I460="","",HEX2OCT(I461))</f>
        <v/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 t="str">
        <f>'Filtered Data'!A461</f>
        <v/>
      </c>
      <c r="B462" s="4" t="str">
        <f>'Filtered Data'!B461</f>
        <v/>
      </c>
      <c r="C462" s="4" t="str">
        <f>'Filtered Data'!C461</f>
        <v/>
      </c>
      <c r="D462" s="4" t="str">
        <f>'Filtered Data'!D461</f>
        <v/>
      </c>
      <c r="E462" s="4" t="str">
        <f>'Filtered Data'!E461</f>
        <v/>
      </c>
      <c r="F462" s="4" t="str">
        <f>'Filtered Data'!F461</f>
        <v/>
      </c>
      <c r="G462" s="4" t="str">
        <f>'Filtered Data'!G461</f>
        <v/>
      </c>
      <c r="H462" s="4" t="str">
        <f>'Filtered Data'!H461</f>
        <v/>
      </c>
      <c r="I462" s="4" t="str">
        <f>'Filtered Data'!I461</f>
        <v/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0</v>
      </c>
      <c r="Q462" s="7" t="str">
        <f>IF('Filtered Data'!G461="","",HEX2DEC(G462))</f>
        <v/>
      </c>
      <c r="R462" s="7" t="str">
        <f>IF('Filtered Data'!H461="","",HEX2DEC(H462))</f>
        <v/>
      </c>
      <c r="S462" s="7" t="str">
        <f>IF('Filtered Data'!I461="","",HEX2DEC(I462))</f>
        <v/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str">
        <f t="shared" si="25"/>
        <v>0</v>
      </c>
      <c r="AA462" s="7" t="str">
        <f>IF('Filtered Data'!G461="","",HEX2BIN(G462))</f>
        <v/>
      </c>
      <c r="AB462" s="7" t="str">
        <f>IF('Filtered Data'!H461="","",HEX2BIN(H462))</f>
        <v/>
      </c>
      <c r="AC462" s="7" t="str">
        <f>IF('Filtered Data'!I461="","",HEX2BIN(I462))</f>
        <v/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str">
        <f t="shared" si="26"/>
        <v>0</v>
      </c>
      <c r="AK462" s="7" t="str">
        <f>IF('Filtered Data'!G461="","",HEX2OCT(G462))</f>
        <v/>
      </c>
      <c r="AL462" s="7" t="str">
        <f>IF('Filtered Data'!H461="","",HEX2OCT(H462))</f>
        <v/>
      </c>
      <c r="AM462" s="7" t="str">
        <f>IF('Filtered Data'!I461="","",HEX2OCT(I462))</f>
        <v/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>
      <c r="A463" s="4" t="str">
        <f>'Filtered Data'!A462</f>
        <v/>
      </c>
      <c r="B463" s="4" t="str">
        <f>'Filtered Data'!B462</f>
        <v/>
      </c>
      <c r="C463" s="4" t="str">
        <f>'Filtered Data'!C462</f>
        <v/>
      </c>
      <c r="D463" s="4" t="str">
        <f>'Filtered Data'!D462</f>
        <v/>
      </c>
      <c r="E463" s="4" t="str">
        <f>'Filtered Data'!E462</f>
        <v/>
      </c>
      <c r="F463" s="4" t="str">
        <f>'Filtered Data'!F462</f>
        <v/>
      </c>
      <c r="G463" s="4" t="str">
        <f>'Filtered Data'!G462</f>
        <v/>
      </c>
      <c r="H463" s="4" t="str">
        <f>'Filtered Data'!H462</f>
        <v/>
      </c>
      <c r="I463" s="4" t="str">
        <f>'Filtered Data'!I462</f>
        <v/>
      </c>
      <c r="J463" s="4" t="str">
        <f>'Filtered Data'!J462</f>
        <v/>
      </c>
      <c r="K463" s="4" t="str">
        <f>'Filtered Data'!K462</f>
        <v/>
      </c>
      <c r="L463" s="4" t="str">
        <f>'Filtered Data'!L462</f>
        <v/>
      </c>
      <c r="M463" s="4" t="str">
        <f>'Filtered Data'!M462</f>
        <v/>
      </c>
      <c r="N463" s="4" t="str">
        <f>'Filtered Data'!N462</f>
        <v/>
      </c>
      <c r="P463" s="6">
        <f t="shared" si="24"/>
        <v>0</v>
      </c>
      <c r="Q463" s="7" t="str">
        <f>IF('Filtered Data'!G462="","",HEX2DEC(G463))</f>
        <v/>
      </c>
      <c r="R463" s="7" t="str">
        <f>IF('Filtered Data'!H462="","",HEX2DEC(H463))</f>
        <v/>
      </c>
      <c r="S463" s="7" t="str">
        <f>IF('Filtered Data'!I462="","",HEX2DEC(I463))</f>
        <v/>
      </c>
      <c r="T463" s="7" t="str">
        <f>IF('Filtered Data'!J462="","",HEX2DEC(J463))</f>
        <v/>
      </c>
      <c r="U463" s="7" t="str">
        <f>IF('Filtered Data'!K462="","",HEX2DEC(K463))</f>
        <v/>
      </c>
      <c r="V463" s="7" t="str">
        <f>IF('Filtered Data'!L462="","",HEX2DEC(L463))</f>
        <v/>
      </c>
      <c r="W463" s="7" t="str">
        <f>IF('Filtered Data'!M462="","",HEX2DEC(M463))</f>
        <v/>
      </c>
      <c r="X463" s="7" t="str">
        <f>IF('Filtered Data'!N462="","",HEX2DEC(N463))</f>
        <v/>
      </c>
      <c r="Y463" s="7"/>
      <c r="Z463" s="8" t="str">
        <f t="shared" si="25"/>
        <v>0</v>
      </c>
      <c r="AA463" s="7" t="str">
        <f>IF('Filtered Data'!G462="","",HEX2BIN(G463))</f>
        <v/>
      </c>
      <c r="AB463" s="7" t="str">
        <f>IF('Filtered Data'!H462="","",HEX2BIN(H463))</f>
        <v/>
      </c>
      <c r="AC463" s="7" t="str">
        <f>IF('Filtered Data'!I462="","",HEX2BIN(I463))</f>
        <v/>
      </c>
      <c r="AD463" s="7" t="str">
        <f>IF('Filtered Data'!J462="","",HEX2BIN(J463))</f>
        <v/>
      </c>
      <c r="AE463" s="7" t="str">
        <f>IF('Filtered Data'!K462="","",HEX2BIN(K463))</f>
        <v/>
      </c>
      <c r="AF463" s="7" t="str">
        <f>IF('Filtered Data'!L462="","",HEX2BIN(L463))</f>
        <v/>
      </c>
      <c r="AG463" s="7" t="str">
        <f>IF('Filtered Data'!M462="","",HEX2BIN(M463))</f>
        <v/>
      </c>
      <c r="AH463" s="7" t="str">
        <f>IF('Filtered Data'!N462="","",HEX2BIN(N463))</f>
        <v/>
      </c>
      <c r="AI463" s="7"/>
      <c r="AJ463" s="8" t="str">
        <f t="shared" si="26"/>
        <v>0</v>
      </c>
      <c r="AK463" s="7" t="str">
        <f>IF('Filtered Data'!G462="","",HEX2OCT(G463))</f>
        <v/>
      </c>
      <c r="AL463" s="7" t="str">
        <f>IF('Filtered Data'!H462="","",HEX2OCT(H463))</f>
        <v/>
      </c>
      <c r="AM463" s="7" t="str">
        <f>IF('Filtered Data'!I462="","",HEX2OCT(I463))</f>
        <v/>
      </c>
      <c r="AN463" s="7" t="str">
        <f>IF('Filtered Data'!J462="","",HEX2OCT(J463))</f>
        <v/>
      </c>
      <c r="AO463" s="7" t="str">
        <f>IF('Filtered Data'!K462="","",HEX2OCT(K463))</f>
        <v/>
      </c>
      <c r="AP463" s="7" t="str">
        <f>IF('Filtered Data'!L462="","",HEX2OCT(L463))</f>
        <v/>
      </c>
      <c r="AQ463" s="7" t="str">
        <f>IF('Filtered Data'!M462="","",HEX2OCT(M463))</f>
        <v/>
      </c>
      <c r="AR463" s="7" t="str">
        <f>IF('Filtered Data'!N462="","",HEX2OCT(N463))</f>
        <v/>
      </c>
    </row>
    <row r="464">
      <c r="A464" s="4" t="str">
        <f>'Filtered Data'!A463</f>
        <v/>
      </c>
      <c r="B464" s="4" t="str">
        <f>'Filtered Data'!B463</f>
        <v/>
      </c>
      <c r="C464" s="4" t="str">
        <f>'Filtered Data'!C463</f>
        <v/>
      </c>
      <c r="D464" s="4" t="str">
        <f>'Filtered Data'!D463</f>
        <v/>
      </c>
      <c r="E464" s="4" t="str">
        <f>'Filtered Data'!E463</f>
        <v/>
      </c>
      <c r="F464" s="4" t="str">
        <f>'Filtered Data'!F463</f>
        <v/>
      </c>
      <c r="G464" s="4" t="str">
        <f>'Filtered Data'!G463</f>
        <v/>
      </c>
      <c r="H464" s="4" t="str">
        <f>'Filtered Data'!H463</f>
        <v/>
      </c>
      <c r="I464" s="4" t="str">
        <f>'Filtered Data'!I463</f>
        <v/>
      </c>
      <c r="J464" s="4" t="str">
        <f>'Filtered Data'!J463</f>
        <v/>
      </c>
      <c r="K464" s="4" t="str">
        <f>'Filtered Data'!K463</f>
        <v/>
      </c>
      <c r="L464" s="4" t="str">
        <f>'Filtered Data'!L463</f>
        <v/>
      </c>
      <c r="M464" s="4" t="str">
        <f>'Filtered Data'!M463</f>
        <v/>
      </c>
      <c r="N464" s="4" t="str">
        <f>'Filtered Data'!N463</f>
        <v/>
      </c>
      <c r="P464" s="6">
        <f t="shared" si="24"/>
        <v>0</v>
      </c>
      <c r="Q464" s="7" t="str">
        <f>IF('Filtered Data'!G463="","",HEX2DEC(G464))</f>
        <v/>
      </c>
      <c r="R464" s="7" t="str">
        <f>IF('Filtered Data'!H463="","",HEX2DEC(H464))</f>
        <v/>
      </c>
      <c r="S464" s="7" t="str">
        <f>IF('Filtered Data'!I463="","",HEX2DEC(I464))</f>
        <v/>
      </c>
      <c r="T464" s="7" t="str">
        <f>IF('Filtered Data'!J463="","",HEX2DEC(J464))</f>
        <v/>
      </c>
      <c r="U464" s="7" t="str">
        <f>IF('Filtered Data'!K463="","",HEX2DEC(K464))</f>
        <v/>
      </c>
      <c r="V464" s="7" t="str">
        <f>IF('Filtered Data'!L463="","",HEX2DEC(L464))</f>
        <v/>
      </c>
      <c r="W464" s="7" t="str">
        <f>IF('Filtered Data'!M463="","",HEX2DEC(M464))</f>
        <v/>
      </c>
      <c r="X464" s="7" t="str">
        <f>IF('Filtered Data'!N463="","",HEX2DEC(N464))</f>
        <v/>
      </c>
      <c r="Y464" s="7"/>
      <c r="Z464" s="8" t="str">
        <f t="shared" si="25"/>
        <v>0</v>
      </c>
      <c r="AA464" s="7" t="str">
        <f>IF('Filtered Data'!G463="","",HEX2BIN(G464))</f>
        <v/>
      </c>
      <c r="AB464" s="7" t="str">
        <f>IF('Filtered Data'!H463="","",HEX2BIN(H464))</f>
        <v/>
      </c>
      <c r="AC464" s="7" t="str">
        <f>IF('Filtered Data'!I463="","",HEX2BIN(I464))</f>
        <v/>
      </c>
      <c r="AD464" s="7" t="str">
        <f>IF('Filtered Data'!J463="","",HEX2BIN(J464))</f>
        <v/>
      </c>
      <c r="AE464" s="7" t="str">
        <f>IF('Filtered Data'!K463="","",HEX2BIN(K464))</f>
        <v/>
      </c>
      <c r="AF464" s="7" t="str">
        <f>IF('Filtered Data'!L463="","",HEX2BIN(L464))</f>
        <v/>
      </c>
      <c r="AG464" s="7" t="str">
        <f>IF('Filtered Data'!M463="","",HEX2BIN(M464))</f>
        <v/>
      </c>
      <c r="AH464" s="7" t="str">
        <f>IF('Filtered Data'!N463="","",HEX2BIN(N464))</f>
        <v/>
      </c>
      <c r="AI464" s="7"/>
      <c r="AJ464" s="8" t="str">
        <f t="shared" si="26"/>
        <v>0</v>
      </c>
      <c r="AK464" s="7" t="str">
        <f>IF('Filtered Data'!G463="","",HEX2OCT(G464))</f>
        <v/>
      </c>
      <c r="AL464" s="7" t="str">
        <f>IF('Filtered Data'!H463="","",HEX2OCT(H464))</f>
        <v/>
      </c>
      <c r="AM464" s="7" t="str">
        <f>IF('Filtered Data'!I463="","",HEX2OCT(I464))</f>
        <v/>
      </c>
      <c r="AN464" s="7" t="str">
        <f>IF('Filtered Data'!J463="","",HEX2OCT(J464))</f>
        <v/>
      </c>
      <c r="AO464" s="7" t="str">
        <f>IF('Filtered Data'!K463="","",HEX2OCT(K464))</f>
        <v/>
      </c>
      <c r="AP464" s="7" t="str">
        <f>IF('Filtered Data'!L463="","",HEX2OCT(L464))</f>
        <v/>
      </c>
      <c r="AQ464" s="7" t="str">
        <f>IF('Filtered Data'!M463="","",HEX2OCT(M464))</f>
        <v/>
      </c>
      <c r="AR464" s="7" t="str">
        <f>IF('Filtered Data'!N463="","",HEX2OCT(N464))</f>
        <v/>
      </c>
    </row>
    <row r="465">
      <c r="A465" s="4" t="str">
        <f>'Filtered Data'!A464</f>
        <v/>
      </c>
      <c r="B465" s="4" t="str">
        <f>'Filtered Data'!B464</f>
        <v/>
      </c>
      <c r="C465" s="4" t="str">
        <f>'Filtered Data'!C464</f>
        <v/>
      </c>
      <c r="D465" s="4" t="str">
        <f>'Filtered Data'!D464</f>
        <v/>
      </c>
      <c r="E465" s="4" t="str">
        <f>'Filtered Data'!E464</f>
        <v/>
      </c>
      <c r="F465" s="4" t="str">
        <f>'Filtered Data'!F464</f>
        <v/>
      </c>
      <c r="G465" s="4" t="str">
        <f>'Filtered Data'!G464</f>
        <v/>
      </c>
      <c r="H465" s="4" t="str">
        <f>'Filtered Data'!H464</f>
        <v/>
      </c>
      <c r="I465" s="4" t="str">
        <f>'Filtered Data'!I464</f>
        <v/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0</v>
      </c>
      <c r="Q465" s="7" t="str">
        <f>IF('Filtered Data'!G464="","",HEX2DEC(G465))</f>
        <v/>
      </c>
      <c r="R465" s="7" t="str">
        <f>IF('Filtered Data'!H464="","",HEX2DEC(H465))</f>
        <v/>
      </c>
      <c r="S465" s="7" t="str">
        <f>IF('Filtered Data'!I464="","",HEX2DEC(I465))</f>
        <v/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str">
        <f t="shared" si="25"/>
        <v>0</v>
      </c>
      <c r="AA465" s="7" t="str">
        <f>IF('Filtered Data'!G464="","",HEX2BIN(G465))</f>
        <v/>
      </c>
      <c r="AB465" s="7" t="str">
        <f>IF('Filtered Data'!H464="","",HEX2BIN(H465))</f>
        <v/>
      </c>
      <c r="AC465" s="7" t="str">
        <f>IF('Filtered Data'!I464="","",HEX2BIN(I465))</f>
        <v/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str">
        <f t="shared" si="26"/>
        <v>0</v>
      </c>
      <c r="AK465" s="7" t="str">
        <f>IF('Filtered Data'!G464="","",HEX2OCT(G465))</f>
        <v/>
      </c>
      <c r="AL465" s="7" t="str">
        <f>IF('Filtered Data'!H464="","",HEX2OCT(H465))</f>
        <v/>
      </c>
      <c r="AM465" s="7" t="str">
        <f>IF('Filtered Data'!I464="","",HEX2OCT(I465))</f>
        <v/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>
      <c r="A466" s="4" t="str">
        <f>'Filtered Data'!A465</f>
        <v/>
      </c>
      <c r="B466" s="4" t="str">
        <f>'Filtered Data'!B465</f>
        <v/>
      </c>
      <c r="C466" s="4" t="str">
        <f>'Filtered Data'!C465</f>
        <v/>
      </c>
      <c r="D466" s="4" t="str">
        <f>'Filtered Data'!D465</f>
        <v/>
      </c>
      <c r="E466" s="4" t="str">
        <f>'Filtered Data'!E465</f>
        <v/>
      </c>
      <c r="F466" s="4" t="str">
        <f>'Filtered Data'!F465</f>
        <v/>
      </c>
      <c r="G466" s="4" t="str">
        <f>'Filtered Data'!G465</f>
        <v/>
      </c>
      <c r="H466" s="4" t="str">
        <f>'Filtered Data'!H465</f>
        <v/>
      </c>
      <c r="I466" s="4" t="str">
        <f>'Filtered Data'!I465</f>
        <v/>
      </c>
      <c r="J466" s="4" t="str">
        <f>'Filtered Data'!J465</f>
        <v/>
      </c>
      <c r="K466" s="4" t="str">
        <f>'Filtered Data'!K465</f>
        <v/>
      </c>
      <c r="L466" s="4" t="str">
        <f>'Filtered Data'!L465</f>
        <v/>
      </c>
      <c r="M466" s="4" t="str">
        <f>'Filtered Data'!M465</f>
        <v/>
      </c>
      <c r="N466" s="4" t="str">
        <f>'Filtered Data'!N465</f>
        <v/>
      </c>
      <c r="P466" s="6">
        <f t="shared" si="24"/>
        <v>0</v>
      </c>
      <c r="Q466" s="7" t="str">
        <f>IF('Filtered Data'!G465="","",HEX2DEC(G466))</f>
        <v/>
      </c>
      <c r="R466" s="7" t="str">
        <f>IF('Filtered Data'!H465="","",HEX2DEC(H466))</f>
        <v/>
      </c>
      <c r="S466" s="7" t="str">
        <f>IF('Filtered Data'!I465="","",HEX2DEC(I466))</f>
        <v/>
      </c>
      <c r="T466" s="7" t="str">
        <f>IF('Filtered Data'!J465="","",HEX2DEC(J466))</f>
        <v/>
      </c>
      <c r="U466" s="7" t="str">
        <f>IF('Filtered Data'!K465="","",HEX2DEC(K466))</f>
        <v/>
      </c>
      <c r="V466" s="7" t="str">
        <f>IF('Filtered Data'!L465="","",HEX2DEC(L466))</f>
        <v/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str">
        <f t="shared" si="25"/>
        <v>0</v>
      </c>
      <c r="AA466" s="7" t="str">
        <f>IF('Filtered Data'!G465="","",HEX2BIN(G466))</f>
        <v/>
      </c>
      <c r="AB466" s="7" t="str">
        <f>IF('Filtered Data'!H465="","",HEX2BIN(H466))</f>
        <v/>
      </c>
      <c r="AC466" s="7" t="str">
        <f>IF('Filtered Data'!I465="","",HEX2BIN(I466))</f>
        <v/>
      </c>
      <c r="AD466" s="7" t="str">
        <f>IF('Filtered Data'!J465="","",HEX2BIN(J466))</f>
        <v/>
      </c>
      <c r="AE466" s="7" t="str">
        <f>IF('Filtered Data'!K465="","",HEX2BIN(K466))</f>
        <v/>
      </c>
      <c r="AF466" s="7" t="str">
        <f>IF('Filtered Data'!L465="","",HEX2BIN(L466))</f>
        <v/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str">
        <f t="shared" si="26"/>
        <v>0</v>
      </c>
      <c r="AK466" s="7" t="str">
        <f>IF('Filtered Data'!G465="","",HEX2OCT(G466))</f>
        <v/>
      </c>
      <c r="AL466" s="7" t="str">
        <f>IF('Filtered Data'!H465="","",HEX2OCT(H466))</f>
        <v/>
      </c>
      <c r="AM466" s="7" t="str">
        <f>IF('Filtered Data'!I465="","",HEX2OCT(I466))</f>
        <v/>
      </c>
      <c r="AN466" s="7" t="str">
        <f>IF('Filtered Data'!J465="","",HEX2OCT(J466))</f>
        <v/>
      </c>
      <c r="AO466" s="7" t="str">
        <f>IF('Filtered Data'!K465="","",HEX2OCT(K466))</f>
        <v/>
      </c>
      <c r="AP466" s="7" t="str">
        <f>IF('Filtered Data'!L465="","",HEX2OCT(L466))</f>
        <v/>
      </c>
      <c r="AQ466" s="7" t="str">
        <f>IF('Filtered Data'!M465="","",HEX2OCT(M466))</f>
        <v/>
      </c>
      <c r="AR466" s="7" t="str">
        <f>IF('Filtered Data'!N465="","",HEX2OCT(N466))</f>
        <v/>
      </c>
    </row>
    <row r="467">
      <c r="A467" s="4" t="str">
        <f>'Filtered Data'!A466</f>
        <v/>
      </c>
      <c r="B467" s="4" t="str">
        <f>'Filtered Data'!B466</f>
        <v/>
      </c>
      <c r="C467" s="4" t="str">
        <f>'Filtered Data'!C466</f>
        <v/>
      </c>
      <c r="D467" s="4" t="str">
        <f>'Filtered Data'!D466</f>
        <v/>
      </c>
      <c r="E467" s="4" t="str">
        <f>'Filtered Data'!E466</f>
        <v/>
      </c>
      <c r="F467" s="4" t="str">
        <f>'Filtered Data'!F466</f>
        <v/>
      </c>
      <c r="G467" s="4" t="str">
        <f>'Filtered Data'!G466</f>
        <v/>
      </c>
      <c r="H467" s="4" t="str">
        <f>'Filtered Data'!H466</f>
        <v/>
      </c>
      <c r="I467" s="4" t="str">
        <f>'Filtered Data'!I466</f>
        <v/>
      </c>
      <c r="J467" s="4" t="str">
        <f>'Filtered Data'!J466</f>
        <v/>
      </c>
      <c r="K467" s="4" t="str">
        <f>'Filtered Data'!K466</f>
        <v/>
      </c>
      <c r="L467" s="4" t="str">
        <f>'Filtered Data'!L466</f>
        <v/>
      </c>
      <c r="M467" s="4" t="str">
        <f>'Filtered Data'!M466</f>
        <v/>
      </c>
      <c r="N467" s="4" t="str">
        <f>'Filtered Data'!N466</f>
        <v/>
      </c>
      <c r="P467" s="6">
        <f t="shared" si="24"/>
        <v>0</v>
      </c>
      <c r="Q467" s="7" t="str">
        <f>IF('Filtered Data'!G466="","",HEX2DEC(G467))</f>
        <v/>
      </c>
      <c r="R467" s="7" t="str">
        <f>IF('Filtered Data'!H466="","",HEX2DEC(H467))</f>
        <v/>
      </c>
      <c r="S467" s="7" t="str">
        <f>IF('Filtered Data'!I466="","",HEX2DEC(I467))</f>
        <v/>
      </c>
      <c r="T467" s="7" t="str">
        <f>IF('Filtered Data'!J466="","",HEX2DEC(J467))</f>
        <v/>
      </c>
      <c r="U467" s="7" t="str">
        <f>IF('Filtered Data'!K466="","",HEX2DEC(K467))</f>
        <v/>
      </c>
      <c r="V467" s="7" t="str">
        <f>IF('Filtered Data'!L466="","",HEX2DEC(L467))</f>
        <v/>
      </c>
      <c r="W467" s="7" t="str">
        <f>IF('Filtered Data'!M466="","",HEX2DEC(M467))</f>
        <v/>
      </c>
      <c r="X467" s="7" t="str">
        <f>IF('Filtered Data'!N466="","",HEX2DEC(N467))</f>
        <v/>
      </c>
      <c r="Y467" s="7"/>
      <c r="Z467" s="8" t="str">
        <f t="shared" si="25"/>
        <v>0</v>
      </c>
      <c r="AA467" s="7" t="str">
        <f>IF('Filtered Data'!G466="","",HEX2BIN(G467))</f>
        <v/>
      </c>
      <c r="AB467" s="7" t="str">
        <f>IF('Filtered Data'!H466="","",HEX2BIN(H467))</f>
        <v/>
      </c>
      <c r="AC467" s="7" t="str">
        <f>IF('Filtered Data'!I466="","",HEX2BIN(I467))</f>
        <v/>
      </c>
      <c r="AD467" s="7" t="str">
        <f>IF('Filtered Data'!J466="","",HEX2BIN(J467))</f>
        <v/>
      </c>
      <c r="AE467" s="7" t="str">
        <f>IF('Filtered Data'!K466="","",HEX2BIN(K467))</f>
        <v/>
      </c>
      <c r="AF467" s="7" t="str">
        <f>IF('Filtered Data'!L466="","",HEX2BIN(L467))</f>
        <v/>
      </c>
      <c r="AG467" s="7" t="str">
        <f>IF('Filtered Data'!M466="","",HEX2BIN(M467))</f>
        <v/>
      </c>
      <c r="AH467" s="7" t="str">
        <f>IF('Filtered Data'!N466="","",HEX2BIN(N467))</f>
        <v/>
      </c>
      <c r="AI467" s="7"/>
      <c r="AJ467" s="8" t="str">
        <f t="shared" si="26"/>
        <v>0</v>
      </c>
      <c r="AK467" s="7" t="str">
        <f>IF('Filtered Data'!G466="","",HEX2OCT(G467))</f>
        <v/>
      </c>
      <c r="AL467" s="7" t="str">
        <f>IF('Filtered Data'!H466="","",HEX2OCT(H467))</f>
        <v/>
      </c>
      <c r="AM467" s="7" t="str">
        <f>IF('Filtered Data'!I466="","",HEX2OCT(I467))</f>
        <v/>
      </c>
      <c r="AN467" s="7" t="str">
        <f>IF('Filtered Data'!J466="","",HEX2OCT(J467))</f>
        <v/>
      </c>
      <c r="AO467" s="7" t="str">
        <f>IF('Filtered Data'!K466="","",HEX2OCT(K467))</f>
        <v/>
      </c>
      <c r="AP467" s="7" t="str">
        <f>IF('Filtered Data'!L466="","",HEX2OCT(L467))</f>
        <v/>
      </c>
      <c r="AQ467" s="7" t="str">
        <f>IF('Filtered Data'!M466="","",HEX2OCT(M467))</f>
        <v/>
      </c>
      <c r="AR467" s="7" t="str">
        <f>IF('Filtered Data'!N466="","",HEX2OCT(N467))</f>
        <v/>
      </c>
    </row>
    <row r="468">
      <c r="A468" s="4" t="str">
        <f>'Filtered Data'!A467</f>
        <v/>
      </c>
      <c r="B468" s="4" t="str">
        <f>'Filtered Data'!B467</f>
        <v/>
      </c>
      <c r="C468" s="4" t="str">
        <f>'Filtered Data'!C467</f>
        <v/>
      </c>
      <c r="D468" s="4" t="str">
        <f>'Filtered Data'!D467</f>
        <v/>
      </c>
      <c r="E468" s="4" t="str">
        <f>'Filtered Data'!E467</f>
        <v/>
      </c>
      <c r="F468" s="4" t="str">
        <f>'Filtered Data'!F467</f>
        <v/>
      </c>
      <c r="G468" s="4" t="str">
        <f>'Filtered Data'!G467</f>
        <v/>
      </c>
      <c r="H468" s="4" t="str">
        <f>'Filtered Data'!H467</f>
        <v/>
      </c>
      <c r="I468" s="4" t="str">
        <f>'Filtered Data'!I467</f>
        <v/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0</v>
      </c>
      <c r="Q468" s="7" t="str">
        <f>IF('Filtered Data'!G467="","",HEX2DEC(G468))</f>
        <v/>
      </c>
      <c r="R468" s="7" t="str">
        <f>IF('Filtered Data'!H467="","",HEX2DEC(H468))</f>
        <v/>
      </c>
      <c r="S468" s="7" t="str">
        <f>IF('Filtered Data'!I467="","",HEX2DEC(I468))</f>
        <v/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str">
        <f t="shared" si="25"/>
        <v>0</v>
      </c>
      <c r="AA468" s="7" t="str">
        <f>IF('Filtered Data'!G467="","",HEX2BIN(G468))</f>
        <v/>
      </c>
      <c r="AB468" s="7" t="str">
        <f>IF('Filtered Data'!H467="","",HEX2BIN(H468))</f>
        <v/>
      </c>
      <c r="AC468" s="7" t="str">
        <f>IF('Filtered Data'!I467="","",HEX2BIN(I468))</f>
        <v/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str">
        <f t="shared" si="26"/>
        <v>0</v>
      </c>
      <c r="AK468" s="7" t="str">
        <f>IF('Filtered Data'!G467="","",HEX2OCT(G468))</f>
        <v/>
      </c>
      <c r="AL468" s="7" t="str">
        <f>IF('Filtered Data'!H467="","",HEX2OCT(H468))</f>
        <v/>
      </c>
      <c r="AM468" s="7" t="str">
        <f>IF('Filtered Data'!I467="","",HEX2OCT(I468))</f>
        <v/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>
      <c r="A469" s="4" t="str">
        <f>'Filtered Data'!A468</f>
        <v/>
      </c>
      <c r="B469" s="4" t="str">
        <f>'Filtered Data'!B468</f>
        <v/>
      </c>
      <c r="C469" s="4" t="str">
        <f>'Filtered Data'!C468</f>
        <v/>
      </c>
      <c r="D469" s="4" t="str">
        <f>'Filtered Data'!D468</f>
        <v/>
      </c>
      <c r="E469" s="4" t="str">
        <f>'Filtered Data'!E468</f>
        <v/>
      </c>
      <c r="F469" s="4" t="str">
        <f>'Filtered Data'!F468</f>
        <v/>
      </c>
      <c r="G469" s="4" t="str">
        <f>'Filtered Data'!G468</f>
        <v/>
      </c>
      <c r="H469" s="4" t="str">
        <f>'Filtered Data'!H468</f>
        <v/>
      </c>
      <c r="I469" s="4" t="str">
        <f>'Filtered Data'!I468</f>
        <v/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0</v>
      </c>
      <c r="Q469" s="7" t="str">
        <f>IF('Filtered Data'!G468="","",HEX2DEC(G469))</f>
        <v/>
      </c>
      <c r="R469" s="7" t="str">
        <f>IF('Filtered Data'!H468="","",HEX2DEC(H469))</f>
        <v/>
      </c>
      <c r="S469" s="7" t="str">
        <f>IF('Filtered Data'!I468="","",HEX2DEC(I469))</f>
        <v/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str">
        <f t="shared" si="25"/>
        <v>0</v>
      </c>
      <c r="AA469" s="7" t="str">
        <f>IF('Filtered Data'!G468="","",HEX2BIN(G469))</f>
        <v/>
      </c>
      <c r="AB469" s="7" t="str">
        <f>IF('Filtered Data'!H468="","",HEX2BIN(H469))</f>
        <v/>
      </c>
      <c r="AC469" s="7" t="str">
        <f>IF('Filtered Data'!I468="","",HEX2BIN(I469))</f>
        <v/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str">
        <f t="shared" si="26"/>
        <v>0</v>
      </c>
      <c r="AK469" s="7" t="str">
        <f>IF('Filtered Data'!G468="","",HEX2OCT(G469))</f>
        <v/>
      </c>
      <c r="AL469" s="7" t="str">
        <f>IF('Filtered Data'!H468="","",HEX2OCT(H469))</f>
        <v/>
      </c>
      <c r="AM469" s="7" t="str">
        <f>IF('Filtered Data'!I468="","",HEX2OCT(I469))</f>
        <v/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 t="str">
        <f>'Filtered Data'!A469</f>
        <v/>
      </c>
      <c r="B470" s="4" t="str">
        <f>'Filtered Data'!B469</f>
        <v/>
      </c>
      <c r="C470" s="4" t="str">
        <f>'Filtered Data'!C469</f>
        <v/>
      </c>
      <c r="D470" s="4" t="str">
        <f>'Filtered Data'!D469</f>
        <v/>
      </c>
      <c r="E470" s="4" t="str">
        <f>'Filtered Data'!E469</f>
        <v/>
      </c>
      <c r="F470" s="4" t="str">
        <f>'Filtered Data'!F469</f>
        <v/>
      </c>
      <c r="G470" s="4" t="str">
        <f>'Filtered Data'!G469</f>
        <v/>
      </c>
      <c r="H470" s="4" t="str">
        <f>'Filtered Data'!H469</f>
        <v/>
      </c>
      <c r="I470" s="4" t="str">
        <f>'Filtered Data'!I469</f>
        <v/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0</v>
      </c>
      <c r="Q470" s="7" t="str">
        <f>IF('Filtered Data'!G469="","",HEX2DEC(G470))</f>
        <v/>
      </c>
      <c r="R470" s="7" t="str">
        <f>IF('Filtered Data'!H469="","",HEX2DEC(H470))</f>
        <v/>
      </c>
      <c r="S470" s="7" t="str">
        <f>IF('Filtered Data'!I469="","",HEX2DEC(I470))</f>
        <v/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str">
        <f t="shared" si="25"/>
        <v>0</v>
      </c>
      <c r="AA470" s="7" t="str">
        <f>IF('Filtered Data'!G469="","",HEX2BIN(G470))</f>
        <v/>
      </c>
      <c r="AB470" s="7" t="str">
        <f>IF('Filtered Data'!H469="","",HEX2BIN(H470))</f>
        <v/>
      </c>
      <c r="AC470" s="7" t="str">
        <f>IF('Filtered Data'!I469="","",HEX2BIN(I470))</f>
        <v/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str">
        <f t="shared" si="26"/>
        <v>0</v>
      </c>
      <c r="AK470" s="7" t="str">
        <f>IF('Filtered Data'!G469="","",HEX2OCT(G470))</f>
        <v/>
      </c>
      <c r="AL470" s="7" t="str">
        <f>IF('Filtered Data'!H469="","",HEX2OCT(H470))</f>
        <v/>
      </c>
      <c r="AM470" s="7" t="str">
        <f>IF('Filtered Data'!I469="","",HEX2OCT(I470))</f>
        <v/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>
      <c r="A471" s="4" t="str">
        <f>'Filtered Data'!A470</f>
        <v/>
      </c>
      <c r="B471" s="4" t="str">
        <f>'Filtered Data'!B470</f>
        <v/>
      </c>
      <c r="C471" s="4" t="str">
        <f>'Filtered Data'!C470</f>
        <v/>
      </c>
      <c r="D471" s="4" t="str">
        <f>'Filtered Data'!D470</f>
        <v/>
      </c>
      <c r="E471" s="4" t="str">
        <f>'Filtered Data'!E470</f>
        <v/>
      </c>
      <c r="F471" s="4" t="str">
        <f>'Filtered Data'!F470</f>
        <v/>
      </c>
      <c r="G471" s="4" t="str">
        <f>'Filtered Data'!G470</f>
        <v/>
      </c>
      <c r="H471" s="4" t="str">
        <f>'Filtered Data'!H470</f>
        <v/>
      </c>
      <c r="I471" s="4" t="str">
        <f>'Filtered Data'!I470</f>
        <v/>
      </c>
      <c r="J471" s="4" t="str">
        <f>'Filtered Data'!J470</f>
        <v/>
      </c>
      <c r="K471" s="4" t="str">
        <f>'Filtered Data'!K470</f>
        <v/>
      </c>
      <c r="L471" s="4" t="str">
        <f>'Filtered Data'!L470</f>
        <v/>
      </c>
      <c r="M471" s="4" t="str">
        <f>'Filtered Data'!M470</f>
        <v/>
      </c>
      <c r="N471" s="4" t="str">
        <f>'Filtered Data'!N470</f>
        <v/>
      </c>
      <c r="P471" s="6">
        <f t="shared" si="24"/>
        <v>0</v>
      </c>
      <c r="Q471" s="7" t="str">
        <f>IF('Filtered Data'!G470="","",HEX2DEC(G471))</f>
        <v/>
      </c>
      <c r="R471" s="7" t="str">
        <f>IF('Filtered Data'!H470="","",HEX2DEC(H471))</f>
        <v/>
      </c>
      <c r="S471" s="7" t="str">
        <f>IF('Filtered Data'!I470="","",HEX2DEC(I471))</f>
        <v/>
      </c>
      <c r="T471" s="7" t="str">
        <f>IF('Filtered Data'!J470="","",HEX2DEC(J471))</f>
        <v/>
      </c>
      <c r="U471" s="7" t="str">
        <f>IF('Filtered Data'!K470="","",HEX2DEC(K471))</f>
        <v/>
      </c>
      <c r="V471" s="7" t="str">
        <f>IF('Filtered Data'!L470="","",HEX2DEC(L471))</f>
        <v/>
      </c>
      <c r="W471" s="7" t="str">
        <f>IF('Filtered Data'!M470="","",HEX2DEC(M471))</f>
        <v/>
      </c>
      <c r="X471" s="7" t="str">
        <f>IF('Filtered Data'!N470="","",HEX2DEC(N471))</f>
        <v/>
      </c>
      <c r="Y471" s="7"/>
      <c r="Z471" s="8" t="str">
        <f t="shared" si="25"/>
        <v>0</v>
      </c>
      <c r="AA471" s="7" t="str">
        <f>IF('Filtered Data'!G470="","",HEX2BIN(G471))</f>
        <v/>
      </c>
      <c r="AB471" s="7" t="str">
        <f>IF('Filtered Data'!H470="","",HEX2BIN(H471))</f>
        <v/>
      </c>
      <c r="AC471" s="7" t="str">
        <f>IF('Filtered Data'!I470="","",HEX2BIN(I471))</f>
        <v/>
      </c>
      <c r="AD471" s="7" t="str">
        <f>IF('Filtered Data'!J470="","",HEX2BIN(J471))</f>
        <v/>
      </c>
      <c r="AE471" s="7" t="str">
        <f>IF('Filtered Data'!K470="","",HEX2BIN(K471))</f>
        <v/>
      </c>
      <c r="AF471" s="7" t="str">
        <f>IF('Filtered Data'!L470="","",HEX2BIN(L471))</f>
        <v/>
      </c>
      <c r="AG471" s="7" t="str">
        <f>IF('Filtered Data'!M470="","",HEX2BIN(M471))</f>
        <v/>
      </c>
      <c r="AH471" s="7" t="str">
        <f>IF('Filtered Data'!N470="","",HEX2BIN(N471))</f>
        <v/>
      </c>
      <c r="AI471" s="7"/>
      <c r="AJ471" s="8" t="str">
        <f t="shared" si="26"/>
        <v>0</v>
      </c>
      <c r="AK471" s="7" t="str">
        <f>IF('Filtered Data'!G470="","",HEX2OCT(G471))</f>
        <v/>
      </c>
      <c r="AL471" s="7" t="str">
        <f>IF('Filtered Data'!H470="","",HEX2OCT(H471))</f>
        <v/>
      </c>
      <c r="AM471" s="7" t="str">
        <f>IF('Filtered Data'!I470="","",HEX2OCT(I471))</f>
        <v/>
      </c>
      <c r="AN471" s="7" t="str">
        <f>IF('Filtered Data'!J470="","",HEX2OCT(J471))</f>
        <v/>
      </c>
      <c r="AO471" s="7" t="str">
        <f>IF('Filtered Data'!K470="","",HEX2OCT(K471))</f>
        <v/>
      </c>
      <c r="AP471" s="7" t="str">
        <f>IF('Filtered Data'!L470="","",HEX2OCT(L471))</f>
        <v/>
      </c>
      <c r="AQ471" s="7" t="str">
        <f>IF('Filtered Data'!M470="","",HEX2OCT(M471))</f>
        <v/>
      </c>
      <c r="AR471" s="7" t="str">
        <f>IF('Filtered Data'!N470="","",HEX2OCT(N471))</f>
        <v/>
      </c>
    </row>
    <row r="472">
      <c r="A472" s="4" t="str">
        <f>'Filtered Data'!A471</f>
        <v/>
      </c>
      <c r="B472" s="4" t="str">
        <f>'Filtered Data'!B471</f>
        <v/>
      </c>
      <c r="C472" s="4" t="str">
        <f>'Filtered Data'!C471</f>
        <v/>
      </c>
      <c r="D472" s="4" t="str">
        <f>'Filtered Data'!D471</f>
        <v/>
      </c>
      <c r="E472" s="4" t="str">
        <f>'Filtered Data'!E471</f>
        <v/>
      </c>
      <c r="F472" s="4" t="str">
        <f>'Filtered Data'!F471</f>
        <v/>
      </c>
      <c r="G472" s="4" t="str">
        <f>'Filtered Data'!G471</f>
        <v/>
      </c>
      <c r="H472" s="4" t="str">
        <f>'Filtered Data'!H471</f>
        <v/>
      </c>
      <c r="I472" s="4" t="str">
        <f>'Filtered Data'!I471</f>
        <v/>
      </c>
      <c r="J472" s="4" t="str">
        <f>'Filtered Data'!J471</f>
        <v/>
      </c>
      <c r="K472" s="4" t="str">
        <f>'Filtered Data'!K471</f>
        <v/>
      </c>
      <c r="L472" s="4" t="str">
        <f>'Filtered Data'!L471</f>
        <v/>
      </c>
      <c r="M472" s="4" t="str">
        <f>'Filtered Data'!M471</f>
        <v/>
      </c>
      <c r="N472" s="4" t="str">
        <f>'Filtered Data'!N471</f>
        <v/>
      </c>
      <c r="P472" s="6">
        <f t="shared" si="24"/>
        <v>0</v>
      </c>
      <c r="Q472" s="7" t="str">
        <f>IF('Filtered Data'!G471="","",HEX2DEC(G472))</f>
        <v/>
      </c>
      <c r="R472" s="7" t="str">
        <f>IF('Filtered Data'!H471="","",HEX2DEC(H472))</f>
        <v/>
      </c>
      <c r="S472" s="7" t="str">
        <f>IF('Filtered Data'!I471="","",HEX2DEC(I472))</f>
        <v/>
      </c>
      <c r="T472" s="7" t="str">
        <f>IF('Filtered Data'!J471="","",HEX2DEC(J472))</f>
        <v/>
      </c>
      <c r="U472" s="7" t="str">
        <f>IF('Filtered Data'!K471="","",HEX2DEC(K472))</f>
        <v/>
      </c>
      <c r="V472" s="7" t="str">
        <f>IF('Filtered Data'!L471="","",HEX2DEC(L472))</f>
        <v/>
      </c>
      <c r="W472" s="7" t="str">
        <f>IF('Filtered Data'!M471="","",HEX2DEC(M472))</f>
        <v/>
      </c>
      <c r="X472" s="7" t="str">
        <f>IF('Filtered Data'!N471="","",HEX2DEC(N472))</f>
        <v/>
      </c>
      <c r="Y472" s="7"/>
      <c r="Z472" s="8" t="str">
        <f t="shared" si="25"/>
        <v>0</v>
      </c>
      <c r="AA472" s="7" t="str">
        <f>IF('Filtered Data'!G471="","",HEX2BIN(G472))</f>
        <v/>
      </c>
      <c r="AB472" s="7" t="str">
        <f>IF('Filtered Data'!H471="","",HEX2BIN(H472))</f>
        <v/>
      </c>
      <c r="AC472" s="7" t="str">
        <f>IF('Filtered Data'!I471="","",HEX2BIN(I472))</f>
        <v/>
      </c>
      <c r="AD472" s="7" t="str">
        <f>IF('Filtered Data'!J471="","",HEX2BIN(J472))</f>
        <v/>
      </c>
      <c r="AE472" s="7" t="str">
        <f>IF('Filtered Data'!K471="","",HEX2BIN(K472))</f>
        <v/>
      </c>
      <c r="AF472" s="7" t="str">
        <f>IF('Filtered Data'!L471="","",HEX2BIN(L472))</f>
        <v/>
      </c>
      <c r="AG472" s="7" t="str">
        <f>IF('Filtered Data'!M471="","",HEX2BIN(M472))</f>
        <v/>
      </c>
      <c r="AH472" s="7" t="str">
        <f>IF('Filtered Data'!N471="","",HEX2BIN(N472))</f>
        <v/>
      </c>
      <c r="AI472" s="7"/>
      <c r="AJ472" s="8" t="str">
        <f t="shared" si="26"/>
        <v>0</v>
      </c>
      <c r="AK472" s="7" t="str">
        <f>IF('Filtered Data'!G471="","",HEX2OCT(G472))</f>
        <v/>
      </c>
      <c r="AL472" s="7" t="str">
        <f>IF('Filtered Data'!H471="","",HEX2OCT(H472))</f>
        <v/>
      </c>
      <c r="AM472" s="7" t="str">
        <f>IF('Filtered Data'!I471="","",HEX2OCT(I472))</f>
        <v/>
      </c>
      <c r="AN472" s="7" t="str">
        <f>IF('Filtered Data'!J471="","",HEX2OCT(J472))</f>
        <v/>
      </c>
      <c r="AO472" s="7" t="str">
        <f>IF('Filtered Data'!K471="","",HEX2OCT(K472))</f>
        <v/>
      </c>
      <c r="AP472" s="7" t="str">
        <f>IF('Filtered Data'!L471="","",HEX2OCT(L472))</f>
        <v/>
      </c>
      <c r="AQ472" s="7" t="str">
        <f>IF('Filtered Data'!M471="","",HEX2OCT(M472))</f>
        <v/>
      </c>
      <c r="AR472" s="7" t="str">
        <f>IF('Filtered Data'!N471="","",HEX2OCT(N472))</f>
        <v/>
      </c>
    </row>
    <row r="473">
      <c r="A473" s="4" t="str">
        <f>'Filtered Data'!A472</f>
        <v/>
      </c>
      <c r="B473" s="4" t="str">
        <f>'Filtered Data'!B472</f>
        <v/>
      </c>
      <c r="C473" s="4" t="str">
        <f>'Filtered Data'!C472</f>
        <v/>
      </c>
      <c r="D473" s="4" t="str">
        <f>'Filtered Data'!D472</f>
        <v/>
      </c>
      <c r="E473" s="4" t="str">
        <f>'Filtered Data'!E472</f>
        <v/>
      </c>
      <c r="F473" s="4" t="str">
        <f>'Filtered Data'!F472</f>
        <v/>
      </c>
      <c r="G473" s="4" t="str">
        <f>'Filtered Data'!G472</f>
        <v/>
      </c>
      <c r="H473" s="4" t="str">
        <f>'Filtered Data'!H472</f>
        <v/>
      </c>
      <c r="I473" s="4" t="str">
        <f>'Filtered Data'!I472</f>
        <v/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0</v>
      </c>
      <c r="Q473" s="7" t="str">
        <f>IF('Filtered Data'!G472="","",HEX2DEC(G473))</f>
        <v/>
      </c>
      <c r="R473" s="7" t="str">
        <f>IF('Filtered Data'!H472="","",HEX2DEC(H473))</f>
        <v/>
      </c>
      <c r="S473" s="7" t="str">
        <f>IF('Filtered Data'!I472="","",HEX2DEC(I473))</f>
        <v/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str">
        <f t="shared" si="25"/>
        <v>0</v>
      </c>
      <c r="AA473" s="7" t="str">
        <f>IF('Filtered Data'!G472="","",HEX2BIN(G473))</f>
        <v/>
      </c>
      <c r="AB473" s="7" t="str">
        <f>IF('Filtered Data'!H472="","",HEX2BIN(H473))</f>
        <v/>
      </c>
      <c r="AC473" s="7" t="str">
        <f>IF('Filtered Data'!I472="","",HEX2BIN(I473))</f>
        <v/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str">
        <f t="shared" si="26"/>
        <v>0</v>
      </c>
      <c r="AK473" s="7" t="str">
        <f>IF('Filtered Data'!G472="","",HEX2OCT(G473))</f>
        <v/>
      </c>
      <c r="AL473" s="7" t="str">
        <f>IF('Filtered Data'!H472="","",HEX2OCT(H473))</f>
        <v/>
      </c>
      <c r="AM473" s="7" t="str">
        <f>IF('Filtered Data'!I472="","",HEX2OCT(I473))</f>
        <v/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>
      <c r="A474" s="4" t="str">
        <f>'Filtered Data'!A473</f>
        <v/>
      </c>
      <c r="B474" s="4" t="str">
        <f>'Filtered Data'!B473</f>
        <v/>
      </c>
      <c r="C474" s="4" t="str">
        <f>'Filtered Data'!C473</f>
        <v/>
      </c>
      <c r="D474" s="4" t="str">
        <f>'Filtered Data'!D473</f>
        <v/>
      </c>
      <c r="E474" s="4" t="str">
        <f>'Filtered Data'!E473</f>
        <v/>
      </c>
      <c r="F474" s="4" t="str">
        <f>'Filtered Data'!F473</f>
        <v/>
      </c>
      <c r="G474" s="4" t="str">
        <f>'Filtered Data'!G473</f>
        <v/>
      </c>
      <c r="H474" s="4" t="str">
        <f>'Filtered Data'!H473</f>
        <v/>
      </c>
      <c r="I474" s="4" t="str">
        <f>'Filtered Data'!I473</f>
        <v/>
      </c>
      <c r="J474" s="4" t="str">
        <f>'Filtered Data'!J473</f>
        <v/>
      </c>
      <c r="K474" s="4" t="str">
        <f>'Filtered Data'!K473</f>
        <v/>
      </c>
      <c r="L474" s="4" t="str">
        <f>'Filtered Data'!L473</f>
        <v/>
      </c>
      <c r="M474" s="4" t="str">
        <f>'Filtered Data'!M473</f>
        <v/>
      </c>
      <c r="N474" s="4" t="str">
        <f>'Filtered Data'!N473</f>
        <v/>
      </c>
      <c r="P474" s="6">
        <f t="shared" si="24"/>
        <v>0</v>
      </c>
      <c r="Q474" s="7" t="str">
        <f>IF('Filtered Data'!G473="","",HEX2DEC(G474))</f>
        <v/>
      </c>
      <c r="R474" s="7" t="str">
        <f>IF('Filtered Data'!H473="","",HEX2DEC(H474))</f>
        <v/>
      </c>
      <c r="S474" s="7" t="str">
        <f>IF('Filtered Data'!I473="","",HEX2DEC(I474))</f>
        <v/>
      </c>
      <c r="T474" s="7" t="str">
        <f>IF('Filtered Data'!J473="","",HEX2DEC(J474))</f>
        <v/>
      </c>
      <c r="U474" s="7" t="str">
        <f>IF('Filtered Data'!K473="","",HEX2DEC(K474))</f>
        <v/>
      </c>
      <c r="V474" s="7" t="str">
        <f>IF('Filtered Data'!L473="","",HEX2DEC(L474))</f>
        <v/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str">
        <f t="shared" si="25"/>
        <v>0</v>
      </c>
      <c r="AA474" s="7" t="str">
        <f>IF('Filtered Data'!G473="","",HEX2BIN(G474))</f>
        <v/>
      </c>
      <c r="AB474" s="7" t="str">
        <f>IF('Filtered Data'!H473="","",HEX2BIN(H474))</f>
        <v/>
      </c>
      <c r="AC474" s="7" t="str">
        <f>IF('Filtered Data'!I473="","",HEX2BIN(I474))</f>
        <v/>
      </c>
      <c r="AD474" s="7" t="str">
        <f>IF('Filtered Data'!J473="","",HEX2BIN(J474))</f>
        <v/>
      </c>
      <c r="AE474" s="7" t="str">
        <f>IF('Filtered Data'!K473="","",HEX2BIN(K474))</f>
        <v/>
      </c>
      <c r="AF474" s="7" t="str">
        <f>IF('Filtered Data'!L473="","",HEX2BIN(L474))</f>
        <v/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str">
        <f t="shared" si="26"/>
        <v>0</v>
      </c>
      <c r="AK474" s="7" t="str">
        <f>IF('Filtered Data'!G473="","",HEX2OCT(G474))</f>
        <v/>
      </c>
      <c r="AL474" s="7" t="str">
        <f>IF('Filtered Data'!H473="","",HEX2OCT(H474))</f>
        <v/>
      </c>
      <c r="AM474" s="7" t="str">
        <f>IF('Filtered Data'!I473="","",HEX2OCT(I474))</f>
        <v/>
      </c>
      <c r="AN474" s="7" t="str">
        <f>IF('Filtered Data'!J473="","",HEX2OCT(J474))</f>
        <v/>
      </c>
      <c r="AO474" s="7" t="str">
        <f>IF('Filtered Data'!K473="","",HEX2OCT(K474))</f>
        <v/>
      </c>
      <c r="AP474" s="7" t="str">
        <f>IF('Filtered Data'!L473="","",HEX2OCT(L474))</f>
        <v/>
      </c>
      <c r="AQ474" s="7" t="str">
        <f>IF('Filtered Data'!M473="","",HEX2OCT(M474))</f>
        <v/>
      </c>
      <c r="AR474" s="7" t="str">
        <f>IF('Filtered Data'!N473="","",HEX2OCT(N474))</f>
        <v/>
      </c>
    </row>
    <row r="475">
      <c r="A475" s="4" t="str">
        <f>'Filtered Data'!A474</f>
        <v/>
      </c>
      <c r="B475" s="4" t="str">
        <f>'Filtered Data'!B474</f>
        <v/>
      </c>
      <c r="C475" s="4" t="str">
        <f>'Filtered Data'!C474</f>
        <v/>
      </c>
      <c r="D475" s="4" t="str">
        <f>'Filtered Data'!D474</f>
        <v/>
      </c>
      <c r="E475" s="4" t="str">
        <f>'Filtered Data'!E474</f>
        <v/>
      </c>
      <c r="F475" s="4" t="str">
        <f>'Filtered Data'!F474</f>
        <v/>
      </c>
      <c r="G475" s="4" t="str">
        <f>'Filtered Data'!G474</f>
        <v/>
      </c>
      <c r="H475" s="4" t="str">
        <f>'Filtered Data'!H474</f>
        <v/>
      </c>
      <c r="I475" s="4" t="str">
        <f>'Filtered Data'!I474</f>
        <v/>
      </c>
      <c r="J475" s="4" t="str">
        <f>'Filtered Data'!J474</f>
        <v/>
      </c>
      <c r="K475" s="4" t="str">
        <f>'Filtered Data'!K474</f>
        <v/>
      </c>
      <c r="L475" s="4" t="str">
        <f>'Filtered Data'!L474</f>
        <v/>
      </c>
      <c r="M475" s="4" t="str">
        <f>'Filtered Data'!M474</f>
        <v/>
      </c>
      <c r="N475" s="4" t="str">
        <f>'Filtered Data'!N474</f>
        <v/>
      </c>
      <c r="P475" s="6">
        <f t="shared" si="24"/>
        <v>0</v>
      </c>
      <c r="Q475" s="7" t="str">
        <f>IF('Filtered Data'!G474="","",HEX2DEC(G475))</f>
        <v/>
      </c>
      <c r="R475" s="7" t="str">
        <f>IF('Filtered Data'!H474="","",HEX2DEC(H475))</f>
        <v/>
      </c>
      <c r="S475" s="7" t="str">
        <f>IF('Filtered Data'!I474="","",HEX2DEC(I475))</f>
        <v/>
      </c>
      <c r="T475" s="7" t="str">
        <f>IF('Filtered Data'!J474="","",HEX2DEC(J475))</f>
        <v/>
      </c>
      <c r="U475" s="7" t="str">
        <f>IF('Filtered Data'!K474="","",HEX2DEC(K475))</f>
        <v/>
      </c>
      <c r="V475" s="7" t="str">
        <f>IF('Filtered Data'!L474="","",HEX2DEC(L475))</f>
        <v/>
      </c>
      <c r="W475" s="7" t="str">
        <f>IF('Filtered Data'!M474="","",HEX2DEC(M475))</f>
        <v/>
      </c>
      <c r="X475" s="7" t="str">
        <f>IF('Filtered Data'!N474="","",HEX2DEC(N475))</f>
        <v/>
      </c>
      <c r="Y475" s="7"/>
      <c r="Z475" s="8" t="str">
        <f t="shared" si="25"/>
        <v>0</v>
      </c>
      <c r="AA475" s="7" t="str">
        <f>IF('Filtered Data'!G474="","",HEX2BIN(G475))</f>
        <v/>
      </c>
      <c r="AB475" s="7" t="str">
        <f>IF('Filtered Data'!H474="","",HEX2BIN(H475))</f>
        <v/>
      </c>
      <c r="AC475" s="7" t="str">
        <f>IF('Filtered Data'!I474="","",HEX2BIN(I475))</f>
        <v/>
      </c>
      <c r="AD475" s="7" t="str">
        <f>IF('Filtered Data'!J474="","",HEX2BIN(J475))</f>
        <v/>
      </c>
      <c r="AE475" s="7" t="str">
        <f>IF('Filtered Data'!K474="","",HEX2BIN(K475))</f>
        <v/>
      </c>
      <c r="AF475" s="7" t="str">
        <f>IF('Filtered Data'!L474="","",HEX2BIN(L475))</f>
        <v/>
      </c>
      <c r="AG475" s="7" t="str">
        <f>IF('Filtered Data'!M474="","",HEX2BIN(M475))</f>
        <v/>
      </c>
      <c r="AH475" s="7" t="str">
        <f>IF('Filtered Data'!N474="","",HEX2BIN(N475))</f>
        <v/>
      </c>
      <c r="AI475" s="7"/>
      <c r="AJ475" s="8" t="str">
        <f t="shared" si="26"/>
        <v>0</v>
      </c>
      <c r="AK475" s="7" t="str">
        <f>IF('Filtered Data'!G474="","",HEX2OCT(G475))</f>
        <v/>
      </c>
      <c r="AL475" s="7" t="str">
        <f>IF('Filtered Data'!H474="","",HEX2OCT(H475))</f>
        <v/>
      </c>
      <c r="AM475" s="7" t="str">
        <f>IF('Filtered Data'!I474="","",HEX2OCT(I475))</f>
        <v/>
      </c>
      <c r="AN475" s="7" t="str">
        <f>IF('Filtered Data'!J474="","",HEX2OCT(J475))</f>
        <v/>
      </c>
      <c r="AO475" s="7" t="str">
        <f>IF('Filtered Data'!K474="","",HEX2OCT(K475))</f>
        <v/>
      </c>
      <c r="AP475" s="7" t="str">
        <f>IF('Filtered Data'!L474="","",HEX2OCT(L475))</f>
        <v/>
      </c>
      <c r="AQ475" s="7" t="str">
        <f>IF('Filtered Data'!M474="","",HEX2OCT(M475))</f>
        <v/>
      </c>
      <c r="AR475" s="7" t="str">
        <f>IF('Filtered Data'!N474="","",HEX2OCT(N475))</f>
        <v/>
      </c>
    </row>
    <row r="476">
      <c r="A476" s="4" t="str">
        <f>'Filtered Data'!A475</f>
        <v/>
      </c>
      <c r="B476" s="4" t="str">
        <f>'Filtered Data'!B475</f>
        <v/>
      </c>
      <c r="C476" s="4" t="str">
        <f>'Filtered Data'!C475</f>
        <v/>
      </c>
      <c r="D476" s="4" t="str">
        <f>'Filtered Data'!D475</f>
        <v/>
      </c>
      <c r="E476" s="4" t="str">
        <f>'Filtered Data'!E475</f>
        <v/>
      </c>
      <c r="F476" s="4" t="str">
        <f>'Filtered Data'!F475</f>
        <v/>
      </c>
      <c r="G476" s="4" t="str">
        <f>'Filtered Data'!G475</f>
        <v/>
      </c>
      <c r="H476" s="4" t="str">
        <f>'Filtered Data'!H475</f>
        <v/>
      </c>
      <c r="I476" s="4" t="str">
        <f>'Filtered Data'!I475</f>
        <v/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0</v>
      </c>
      <c r="Q476" s="7" t="str">
        <f>IF('Filtered Data'!G475="","",HEX2DEC(G476))</f>
        <v/>
      </c>
      <c r="R476" s="7" t="str">
        <f>IF('Filtered Data'!H475="","",HEX2DEC(H476))</f>
        <v/>
      </c>
      <c r="S476" s="7" t="str">
        <f>IF('Filtered Data'!I475="","",HEX2DEC(I476))</f>
        <v/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str">
        <f t="shared" si="25"/>
        <v>0</v>
      </c>
      <c r="AA476" s="7" t="str">
        <f>IF('Filtered Data'!G475="","",HEX2BIN(G476))</f>
        <v/>
      </c>
      <c r="AB476" s="7" t="str">
        <f>IF('Filtered Data'!H475="","",HEX2BIN(H476))</f>
        <v/>
      </c>
      <c r="AC476" s="7" t="str">
        <f>IF('Filtered Data'!I475="","",HEX2BIN(I476))</f>
        <v/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str">
        <f t="shared" si="26"/>
        <v>0</v>
      </c>
      <c r="AK476" s="7" t="str">
        <f>IF('Filtered Data'!G475="","",HEX2OCT(G476))</f>
        <v/>
      </c>
      <c r="AL476" s="7" t="str">
        <f>IF('Filtered Data'!H475="","",HEX2OCT(H476))</f>
        <v/>
      </c>
      <c r="AM476" s="7" t="str">
        <f>IF('Filtered Data'!I475="","",HEX2OCT(I476))</f>
        <v/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>
      <c r="A477" s="4" t="str">
        <f>'Filtered Data'!A476</f>
        <v/>
      </c>
      <c r="B477" s="4" t="str">
        <f>'Filtered Data'!B476</f>
        <v/>
      </c>
      <c r="C477" s="4" t="str">
        <f>'Filtered Data'!C476</f>
        <v/>
      </c>
      <c r="D477" s="4" t="str">
        <f>'Filtered Data'!D476</f>
        <v/>
      </c>
      <c r="E477" s="4" t="str">
        <f>'Filtered Data'!E476</f>
        <v/>
      </c>
      <c r="F477" s="4" t="str">
        <f>'Filtered Data'!F476</f>
        <v/>
      </c>
      <c r="G477" s="4" t="str">
        <f>'Filtered Data'!G476</f>
        <v/>
      </c>
      <c r="H477" s="4" t="str">
        <f>'Filtered Data'!H476</f>
        <v/>
      </c>
      <c r="I477" s="4" t="str">
        <f>'Filtered Data'!I476</f>
        <v/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0</v>
      </c>
      <c r="Q477" s="7" t="str">
        <f>IF('Filtered Data'!G476="","",HEX2DEC(G477))</f>
        <v/>
      </c>
      <c r="R477" s="7" t="str">
        <f>IF('Filtered Data'!H476="","",HEX2DEC(H477))</f>
        <v/>
      </c>
      <c r="S477" s="7" t="str">
        <f>IF('Filtered Data'!I476="","",HEX2DEC(I477))</f>
        <v/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str">
        <f t="shared" si="25"/>
        <v>0</v>
      </c>
      <c r="AA477" s="7" t="str">
        <f>IF('Filtered Data'!G476="","",HEX2BIN(G477))</f>
        <v/>
      </c>
      <c r="AB477" s="7" t="str">
        <f>IF('Filtered Data'!H476="","",HEX2BIN(H477))</f>
        <v/>
      </c>
      <c r="AC477" s="7" t="str">
        <f>IF('Filtered Data'!I476="","",HEX2BIN(I477))</f>
        <v/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str">
        <f t="shared" si="26"/>
        <v>0</v>
      </c>
      <c r="AK477" s="7" t="str">
        <f>IF('Filtered Data'!G476="","",HEX2OCT(G477))</f>
        <v/>
      </c>
      <c r="AL477" s="7" t="str">
        <f>IF('Filtered Data'!H476="","",HEX2OCT(H477))</f>
        <v/>
      </c>
      <c r="AM477" s="7" t="str">
        <f>IF('Filtered Data'!I476="","",HEX2OCT(I477))</f>
        <v/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>
      <c r="A478" s="4" t="str">
        <f>'Filtered Data'!A477</f>
        <v/>
      </c>
      <c r="B478" s="4" t="str">
        <f>'Filtered Data'!B477</f>
        <v/>
      </c>
      <c r="C478" s="4" t="str">
        <f>'Filtered Data'!C477</f>
        <v/>
      </c>
      <c r="D478" s="4" t="str">
        <f>'Filtered Data'!D477</f>
        <v/>
      </c>
      <c r="E478" s="4" t="str">
        <f>'Filtered Data'!E477</f>
        <v/>
      </c>
      <c r="F478" s="4" t="str">
        <f>'Filtered Data'!F477</f>
        <v/>
      </c>
      <c r="G478" s="4" t="str">
        <f>'Filtered Data'!G477</f>
        <v/>
      </c>
      <c r="H478" s="4" t="str">
        <f>'Filtered Data'!H477</f>
        <v/>
      </c>
      <c r="I478" s="4" t="str">
        <f>'Filtered Data'!I477</f>
        <v/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0</v>
      </c>
      <c r="Q478" s="7" t="str">
        <f>IF('Filtered Data'!G477="","",HEX2DEC(G478))</f>
        <v/>
      </c>
      <c r="R478" s="7" t="str">
        <f>IF('Filtered Data'!H477="","",HEX2DEC(H478))</f>
        <v/>
      </c>
      <c r="S478" s="7" t="str">
        <f>IF('Filtered Data'!I477="","",HEX2DEC(I478))</f>
        <v/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str">
        <f t="shared" si="25"/>
        <v>0</v>
      </c>
      <c r="AA478" s="7" t="str">
        <f>IF('Filtered Data'!G477="","",HEX2BIN(G478))</f>
        <v/>
      </c>
      <c r="AB478" s="7" t="str">
        <f>IF('Filtered Data'!H477="","",HEX2BIN(H478))</f>
        <v/>
      </c>
      <c r="AC478" s="7" t="str">
        <f>IF('Filtered Data'!I477="","",HEX2BIN(I478))</f>
        <v/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str">
        <f t="shared" si="26"/>
        <v>0</v>
      </c>
      <c r="AK478" s="7" t="str">
        <f>IF('Filtered Data'!G477="","",HEX2OCT(G478))</f>
        <v/>
      </c>
      <c r="AL478" s="7" t="str">
        <f>IF('Filtered Data'!H477="","",HEX2OCT(H478))</f>
        <v/>
      </c>
      <c r="AM478" s="7" t="str">
        <f>IF('Filtered Data'!I477="","",HEX2OCT(I478))</f>
        <v/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>
      <c r="A479" s="4" t="str">
        <f>'Filtered Data'!A478</f>
        <v/>
      </c>
      <c r="B479" s="4" t="str">
        <f>'Filtered Data'!B478</f>
        <v/>
      </c>
      <c r="C479" s="4" t="str">
        <f>'Filtered Data'!C478</f>
        <v/>
      </c>
      <c r="D479" s="4" t="str">
        <f>'Filtered Data'!D478</f>
        <v/>
      </c>
      <c r="E479" s="4" t="str">
        <f>'Filtered Data'!E478</f>
        <v/>
      </c>
      <c r="F479" s="4" t="str">
        <f>'Filtered Data'!F478</f>
        <v/>
      </c>
      <c r="G479" s="4" t="str">
        <f>'Filtered Data'!G478</f>
        <v/>
      </c>
      <c r="H479" s="4" t="str">
        <f>'Filtered Data'!H478</f>
        <v/>
      </c>
      <c r="I479" s="4" t="str">
        <f>'Filtered Data'!I478</f>
        <v/>
      </c>
      <c r="J479" s="4" t="str">
        <f>'Filtered Data'!J478</f>
        <v/>
      </c>
      <c r="K479" s="4" t="str">
        <f>'Filtered Data'!K478</f>
        <v/>
      </c>
      <c r="L479" s="4" t="str">
        <f>'Filtered Data'!L478</f>
        <v/>
      </c>
      <c r="M479" s="4" t="str">
        <f>'Filtered Data'!M478</f>
        <v/>
      </c>
      <c r="N479" s="4" t="str">
        <f>'Filtered Data'!N478</f>
        <v/>
      </c>
      <c r="P479" s="6">
        <f t="shared" si="24"/>
        <v>0</v>
      </c>
      <c r="Q479" s="7" t="str">
        <f>IF('Filtered Data'!G478="","",HEX2DEC(G479))</f>
        <v/>
      </c>
      <c r="R479" s="7" t="str">
        <f>IF('Filtered Data'!H478="","",HEX2DEC(H479))</f>
        <v/>
      </c>
      <c r="S479" s="7" t="str">
        <f>IF('Filtered Data'!I478="","",HEX2DEC(I479))</f>
        <v/>
      </c>
      <c r="T479" s="7" t="str">
        <f>IF('Filtered Data'!J478="","",HEX2DEC(J479))</f>
        <v/>
      </c>
      <c r="U479" s="7" t="str">
        <f>IF('Filtered Data'!K478="","",HEX2DEC(K479))</f>
        <v/>
      </c>
      <c r="V479" s="7" t="str">
        <f>IF('Filtered Data'!L478="","",HEX2DEC(L479))</f>
        <v/>
      </c>
      <c r="W479" s="7" t="str">
        <f>IF('Filtered Data'!M478="","",HEX2DEC(M479))</f>
        <v/>
      </c>
      <c r="X479" s="7" t="str">
        <f>IF('Filtered Data'!N478="","",HEX2DEC(N479))</f>
        <v/>
      </c>
      <c r="Y479" s="7"/>
      <c r="Z479" s="8" t="str">
        <f t="shared" si="25"/>
        <v>0</v>
      </c>
      <c r="AA479" s="7" t="str">
        <f>IF('Filtered Data'!G478="","",HEX2BIN(G479))</f>
        <v/>
      </c>
      <c r="AB479" s="7" t="str">
        <f>IF('Filtered Data'!H478="","",HEX2BIN(H479))</f>
        <v/>
      </c>
      <c r="AC479" s="7" t="str">
        <f>IF('Filtered Data'!I478="","",HEX2BIN(I479))</f>
        <v/>
      </c>
      <c r="AD479" s="7" t="str">
        <f>IF('Filtered Data'!J478="","",HEX2BIN(J479))</f>
        <v/>
      </c>
      <c r="AE479" s="7" t="str">
        <f>IF('Filtered Data'!K478="","",HEX2BIN(K479))</f>
        <v/>
      </c>
      <c r="AF479" s="7" t="str">
        <f>IF('Filtered Data'!L478="","",HEX2BIN(L479))</f>
        <v/>
      </c>
      <c r="AG479" s="7" t="str">
        <f>IF('Filtered Data'!M478="","",HEX2BIN(M479))</f>
        <v/>
      </c>
      <c r="AH479" s="7" t="str">
        <f>IF('Filtered Data'!N478="","",HEX2BIN(N479))</f>
        <v/>
      </c>
      <c r="AI479" s="7"/>
      <c r="AJ479" s="8" t="str">
        <f t="shared" si="26"/>
        <v>0</v>
      </c>
      <c r="AK479" s="7" t="str">
        <f>IF('Filtered Data'!G478="","",HEX2OCT(G479))</f>
        <v/>
      </c>
      <c r="AL479" s="7" t="str">
        <f>IF('Filtered Data'!H478="","",HEX2OCT(H479))</f>
        <v/>
      </c>
      <c r="AM479" s="7" t="str">
        <f>IF('Filtered Data'!I478="","",HEX2OCT(I479))</f>
        <v/>
      </c>
      <c r="AN479" s="7" t="str">
        <f>IF('Filtered Data'!J478="","",HEX2OCT(J479))</f>
        <v/>
      </c>
      <c r="AO479" s="7" t="str">
        <f>IF('Filtered Data'!K478="","",HEX2OCT(K479))</f>
        <v/>
      </c>
      <c r="AP479" s="7" t="str">
        <f>IF('Filtered Data'!L478="","",HEX2OCT(L479))</f>
        <v/>
      </c>
      <c r="AQ479" s="7" t="str">
        <f>IF('Filtered Data'!M478="","",HEX2OCT(M479))</f>
        <v/>
      </c>
      <c r="AR479" s="7" t="str">
        <f>IF('Filtered Data'!N478="","",HEX2OCT(N479))</f>
        <v/>
      </c>
    </row>
    <row r="480">
      <c r="A480" s="4" t="str">
        <f>'Filtered Data'!A479</f>
        <v/>
      </c>
      <c r="B480" s="4" t="str">
        <f>'Filtered Data'!B479</f>
        <v/>
      </c>
      <c r="C480" s="4" t="str">
        <f>'Filtered Data'!C479</f>
        <v/>
      </c>
      <c r="D480" s="4" t="str">
        <f>'Filtered Data'!D479</f>
        <v/>
      </c>
      <c r="E480" s="4" t="str">
        <f>'Filtered Data'!E479</f>
        <v/>
      </c>
      <c r="F480" s="4" t="str">
        <f>'Filtered Data'!F479</f>
        <v/>
      </c>
      <c r="G480" s="4" t="str">
        <f>'Filtered Data'!G479</f>
        <v/>
      </c>
      <c r="H480" s="4" t="str">
        <f>'Filtered Data'!H479</f>
        <v/>
      </c>
      <c r="I480" s="4" t="str">
        <f>'Filtered Data'!I479</f>
        <v/>
      </c>
      <c r="J480" s="4" t="str">
        <f>'Filtered Data'!J479</f>
        <v/>
      </c>
      <c r="K480" s="4" t="str">
        <f>'Filtered Data'!K479</f>
        <v/>
      </c>
      <c r="L480" s="4" t="str">
        <f>'Filtered Data'!L479</f>
        <v/>
      </c>
      <c r="M480" s="4" t="str">
        <f>'Filtered Data'!M479</f>
        <v/>
      </c>
      <c r="N480" s="4" t="str">
        <f>'Filtered Data'!N479</f>
        <v/>
      </c>
      <c r="P480" s="6">
        <f t="shared" si="24"/>
        <v>0</v>
      </c>
      <c r="Q480" s="7" t="str">
        <f>IF('Filtered Data'!G479="","",HEX2DEC(G480))</f>
        <v/>
      </c>
      <c r="R480" s="7" t="str">
        <f>IF('Filtered Data'!H479="","",HEX2DEC(H480))</f>
        <v/>
      </c>
      <c r="S480" s="7" t="str">
        <f>IF('Filtered Data'!I479="","",HEX2DEC(I480))</f>
        <v/>
      </c>
      <c r="T480" s="7" t="str">
        <f>IF('Filtered Data'!J479="","",HEX2DEC(J480))</f>
        <v/>
      </c>
      <c r="U480" s="7" t="str">
        <f>IF('Filtered Data'!K479="","",HEX2DEC(K480))</f>
        <v/>
      </c>
      <c r="V480" s="7" t="str">
        <f>IF('Filtered Data'!L479="","",HEX2DEC(L480))</f>
        <v/>
      </c>
      <c r="W480" s="7" t="str">
        <f>IF('Filtered Data'!M479="","",HEX2DEC(M480))</f>
        <v/>
      </c>
      <c r="X480" s="7" t="str">
        <f>IF('Filtered Data'!N479="","",HEX2DEC(N480))</f>
        <v/>
      </c>
      <c r="Y480" s="7"/>
      <c r="Z480" s="8" t="str">
        <f t="shared" si="25"/>
        <v>0</v>
      </c>
      <c r="AA480" s="7" t="str">
        <f>IF('Filtered Data'!G479="","",HEX2BIN(G480))</f>
        <v/>
      </c>
      <c r="AB480" s="7" t="str">
        <f>IF('Filtered Data'!H479="","",HEX2BIN(H480))</f>
        <v/>
      </c>
      <c r="AC480" s="7" t="str">
        <f>IF('Filtered Data'!I479="","",HEX2BIN(I480))</f>
        <v/>
      </c>
      <c r="AD480" s="7" t="str">
        <f>IF('Filtered Data'!J479="","",HEX2BIN(J480))</f>
        <v/>
      </c>
      <c r="AE480" s="7" t="str">
        <f>IF('Filtered Data'!K479="","",HEX2BIN(K480))</f>
        <v/>
      </c>
      <c r="AF480" s="7" t="str">
        <f>IF('Filtered Data'!L479="","",HEX2BIN(L480))</f>
        <v/>
      </c>
      <c r="AG480" s="7" t="str">
        <f>IF('Filtered Data'!M479="","",HEX2BIN(M480))</f>
        <v/>
      </c>
      <c r="AH480" s="7" t="str">
        <f>IF('Filtered Data'!N479="","",HEX2BIN(N480))</f>
        <v/>
      </c>
      <c r="AI480" s="7"/>
      <c r="AJ480" s="8" t="str">
        <f t="shared" si="26"/>
        <v>0</v>
      </c>
      <c r="AK480" s="7" t="str">
        <f>IF('Filtered Data'!G479="","",HEX2OCT(G480))</f>
        <v/>
      </c>
      <c r="AL480" s="7" t="str">
        <f>IF('Filtered Data'!H479="","",HEX2OCT(H480))</f>
        <v/>
      </c>
      <c r="AM480" s="7" t="str">
        <f>IF('Filtered Data'!I479="","",HEX2OCT(I480))</f>
        <v/>
      </c>
      <c r="AN480" s="7" t="str">
        <f>IF('Filtered Data'!J479="","",HEX2OCT(J480))</f>
        <v/>
      </c>
      <c r="AO480" s="7" t="str">
        <f>IF('Filtered Data'!K479="","",HEX2OCT(K480))</f>
        <v/>
      </c>
      <c r="AP480" s="7" t="str">
        <f>IF('Filtered Data'!L479="","",HEX2OCT(L480))</f>
        <v/>
      </c>
      <c r="AQ480" s="7" t="str">
        <f>IF('Filtered Data'!M479="","",HEX2OCT(M480))</f>
        <v/>
      </c>
      <c r="AR480" s="7" t="str">
        <f>IF('Filtered Data'!N479="","",HEX2OCT(N480))</f>
        <v/>
      </c>
    </row>
    <row r="481">
      <c r="A481" s="4" t="str">
        <f>'Filtered Data'!A480</f>
        <v/>
      </c>
      <c r="B481" s="4" t="str">
        <f>'Filtered Data'!B480</f>
        <v/>
      </c>
      <c r="C481" s="4" t="str">
        <f>'Filtered Data'!C480</f>
        <v/>
      </c>
      <c r="D481" s="4" t="str">
        <f>'Filtered Data'!D480</f>
        <v/>
      </c>
      <c r="E481" s="4" t="str">
        <f>'Filtered Data'!E480</f>
        <v/>
      </c>
      <c r="F481" s="4" t="str">
        <f>'Filtered Data'!F480</f>
        <v/>
      </c>
      <c r="G481" s="4" t="str">
        <f>'Filtered Data'!G480</f>
        <v/>
      </c>
      <c r="H481" s="4" t="str">
        <f>'Filtered Data'!H480</f>
        <v/>
      </c>
      <c r="I481" s="4" t="str">
        <f>'Filtered Data'!I480</f>
        <v/>
      </c>
      <c r="J481" s="4" t="str">
        <f>'Filtered Data'!J480</f>
        <v/>
      </c>
      <c r="K481" s="4" t="str">
        <f>'Filtered Data'!K480</f>
        <v/>
      </c>
      <c r="L481" s="4" t="str">
        <f>'Filtered Data'!L480</f>
        <v/>
      </c>
      <c r="M481" s="4" t="str">
        <f>'Filtered Data'!M480</f>
        <v/>
      </c>
      <c r="N481" s="4" t="str">
        <f>'Filtered Data'!N480</f>
        <v/>
      </c>
      <c r="P481" s="6">
        <f t="shared" si="24"/>
        <v>0</v>
      </c>
      <c r="Q481" s="7" t="str">
        <f>IF('Filtered Data'!G480="","",HEX2DEC(G481))</f>
        <v/>
      </c>
      <c r="R481" s="7" t="str">
        <f>IF('Filtered Data'!H480="","",HEX2DEC(H481))</f>
        <v/>
      </c>
      <c r="S481" s="7" t="str">
        <f>IF('Filtered Data'!I480="","",HEX2DEC(I481))</f>
        <v/>
      </c>
      <c r="T481" s="7" t="str">
        <f>IF('Filtered Data'!J480="","",HEX2DEC(J481))</f>
        <v/>
      </c>
      <c r="U481" s="7" t="str">
        <f>IF('Filtered Data'!K480="","",HEX2DEC(K481))</f>
        <v/>
      </c>
      <c r="V481" s="7" t="str">
        <f>IF('Filtered Data'!L480="","",HEX2DEC(L481))</f>
        <v/>
      </c>
      <c r="W481" s="7" t="str">
        <f>IF('Filtered Data'!M480="","",HEX2DEC(M481))</f>
        <v/>
      </c>
      <c r="X481" s="7" t="str">
        <f>IF('Filtered Data'!N480="","",HEX2DEC(N481))</f>
        <v/>
      </c>
      <c r="Y481" s="7"/>
      <c r="Z481" s="8" t="str">
        <f t="shared" si="25"/>
        <v>0</v>
      </c>
      <c r="AA481" s="7" t="str">
        <f>IF('Filtered Data'!G480="","",HEX2BIN(G481))</f>
        <v/>
      </c>
      <c r="AB481" s="7" t="str">
        <f>IF('Filtered Data'!H480="","",HEX2BIN(H481))</f>
        <v/>
      </c>
      <c r="AC481" s="7" t="str">
        <f>IF('Filtered Data'!I480="","",HEX2BIN(I481))</f>
        <v/>
      </c>
      <c r="AD481" s="7" t="str">
        <f>IF('Filtered Data'!J480="","",HEX2BIN(J481))</f>
        <v/>
      </c>
      <c r="AE481" s="7" t="str">
        <f>IF('Filtered Data'!K480="","",HEX2BIN(K481))</f>
        <v/>
      </c>
      <c r="AF481" s="7" t="str">
        <f>IF('Filtered Data'!L480="","",HEX2BIN(L481))</f>
        <v/>
      </c>
      <c r="AG481" s="7" t="str">
        <f>IF('Filtered Data'!M480="","",HEX2BIN(M481))</f>
        <v/>
      </c>
      <c r="AH481" s="7" t="str">
        <f>IF('Filtered Data'!N480="","",HEX2BIN(N481))</f>
        <v/>
      </c>
      <c r="AI481" s="7"/>
      <c r="AJ481" s="8" t="str">
        <f t="shared" si="26"/>
        <v>0</v>
      </c>
      <c r="AK481" s="7" t="str">
        <f>IF('Filtered Data'!G480="","",HEX2OCT(G481))</f>
        <v/>
      </c>
      <c r="AL481" s="7" t="str">
        <f>IF('Filtered Data'!H480="","",HEX2OCT(H481))</f>
        <v/>
      </c>
      <c r="AM481" s="7" t="str">
        <f>IF('Filtered Data'!I480="","",HEX2OCT(I481))</f>
        <v/>
      </c>
      <c r="AN481" s="7" t="str">
        <f>IF('Filtered Data'!J480="","",HEX2OCT(J481))</f>
        <v/>
      </c>
      <c r="AO481" s="7" t="str">
        <f>IF('Filtered Data'!K480="","",HEX2OCT(K481))</f>
        <v/>
      </c>
      <c r="AP481" s="7" t="str">
        <f>IF('Filtered Data'!L480="","",HEX2OCT(L481))</f>
        <v/>
      </c>
      <c r="AQ481" s="7" t="str">
        <f>IF('Filtered Data'!M480="","",HEX2OCT(M481))</f>
        <v/>
      </c>
      <c r="AR481" s="7" t="str">
        <f>IF('Filtered Data'!N480="","",HEX2OCT(N481))</f>
        <v/>
      </c>
    </row>
    <row r="482">
      <c r="A482" s="4" t="str">
        <f>'Filtered Data'!A481</f>
        <v/>
      </c>
      <c r="B482" s="4" t="str">
        <f>'Filtered Data'!B481</f>
        <v/>
      </c>
      <c r="C482" s="4" t="str">
        <f>'Filtered Data'!C481</f>
        <v/>
      </c>
      <c r="D482" s="4" t="str">
        <f>'Filtered Data'!D481</f>
        <v/>
      </c>
      <c r="E482" s="4" t="str">
        <f>'Filtered Data'!E481</f>
        <v/>
      </c>
      <c r="F482" s="4" t="str">
        <f>'Filtered Data'!F481</f>
        <v/>
      </c>
      <c r="G482" s="4" t="str">
        <f>'Filtered Data'!G481</f>
        <v/>
      </c>
      <c r="H482" s="4" t="str">
        <f>'Filtered Data'!H481</f>
        <v/>
      </c>
      <c r="I482" s="4" t="str">
        <f>'Filtered Data'!I481</f>
        <v/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0</v>
      </c>
      <c r="Q482" s="7" t="str">
        <f>IF('Filtered Data'!G481="","",HEX2DEC(G482))</f>
        <v/>
      </c>
      <c r="R482" s="7" t="str">
        <f>IF('Filtered Data'!H481="","",HEX2DEC(H482))</f>
        <v/>
      </c>
      <c r="S482" s="7" t="str">
        <f>IF('Filtered Data'!I481="","",HEX2DEC(I482))</f>
        <v/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str">
        <f t="shared" si="25"/>
        <v>0</v>
      </c>
      <c r="AA482" s="7" t="str">
        <f>IF('Filtered Data'!G481="","",HEX2BIN(G482))</f>
        <v/>
      </c>
      <c r="AB482" s="7" t="str">
        <f>IF('Filtered Data'!H481="","",HEX2BIN(H482))</f>
        <v/>
      </c>
      <c r="AC482" s="7" t="str">
        <f>IF('Filtered Data'!I481="","",HEX2BIN(I482))</f>
        <v/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str">
        <f t="shared" si="26"/>
        <v>0</v>
      </c>
      <c r="AK482" s="7" t="str">
        <f>IF('Filtered Data'!G481="","",HEX2OCT(G482))</f>
        <v/>
      </c>
      <c r="AL482" s="7" t="str">
        <f>IF('Filtered Data'!H481="","",HEX2OCT(H482))</f>
        <v/>
      </c>
      <c r="AM482" s="7" t="str">
        <f>IF('Filtered Data'!I481="","",HEX2OCT(I482))</f>
        <v/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>
      <c r="A483" s="4" t="str">
        <f>'Filtered Data'!A482</f>
        <v/>
      </c>
      <c r="B483" s="4" t="str">
        <f>'Filtered Data'!B482</f>
        <v/>
      </c>
      <c r="C483" s="4" t="str">
        <f>'Filtered Data'!C482</f>
        <v/>
      </c>
      <c r="D483" s="4" t="str">
        <f>'Filtered Data'!D482</f>
        <v/>
      </c>
      <c r="E483" s="4" t="str">
        <f>'Filtered Data'!E482</f>
        <v/>
      </c>
      <c r="F483" s="4" t="str">
        <f>'Filtered Data'!F482</f>
        <v/>
      </c>
      <c r="G483" s="4" t="str">
        <f>'Filtered Data'!G482</f>
        <v/>
      </c>
      <c r="H483" s="4" t="str">
        <f>'Filtered Data'!H482</f>
        <v/>
      </c>
      <c r="I483" s="4" t="str">
        <f>'Filtered Data'!I482</f>
        <v/>
      </c>
      <c r="J483" s="4" t="str">
        <f>'Filtered Data'!J482</f>
        <v/>
      </c>
      <c r="K483" s="4" t="str">
        <f>'Filtered Data'!K482</f>
        <v/>
      </c>
      <c r="L483" s="4" t="str">
        <f>'Filtered Data'!L482</f>
        <v/>
      </c>
      <c r="M483" s="4" t="str">
        <f>'Filtered Data'!M482</f>
        <v/>
      </c>
      <c r="N483" s="4" t="str">
        <f>'Filtered Data'!N482</f>
        <v/>
      </c>
      <c r="P483" s="6">
        <f t="shared" si="24"/>
        <v>0</v>
      </c>
      <c r="Q483" s="7" t="str">
        <f>IF('Filtered Data'!G482="","",HEX2DEC(G483))</f>
        <v/>
      </c>
      <c r="R483" s="7" t="str">
        <f>IF('Filtered Data'!H482="","",HEX2DEC(H483))</f>
        <v/>
      </c>
      <c r="S483" s="7" t="str">
        <f>IF('Filtered Data'!I482="","",HEX2DEC(I483))</f>
        <v/>
      </c>
      <c r="T483" s="7" t="str">
        <f>IF('Filtered Data'!J482="","",HEX2DEC(J483))</f>
        <v/>
      </c>
      <c r="U483" s="7" t="str">
        <f>IF('Filtered Data'!K482="","",HEX2DEC(K483))</f>
        <v/>
      </c>
      <c r="V483" s="7" t="str">
        <f>IF('Filtered Data'!L482="","",HEX2DEC(L483))</f>
        <v/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str">
        <f t="shared" si="25"/>
        <v>0</v>
      </c>
      <c r="AA483" s="7" t="str">
        <f>IF('Filtered Data'!G482="","",HEX2BIN(G483))</f>
        <v/>
      </c>
      <c r="AB483" s="7" t="str">
        <f>IF('Filtered Data'!H482="","",HEX2BIN(H483))</f>
        <v/>
      </c>
      <c r="AC483" s="7" t="str">
        <f>IF('Filtered Data'!I482="","",HEX2BIN(I483))</f>
        <v/>
      </c>
      <c r="AD483" s="7" t="str">
        <f>IF('Filtered Data'!J482="","",HEX2BIN(J483))</f>
        <v/>
      </c>
      <c r="AE483" s="7" t="str">
        <f>IF('Filtered Data'!K482="","",HEX2BIN(K483))</f>
        <v/>
      </c>
      <c r="AF483" s="7" t="str">
        <f>IF('Filtered Data'!L482="","",HEX2BIN(L483))</f>
        <v/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str">
        <f t="shared" si="26"/>
        <v>0</v>
      </c>
      <c r="AK483" s="7" t="str">
        <f>IF('Filtered Data'!G482="","",HEX2OCT(G483))</f>
        <v/>
      </c>
      <c r="AL483" s="7" t="str">
        <f>IF('Filtered Data'!H482="","",HEX2OCT(H483))</f>
        <v/>
      </c>
      <c r="AM483" s="7" t="str">
        <f>IF('Filtered Data'!I482="","",HEX2OCT(I483))</f>
        <v/>
      </c>
      <c r="AN483" s="7" t="str">
        <f>IF('Filtered Data'!J482="","",HEX2OCT(J483))</f>
        <v/>
      </c>
      <c r="AO483" s="7" t="str">
        <f>IF('Filtered Data'!K482="","",HEX2OCT(K483))</f>
        <v/>
      </c>
      <c r="AP483" s="7" t="str">
        <f>IF('Filtered Data'!L482="","",HEX2OCT(L483))</f>
        <v/>
      </c>
      <c r="AQ483" s="7" t="str">
        <f>IF('Filtered Data'!M482="","",HEX2OCT(M483))</f>
        <v/>
      </c>
      <c r="AR483" s="7" t="str">
        <f>IF('Filtered Data'!N482="","",HEX2OCT(N483))</f>
        <v/>
      </c>
    </row>
    <row r="484">
      <c r="A484" s="4" t="str">
        <f>'Filtered Data'!A483</f>
        <v/>
      </c>
      <c r="B484" s="4" t="str">
        <f>'Filtered Data'!B483</f>
        <v/>
      </c>
      <c r="C484" s="4" t="str">
        <f>'Filtered Data'!C483</f>
        <v/>
      </c>
      <c r="D484" s="4" t="str">
        <f>'Filtered Data'!D483</f>
        <v/>
      </c>
      <c r="E484" s="4" t="str">
        <f>'Filtered Data'!E483</f>
        <v/>
      </c>
      <c r="F484" s="4" t="str">
        <f>'Filtered Data'!F483</f>
        <v/>
      </c>
      <c r="G484" s="4" t="str">
        <f>'Filtered Data'!G483</f>
        <v/>
      </c>
      <c r="H484" s="4" t="str">
        <f>'Filtered Data'!H483</f>
        <v/>
      </c>
      <c r="I484" s="4" t="str">
        <f>'Filtered Data'!I483</f>
        <v/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0</v>
      </c>
      <c r="Q484" s="7" t="str">
        <f>IF('Filtered Data'!G483="","",HEX2DEC(G484))</f>
        <v/>
      </c>
      <c r="R484" s="7" t="str">
        <f>IF('Filtered Data'!H483="","",HEX2DEC(H484))</f>
        <v/>
      </c>
      <c r="S484" s="7" t="str">
        <f>IF('Filtered Data'!I483="","",HEX2DEC(I484))</f>
        <v/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str">
        <f t="shared" ref="Z484:Z547" si="28">HEX2BIN(_xlfn.CONCAT(G484:N484))</f>
        <v>0</v>
      </c>
      <c r="AA484" s="7" t="str">
        <f>IF('Filtered Data'!G483="","",HEX2BIN(G484))</f>
        <v/>
      </c>
      <c r="AB484" s="7" t="str">
        <f>IF('Filtered Data'!H483="","",HEX2BIN(H484))</f>
        <v/>
      </c>
      <c r="AC484" s="7" t="str">
        <f>IF('Filtered Data'!I483="","",HEX2BIN(I484))</f>
        <v/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str">
        <f t="shared" ref="AJ484:AJ547" si="29">HEX2BIN(_xlfn.CONCAT(G484:N484))</f>
        <v>0</v>
      </c>
      <c r="AK484" s="7" t="str">
        <f>IF('Filtered Data'!G483="","",HEX2OCT(G484))</f>
        <v/>
      </c>
      <c r="AL484" s="7" t="str">
        <f>IF('Filtered Data'!H483="","",HEX2OCT(H484))</f>
        <v/>
      </c>
      <c r="AM484" s="7" t="str">
        <f>IF('Filtered Data'!I483="","",HEX2OCT(I484))</f>
        <v/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>
      <c r="A485" s="4" t="str">
        <f>'Filtered Data'!A484</f>
        <v/>
      </c>
      <c r="B485" s="4" t="str">
        <f>'Filtered Data'!B484</f>
        <v/>
      </c>
      <c r="C485" s="4" t="str">
        <f>'Filtered Data'!C484</f>
        <v/>
      </c>
      <c r="D485" s="4" t="str">
        <f>'Filtered Data'!D484</f>
        <v/>
      </c>
      <c r="E485" s="4" t="str">
        <f>'Filtered Data'!E484</f>
        <v/>
      </c>
      <c r="F485" s="4" t="str">
        <f>'Filtered Data'!F484</f>
        <v/>
      </c>
      <c r="G485" s="4" t="str">
        <f>'Filtered Data'!G484</f>
        <v/>
      </c>
      <c r="H485" s="4" t="str">
        <f>'Filtered Data'!H484</f>
        <v/>
      </c>
      <c r="I485" s="4" t="str">
        <f>'Filtered Data'!I484</f>
        <v/>
      </c>
      <c r="J485" s="4" t="str">
        <f>'Filtered Data'!J484</f>
        <v/>
      </c>
      <c r="K485" s="4" t="str">
        <f>'Filtered Data'!K484</f>
        <v/>
      </c>
      <c r="L485" s="4" t="str">
        <f>'Filtered Data'!L484</f>
        <v/>
      </c>
      <c r="M485" s="4" t="str">
        <f>'Filtered Data'!M484</f>
        <v/>
      </c>
      <c r="N485" s="4" t="str">
        <f>'Filtered Data'!N484</f>
        <v/>
      </c>
      <c r="P485" s="6">
        <f t="shared" si="27"/>
        <v>0</v>
      </c>
      <c r="Q485" s="7" t="str">
        <f>IF('Filtered Data'!G484="","",HEX2DEC(G485))</f>
        <v/>
      </c>
      <c r="R485" s="7" t="str">
        <f>IF('Filtered Data'!H484="","",HEX2DEC(H485))</f>
        <v/>
      </c>
      <c r="S485" s="7" t="str">
        <f>IF('Filtered Data'!I484="","",HEX2DEC(I485))</f>
        <v/>
      </c>
      <c r="T485" s="7" t="str">
        <f>IF('Filtered Data'!J484="","",HEX2DEC(J485))</f>
        <v/>
      </c>
      <c r="U485" s="7" t="str">
        <f>IF('Filtered Data'!K484="","",HEX2DEC(K485))</f>
        <v/>
      </c>
      <c r="V485" s="7" t="str">
        <f>IF('Filtered Data'!L484="","",HEX2DEC(L485))</f>
        <v/>
      </c>
      <c r="W485" s="7" t="str">
        <f>IF('Filtered Data'!M484="","",HEX2DEC(M485))</f>
        <v/>
      </c>
      <c r="X485" s="7" t="str">
        <f>IF('Filtered Data'!N484="","",HEX2DEC(N485))</f>
        <v/>
      </c>
      <c r="Y485" s="7"/>
      <c r="Z485" s="8" t="str">
        <f t="shared" si="28"/>
        <v>0</v>
      </c>
      <c r="AA485" s="7" t="str">
        <f>IF('Filtered Data'!G484="","",HEX2BIN(G485))</f>
        <v/>
      </c>
      <c r="AB485" s="7" t="str">
        <f>IF('Filtered Data'!H484="","",HEX2BIN(H485))</f>
        <v/>
      </c>
      <c r="AC485" s="7" t="str">
        <f>IF('Filtered Data'!I484="","",HEX2BIN(I485))</f>
        <v/>
      </c>
      <c r="AD485" s="7" t="str">
        <f>IF('Filtered Data'!J484="","",HEX2BIN(J485))</f>
        <v/>
      </c>
      <c r="AE485" s="7" t="str">
        <f>IF('Filtered Data'!K484="","",HEX2BIN(K485))</f>
        <v/>
      </c>
      <c r="AF485" s="7" t="str">
        <f>IF('Filtered Data'!L484="","",HEX2BIN(L485))</f>
        <v/>
      </c>
      <c r="AG485" s="7" t="str">
        <f>IF('Filtered Data'!M484="","",HEX2BIN(M485))</f>
        <v/>
      </c>
      <c r="AH485" s="7" t="str">
        <f>IF('Filtered Data'!N484="","",HEX2BIN(N485))</f>
        <v/>
      </c>
      <c r="AI485" s="7"/>
      <c r="AJ485" s="8" t="str">
        <f t="shared" si="29"/>
        <v>0</v>
      </c>
      <c r="AK485" s="7" t="str">
        <f>IF('Filtered Data'!G484="","",HEX2OCT(G485))</f>
        <v/>
      </c>
      <c r="AL485" s="7" t="str">
        <f>IF('Filtered Data'!H484="","",HEX2OCT(H485))</f>
        <v/>
      </c>
      <c r="AM485" s="7" t="str">
        <f>IF('Filtered Data'!I484="","",HEX2OCT(I485))</f>
        <v/>
      </c>
      <c r="AN485" s="7" t="str">
        <f>IF('Filtered Data'!J484="","",HEX2OCT(J485))</f>
        <v/>
      </c>
      <c r="AO485" s="7" t="str">
        <f>IF('Filtered Data'!K484="","",HEX2OCT(K485))</f>
        <v/>
      </c>
      <c r="AP485" s="7" t="str">
        <f>IF('Filtered Data'!L484="","",HEX2OCT(L485))</f>
        <v/>
      </c>
      <c r="AQ485" s="7" t="str">
        <f>IF('Filtered Data'!M484="","",HEX2OCT(M485))</f>
        <v/>
      </c>
      <c r="AR485" s="7" t="str">
        <f>IF('Filtered Data'!N484="","",HEX2OCT(N485))</f>
        <v/>
      </c>
    </row>
    <row r="486">
      <c r="A486" s="4" t="str">
        <f>'Filtered Data'!A485</f>
        <v/>
      </c>
      <c r="B486" s="4" t="str">
        <f>'Filtered Data'!B485</f>
        <v/>
      </c>
      <c r="C486" s="4" t="str">
        <f>'Filtered Data'!C485</f>
        <v/>
      </c>
      <c r="D486" s="4" t="str">
        <f>'Filtered Data'!D485</f>
        <v/>
      </c>
      <c r="E486" s="4" t="str">
        <f>'Filtered Data'!E485</f>
        <v/>
      </c>
      <c r="F486" s="4" t="str">
        <f>'Filtered Data'!F485</f>
        <v/>
      </c>
      <c r="G486" s="4" t="str">
        <f>'Filtered Data'!G485</f>
        <v/>
      </c>
      <c r="H486" s="4" t="str">
        <f>'Filtered Data'!H485</f>
        <v/>
      </c>
      <c r="I486" s="4" t="str">
        <f>'Filtered Data'!I485</f>
        <v/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0</v>
      </c>
      <c r="Q486" s="7" t="str">
        <f>IF('Filtered Data'!G485="","",HEX2DEC(G486))</f>
        <v/>
      </c>
      <c r="R486" s="7" t="str">
        <f>IF('Filtered Data'!H485="","",HEX2DEC(H486))</f>
        <v/>
      </c>
      <c r="S486" s="7" t="str">
        <f>IF('Filtered Data'!I485="","",HEX2DEC(I486))</f>
        <v/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str">
        <f t="shared" si="28"/>
        <v>0</v>
      </c>
      <c r="AA486" s="7" t="str">
        <f>IF('Filtered Data'!G485="","",HEX2BIN(G486))</f>
        <v/>
      </c>
      <c r="AB486" s="7" t="str">
        <f>IF('Filtered Data'!H485="","",HEX2BIN(H486))</f>
        <v/>
      </c>
      <c r="AC486" s="7" t="str">
        <f>IF('Filtered Data'!I485="","",HEX2BIN(I486))</f>
        <v/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str">
        <f t="shared" si="29"/>
        <v>0</v>
      </c>
      <c r="AK486" s="7" t="str">
        <f>IF('Filtered Data'!G485="","",HEX2OCT(G486))</f>
        <v/>
      </c>
      <c r="AL486" s="7" t="str">
        <f>IF('Filtered Data'!H485="","",HEX2OCT(H486))</f>
        <v/>
      </c>
      <c r="AM486" s="7" t="str">
        <f>IF('Filtered Data'!I485="","",HEX2OCT(I486))</f>
        <v/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 t="str">
        <f>'Filtered Data'!A486</f>
        <v/>
      </c>
      <c r="B487" s="4" t="str">
        <f>'Filtered Data'!B486</f>
        <v/>
      </c>
      <c r="C487" s="4" t="str">
        <f>'Filtered Data'!C486</f>
        <v/>
      </c>
      <c r="D487" s="4" t="str">
        <f>'Filtered Data'!D486</f>
        <v/>
      </c>
      <c r="E487" s="4" t="str">
        <f>'Filtered Data'!E486</f>
        <v/>
      </c>
      <c r="F487" s="4" t="str">
        <f>'Filtered Data'!F486</f>
        <v/>
      </c>
      <c r="G487" s="4" t="str">
        <f>'Filtered Data'!G486</f>
        <v/>
      </c>
      <c r="H487" s="4" t="str">
        <f>'Filtered Data'!H486</f>
        <v/>
      </c>
      <c r="I487" s="4" t="str">
        <f>'Filtered Data'!I486</f>
        <v/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0</v>
      </c>
      <c r="Q487" s="7" t="str">
        <f>IF('Filtered Data'!G486="","",HEX2DEC(G487))</f>
        <v/>
      </c>
      <c r="R487" s="7" t="str">
        <f>IF('Filtered Data'!H486="","",HEX2DEC(H487))</f>
        <v/>
      </c>
      <c r="S487" s="7" t="str">
        <f>IF('Filtered Data'!I486="","",HEX2DEC(I487))</f>
        <v/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str">
        <f t="shared" si="28"/>
        <v>0</v>
      </c>
      <c r="AA487" s="7" t="str">
        <f>IF('Filtered Data'!G486="","",HEX2BIN(G487))</f>
        <v/>
      </c>
      <c r="AB487" s="7" t="str">
        <f>IF('Filtered Data'!H486="","",HEX2BIN(H487))</f>
        <v/>
      </c>
      <c r="AC487" s="7" t="str">
        <f>IF('Filtered Data'!I486="","",HEX2BIN(I487))</f>
        <v/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str">
        <f t="shared" si="29"/>
        <v>0</v>
      </c>
      <c r="AK487" s="7" t="str">
        <f>IF('Filtered Data'!G486="","",HEX2OCT(G487))</f>
        <v/>
      </c>
      <c r="AL487" s="7" t="str">
        <f>IF('Filtered Data'!H486="","",HEX2OCT(H487))</f>
        <v/>
      </c>
      <c r="AM487" s="7" t="str">
        <f>IF('Filtered Data'!I486="","",HEX2OCT(I487))</f>
        <v/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>
      <c r="A488" s="4" t="str">
        <f>'Filtered Data'!A487</f>
        <v/>
      </c>
      <c r="B488" s="4" t="str">
        <f>'Filtered Data'!B487</f>
        <v/>
      </c>
      <c r="C488" s="4" t="str">
        <f>'Filtered Data'!C487</f>
        <v/>
      </c>
      <c r="D488" s="4" t="str">
        <f>'Filtered Data'!D487</f>
        <v/>
      </c>
      <c r="E488" s="4" t="str">
        <f>'Filtered Data'!E487</f>
        <v/>
      </c>
      <c r="F488" s="4" t="str">
        <f>'Filtered Data'!F487</f>
        <v/>
      </c>
      <c r="G488" s="4" t="str">
        <f>'Filtered Data'!G487</f>
        <v/>
      </c>
      <c r="H488" s="4" t="str">
        <f>'Filtered Data'!H487</f>
        <v/>
      </c>
      <c r="I488" s="4" t="str">
        <f>'Filtered Data'!I487</f>
        <v/>
      </c>
      <c r="J488" s="4" t="str">
        <f>'Filtered Data'!J487</f>
        <v/>
      </c>
      <c r="K488" s="4" t="str">
        <f>'Filtered Data'!K487</f>
        <v/>
      </c>
      <c r="L488" s="4" t="str">
        <f>'Filtered Data'!L487</f>
        <v/>
      </c>
      <c r="M488" s="4" t="str">
        <f>'Filtered Data'!M487</f>
        <v/>
      </c>
      <c r="N488" s="4" t="str">
        <f>'Filtered Data'!N487</f>
        <v/>
      </c>
      <c r="P488" s="6">
        <f t="shared" si="27"/>
        <v>0</v>
      </c>
      <c r="Q488" s="7" t="str">
        <f>IF('Filtered Data'!G487="","",HEX2DEC(G488))</f>
        <v/>
      </c>
      <c r="R488" s="7" t="str">
        <f>IF('Filtered Data'!H487="","",HEX2DEC(H488))</f>
        <v/>
      </c>
      <c r="S488" s="7" t="str">
        <f>IF('Filtered Data'!I487="","",HEX2DEC(I488))</f>
        <v/>
      </c>
      <c r="T488" s="7" t="str">
        <f>IF('Filtered Data'!J487="","",HEX2DEC(J488))</f>
        <v/>
      </c>
      <c r="U488" s="7" t="str">
        <f>IF('Filtered Data'!K487="","",HEX2DEC(K488))</f>
        <v/>
      </c>
      <c r="V488" s="7" t="str">
        <f>IF('Filtered Data'!L487="","",HEX2DEC(L488))</f>
        <v/>
      </c>
      <c r="W488" s="7" t="str">
        <f>IF('Filtered Data'!M487="","",HEX2DEC(M488))</f>
        <v/>
      </c>
      <c r="X488" s="7" t="str">
        <f>IF('Filtered Data'!N487="","",HEX2DEC(N488))</f>
        <v/>
      </c>
      <c r="Y488" s="7"/>
      <c r="Z488" s="8" t="str">
        <f t="shared" si="28"/>
        <v>0</v>
      </c>
      <c r="AA488" s="7" t="str">
        <f>IF('Filtered Data'!G487="","",HEX2BIN(G488))</f>
        <v/>
      </c>
      <c r="AB488" s="7" t="str">
        <f>IF('Filtered Data'!H487="","",HEX2BIN(H488))</f>
        <v/>
      </c>
      <c r="AC488" s="7" t="str">
        <f>IF('Filtered Data'!I487="","",HEX2BIN(I488))</f>
        <v/>
      </c>
      <c r="AD488" s="7" t="str">
        <f>IF('Filtered Data'!J487="","",HEX2BIN(J488))</f>
        <v/>
      </c>
      <c r="AE488" s="7" t="str">
        <f>IF('Filtered Data'!K487="","",HEX2BIN(K488))</f>
        <v/>
      </c>
      <c r="AF488" s="7" t="str">
        <f>IF('Filtered Data'!L487="","",HEX2BIN(L488))</f>
        <v/>
      </c>
      <c r="AG488" s="7" t="str">
        <f>IF('Filtered Data'!M487="","",HEX2BIN(M488))</f>
        <v/>
      </c>
      <c r="AH488" s="7" t="str">
        <f>IF('Filtered Data'!N487="","",HEX2BIN(N488))</f>
        <v/>
      </c>
      <c r="AI488" s="7"/>
      <c r="AJ488" s="8" t="str">
        <f t="shared" si="29"/>
        <v>0</v>
      </c>
      <c r="AK488" s="7" t="str">
        <f>IF('Filtered Data'!G487="","",HEX2OCT(G488))</f>
        <v/>
      </c>
      <c r="AL488" s="7" t="str">
        <f>IF('Filtered Data'!H487="","",HEX2OCT(H488))</f>
        <v/>
      </c>
      <c r="AM488" s="7" t="str">
        <f>IF('Filtered Data'!I487="","",HEX2OCT(I488))</f>
        <v/>
      </c>
      <c r="AN488" s="7" t="str">
        <f>IF('Filtered Data'!J487="","",HEX2OCT(J488))</f>
        <v/>
      </c>
      <c r="AO488" s="7" t="str">
        <f>IF('Filtered Data'!K487="","",HEX2OCT(K488))</f>
        <v/>
      </c>
      <c r="AP488" s="7" t="str">
        <f>IF('Filtered Data'!L487="","",HEX2OCT(L488))</f>
        <v/>
      </c>
      <c r="AQ488" s="7" t="str">
        <f>IF('Filtered Data'!M487="","",HEX2OCT(M488))</f>
        <v/>
      </c>
      <c r="AR488" s="7" t="str">
        <f>IF('Filtered Data'!N487="","",HEX2OCT(N488))</f>
        <v/>
      </c>
    </row>
    <row r="489">
      <c r="A489" s="4" t="str">
        <f>'Filtered Data'!A488</f>
        <v/>
      </c>
      <c r="B489" s="4" t="str">
        <f>'Filtered Data'!B488</f>
        <v/>
      </c>
      <c r="C489" s="4" t="str">
        <f>'Filtered Data'!C488</f>
        <v/>
      </c>
      <c r="D489" s="4" t="str">
        <f>'Filtered Data'!D488</f>
        <v/>
      </c>
      <c r="E489" s="4" t="str">
        <f>'Filtered Data'!E488</f>
        <v/>
      </c>
      <c r="F489" s="4" t="str">
        <f>'Filtered Data'!F488</f>
        <v/>
      </c>
      <c r="G489" s="4" t="str">
        <f>'Filtered Data'!G488</f>
        <v/>
      </c>
      <c r="H489" s="4" t="str">
        <f>'Filtered Data'!H488</f>
        <v/>
      </c>
      <c r="I489" s="4" t="str">
        <f>'Filtered Data'!I488</f>
        <v/>
      </c>
      <c r="J489" s="4" t="str">
        <f>'Filtered Data'!J488</f>
        <v/>
      </c>
      <c r="K489" s="4" t="str">
        <f>'Filtered Data'!K488</f>
        <v/>
      </c>
      <c r="L489" s="4" t="str">
        <f>'Filtered Data'!L488</f>
        <v/>
      </c>
      <c r="M489" s="4" t="str">
        <f>'Filtered Data'!M488</f>
        <v/>
      </c>
      <c r="N489" s="4" t="str">
        <f>'Filtered Data'!N488</f>
        <v/>
      </c>
      <c r="P489" s="6">
        <f t="shared" si="27"/>
        <v>0</v>
      </c>
      <c r="Q489" s="7" t="str">
        <f>IF('Filtered Data'!G488="","",HEX2DEC(G489))</f>
        <v/>
      </c>
      <c r="R489" s="7" t="str">
        <f>IF('Filtered Data'!H488="","",HEX2DEC(H489))</f>
        <v/>
      </c>
      <c r="S489" s="7" t="str">
        <f>IF('Filtered Data'!I488="","",HEX2DEC(I489))</f>
        <v/>
      </c>
      <c r="T489" s="7" t="str">
        <f>IF('Filtered Data'!J488="","",HEX2DEC(J489))</f>
        <v/>
      </c>
      <c r="U489" s="7" t="str">
        <f>IF('Filtered Data'!K488="","",HEX2DEC(K489))</f>
        <v/>
      </c>
      <c r="V489" s="7" t="str">
        <f>IF('Filtered Data'!L488="","",HEX2DEC(L489))</f>
        <v/>
      </c>
      <c r="W489" s="7" t="str">
        <f>IF('Filtered Data'!M488="","",HEX2DEC(M489))</f>
        <v/>
      </c>
      <c r="X489" s="7" t="str">
        <f>IF('Filtered Data'!N488="","",HEX2DEC(N489))</f>
        <v/>
      </c>
      <c r="Y489" s="7"/>
      <c r="Z489" s="8" t="str">
        <f t="shared" si="28"/>
        <v>0</v>
      </c>
      <c r="AA489" s="7" t="str">
        <f>IF('Filtered Data'!G488="","",HEX2BIN(G489))</f>
        <v/>
      </c>
      <c r="AB489" s="7" t="str">
        <f>IF('Filtered Data'!H488="","",HEX2BIN(H489))</f>
        <v/>
      </c>
      <c r="AC489" s="7" t="str">
        <f>IF('Filtered Data'!I488="","",HEX2BIN(I489))</f>
        <v/>
      </c>
      <c r="AD489" s="7" t="str">
        <f>IF('Filtered Data'!J488="","",HEX2BIN(J489))</f>
        <v/>
      </c>
      <c r="AE489" s="7" t="str">
        <f>IF('Filtered Data'!K488="","",HEX2BIN(K489))</f>
        <v/>
      </c>
      <c r="AF489" s="7" t="str">
        <f>IF('Filtered Data'!L488="","",HEX2BIN(L489))</f>
        <v/>
      </c>
      <c r="AG489" s="7" t="str">
        <f>IF('Filtered Data'!M488="","",HEX2BIN(M489))</f>
        <v/>
      </c>
      <c r="AH489" s="7" t="str">
        <f>IF('Filtered Data'!N488="","",HEX2BIN(N489))</f>
        <v/>
      </c>
      <c r="AI489" s="7"/>
      <c r="AJ489" s="8" t="str">
        <f t="shared" si="29"/>
        <v>0</v>
      </c>
      <c r="AK489" s="7" t="str">
        <f>IF('Filtered Data'!G488="","",HEX2OCT(G489))</f>
        <v/>
      </c>
      <c r="AL489" s="7" t="str">
        <f>IF('Filtered Data'!H488="","",HEX2OCT(H489))</f>
        <v/>
      </c>
      <c r="AM489" s="7" t="str">
        <f>IF('Filtered Data'!I488="","",HEX2OCT(I489))</f>
        <v/>
      </c>
      <c r="AN489" s="7" t="str">
        <f>IF('Filtered Data'!J488="","",HEX2OCT(J489))</f>
        <v/>
      </c>
      <c r="AO489" s="7" t="str">
        <f>IF('Filtered Data'!K488="","",HEX2OCT(K489))</f>
        <v/>
      </c>
      <c r="AP489" s="7" t="str">
        <f>IF('Filtered Data'!L488="","",HEX2OCT(L489))</f>
        <v/>
      </c>
      <c r="AQ489" s="7" t="str">
        <f>IF('Filtered Data'!M488="","",HEX2OCT(M489))</f>
        <v/>
      </c>
      <c r="AR489" s="7" t="str">
        <f>IF('Filtered Data'!N488="","",HEX2OCT(N489))</f>
        <v/>
      </c>
    </row>
    <row r="490">
      <c r="A490" s="4" t="str">
        <f>'Filtered Data'!A489</f>
        <v/>
      </c>
      <c r="B490" s="4" t="str">
        <f>'Filtered Data'!B489</f>
        <v/>
      </c>
      <c r="C490" s="4" t="str">
        <f>'Filtered Data'!C489</f>
        <v/>
      </c>
      <c r="D490" s="4" t="str">
        <f>'Filtered Data'!D489</f>
        <v/>
      </c>
      <c r="E490" s="4" t="str">
        <f>'Filtered Data'!E489</f>
        <v/>
      </c>
      <c r="F490" s="4" t="str">
        <f>'Filtered Data'!F489</f>
        <v/>
      </c>
      <c r="G490" s="4" t="str">
        <f>'Filtered Data'!G489</f>
        <v/>
      </c>
      <c r="H490" s="4" t="str">
        <f>'Filtered Data'!H489</f>
        <v/>
      </c>
      <c r="I490" s="4" t="str">
        <f>'Filtered Data'!I489</f>
        <v/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0</v>
      </c>
      <c r="Q490" s="7" t="str">
        <f>IF('Filtered Data'!G489="","",HEX2DEC(G490))</f>
        <v/>
      </c>
      <c r="R490" s="7" t="str">
        <f>IF('Filtered Data'!H489="","",HEX2DEC(H490))</f>
        <v/>
      </c>
      <c r="S490" s="7" t="str">
        <f>IF('Filtered Data'!I489="","",HEX2DEC(I490))</f>
        <v/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str">
        <f t="shared" si="28"/>
        <v>0</v>
      </c>
      <c r="AA490" s="7" t="str">
        <f>IF('Filtered Data'!G489="","",HEX2BIN(G490))</f>
        <v/>
      </c>
      <c r="AB490" s="7" t="str">
        <f>IF('Filtered Data'!H489="","",HEX2BIN(H490))</f>
        <v/>
      </c>
      <c r="AC490" s="7" t="str">
        <f>IF('Filtered Data'!I489="","",HEX2BIN(I490))</f>
        <v/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str">
        <f t="shared" si="29"/>
        <v>0</v>
      </c>
      <c r="AK490" s="7" t="str">
        <f>IF('Filtered Data'!G489="","",HEX2OCT(G490))</f>
        <v/>
      </c>
      <c r="AL490" s="7" t="str">
        <f>IF('Filtered Data'!H489="","",HEX2OCT(H490))</f>
        <v/>
      </c>
      <c r="AM490" s="7" t="str">
        <f>IF('Filtered Data'!I489="","",HEX2OCT(I490))</f>
        <v/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>
      <c r="A491" s="4" t="str">
        <f>'Filtered Data'!A490</f>
        <v/>
      </c>
      <c r="B491" s="4" t="str">
        <f>'Filtered Data'!B490</f>
        <v/>
      </c>
      <c r="C491" s="4" t="str">
        <f>'Filtered Data'!C490</f>
        <v/>
      </c>
      <c r="D491" s="4" t="str">
        <f>'Filtered Data'!D490</f>
        <v/>
      </c>
      <c r="E491" s="4" t="str">
        <f>'Filtered Data'!E490</f>
        <v/>
      </c>
      <c r="F491" s="4" t="str">
        <f>'Filtered Data'!F490</f>
        <v/>
      </c>
      <c r="G491" s="4" t="str">
        <f>'Filtered Data'!G490</f>
        <v/>
      </c>
      <c r="H491" s="4" t="str">
        <f>'Filtered Data'!H490</f>
        <v/>
      </c>
      <c r="I491" s="4" t="str">
        <f>'Filtered Data'!I490</f>
        <v/>
      </c>
      <c r="J491" s="4" t="str">
        <f>'Filtered Data'!J490</f>
        <v/>
      </c>
      <c r="K491" s="4" t="str">
        <f>'Filtered Data'!K490</f>
        <v/>
      </c>
      <c r="L491" s="4" t="str">
        <f>'Filtered Data'!L490</f>
        <v/>
      </c>
      <c r="M491" s="4" t="str">
        <f>'Filtered Data'!M490</f>
        <v/>
      </c>
      <c r="N491" s="4" t="str">
        <f>'Filtered Data'!N490</f>
        <v/>
      </c>
      <c r="P491" s="6">
        <f t="shared" si="27"/>
        <v>0</v>
      </c>
      <c r="Q491" s="7" t="str">
        <f>IF('Filtered Data'!G490="","",HEX2DEC(G491))</f>
        <v/>
      </c>
      <c r="R491" s="7" t="str">
        <f>IF('Filtered Data'!H490="","",HEX2DEC(H491))</f>
        <v/>
      </c>
      <c r="S491" s="7" t="str">
        <f>IF('Filtered Data'!I490="","",HEX2DEC(I491))</f>
        <v/>
      </c>
      <c r="T491" s="7" t="str">
        <f>IF('Filtered Data'!J490="","",HEX2DEC(J491))</f>
        <v/>
      </c>
      <c r="U491" s="7" t="str">
        <f>IF('Filtered Data'!K490="","",HEX2DEC(K491))</f>
        <v/>
      </c>
      <c r="V491" s="7" t="str">
        <f>IF('Filtered Data'!L490="","",HEX2DEC(L491))</f>
        <v/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str">
        <f t="shared" si="28"/>
        <v>0</v>
      </c>
      <c r="AA491" s="7" t="str">
        <f>IF('Filtered Data'!G490="","",HEX2BIN(G491))</f>
        <v/>
      </c>
      <c r="AB491" s="7" t="str">
        <f>IF('Filtered Data'!H490="","",HEX2BIN(H491))</f>
        <v/>
      </c>
      <c r="AC491" s="7" t="str">
        <f>IF('Filtered Data'!I490="","",HEX2BIN(I491))</f>
        <v/>
      </c>
      <c r="AD491" s="7" t="str">
        <f>IF('Filtered Data'!J490="","",HEX2BIN(J491))</f>
        <v/>
      </c>
      <c r="AE491" s="7" t="str">
        <f>IF('Filtered Data'!K490="","",HEX2BIN(K491))</f>
        <v/>
      </c>
      <c r="AF491" s="7" t="str">
        <f>IF('Filtered Data'!L490="","",HEX2BIN(L491))</f>
        <v/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str">
        <f t="shared" si="29"/>
        <v>0</v>
      </c>
      <c r="AK491" s="7" t="str">
        <f>IF('Filtered Data'!G490="","",HEX2OCT(G491))</f>
        <v/>
      </c>
      <c r="AL491" s="7" t="str">
        <f>IF('Filtered Data'!H490="","",HEX2OCT(H491))</f>
        <v/>
      </c>
      <c r="AM491" s="7" t="str">
        <f>IF('Filtered Data'!I490="","",HEX2OCT(I491))</f>
        <v/>
      </c>
      <c r="AN491" s="7" t="str">
        <f>IF('Filtered Data'!J490="","",HEX2OCT(J491))</f>
        <v/>
      </c>
      <c r="AO491" s="7" t="str">
        <f>IF('Filtered Data'!K490="","",HEX2OCT(K491))</f>
        <v/>
      </c>
      <c r="AP491" s="7" t="str">
        <f>IF('Filtered Data'!L490="","",HEX2OCT(L491))</f>
        <v/>
      </c>
      <c r="AQ491" s="7" t="str">
        <f>IF('Filtered Data'!M490="","",HEX2OCT(M491))</f>
        <v/>
      </c>
      <c r="AR491" s="7" t="str">
        <f>IF('Filtered Data'!N490="","",HEX2OCT(N491))</f>
        <v/>
      </c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 t="str">
        <f>IF('Filtered Data'!G491="","",HEX2DEC(G492))</f>
        <v/>
      </c>
      <c r="R492" s="7" t="str">
        <f>IF('Filtered Data'!H491="","",HEX2DEC(H492))</f>
        <v/>
      </c>
      <c r="S492" s="7" t="str">
        <f>IF('Filtered Data'!I491="","",HEX2DEC(I492))</f>
        <v/>
      </c>
      <c r="T492" s="7" t="str">
        <f>IF('Filtered Data'!J491="","",HEX2DEC(J492))</f>
        <v/>
      </c>
      <c r="U492" s="7" t="str">
        <f>IF('Filtered Data'!K491="","",HEX2DEC(K492))</f>
        <v/>
      </c>
      <c r="V492" s="7" t="str">
        <f>IF('Filtered Data'!L491="","",HEX2DEC(L492))</f>
        <v/>
      </c>
      <c r="W492" s="7" t="str">
        <f>IF('Filtered Data'!M491="","",HEX2DEC(M492))</f>
        <v/>
      </c>
      <c r="X492" s="7" t="str">
        <f>IF('Filtered Data'!N491="","",HEX2DEC(N492))</f>
        <v/>
      </c>
      <c r="Y492" s="7"/>
      <c r="Z492" s="8" t="str">
        <f t="shared" si="28"/>
        <v>0</v>
      </c>
      <c r="AA492" s="7" t="str">
        <f>IF('Filtered Data'!G491="","",HEX2BIN(G492))</f>
        <v/>
      </c>
      <c r="AB492" s="7" t="str">
        <f>IF('Filtered Data'!H491="","",HEX2BIN(H492))</f>
        <v/>
      </c>
      <c r="AC492" s="7" t="str">
        <f>IF('Filtered Data'!I491="","",HEX2BIN(I492))</f>
        <v/>
      </c>
      <c r="AD492" s="7" t="str">
        <f>IF('Filtered Data'!J491="","",HEX2BIN(J492))</f>
        <v/>
      </c>
      <c r="AE492" s="7" t="str">
        <f>IF('Filtered Data'!K491="","",HEX2BIN(K492))</f>
        <v/>
      </c>
      <c r="AF492" s="7" t="str">
        <f>IF('Filtered Data'!L491="","",HEX2BIN(L492))</f>
        <v/>
      </c>
      <c r="AG492" s="7" t="str">
        <f>IF('Filtered Data'!M491="","",HEX2BIN(M492))</f>
        <v/>
      </c>
      <c r="AH492" s="7" t="str">
        <f>IF('Filtered Data'!N491="","",HEX2BIN(N492))</f>
        <v/>
      </c>
      <c r="AI492" s="7"/>
      <c r="AJ492" s="8" t="str">
        <f t="shared" si="29"/>
        <v>0</v>
      </c>
      <c r="AK492" s="7" t="str">
        <f>IF('Filtered Data'!G491="","",HEX2OCT(G492))</f>
        <v/>
      </c>
      <c r="AL492" s="7" t="str">
        <f>IF('Filtered Data'!H491="","",HEX2OCT(H492))</f>
        <v/>
      </c>
      <c r="AM492" s="7" t="str">
        <f>IF('Filtered Data'!I491="","",HEX2OCT(I492))</f>
        <v/>
      </c>
      <c r="AN492" s="7" t="str">
        <f>IF('Filtered Data'!J491="","",HEX2OCT(J492))</f>
        <v/>
      </c>
      <c r="AO492" s="7" t="str">
        <f>IF('Filtered Data'!K491="","",HEX2OCT(K492))</f>
        <v/>
      </c>
      <c r="AP492" s="7" t="str">
        <f>IF('Filtered Data'!L491="","",HEX2OCT(L492))</f>
        <v/>
      </c>
      <c r="AQ492" s="7" t="str">
        <f>IF('Filtered Data'!M491="","",HEX2OCT(M492))</f>
        <v/>
      </c>
      <c r="AR492" s="7" t="str">
        <f>IF('Filtered Data'!N491="","",HEX2OCT(N492))</f>
        <v/>
      </c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/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57">HEX2DEC(G2)</f>
        <v>0</v>
      </c>
      <c r="R2">
        <f t="shared" ref="R2:R4" si="58">HEX2DEC(_xlfn.CONCAT(L2,K2,J2,I2))/1000</f>
        <v>0</v>
      </c>
      <c r="T2">
        <f t="shared" ref="T2:T4" si="59">HEX2DEC(M2)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57"/>
        <v>0</v>
      </c>
      <c r="R3">
        <f t="shared" si="58"/>
        <v>0</v>
      </c>
      <c r="T3">
        <f t="shared" si="59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57"/>
        <v>0</v>
      </c>
      <c r="R4">
        <f t="shared" si="58"/>
        <v>0</v>
      </c>
      <c r="T4">
        <f t="shared" si="59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2600CD-0081-4346-AE94-008C00B500CE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8" zoomScale="100" workbookViewId="0">
      <selection activeCell="A1" activeCellId="0" sqref="A1"/>
    </sheetView>
  </sheetViews>
  <sheetFormatPr defaultRowHeight="14.2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N1" s="2" t="s">
        <v>73</v>
      </c>
      <c r="O1" s="2"/>
      <c r="P1" s="2"/>
      <c r="Q1" s="2" t="s">
        <v>74</v>
      </c>
      <c r="R1" s="2"/>
      <c r="S1" s="2"/>
      <c r="T1" s="2" t="s">
        <v>38</v>
      </c>
      <c r="U1" s="2" t="s">
        <v>39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9">
        <f t="shared" ref="N2:N9" si="60">HEX2DEC(_xlfn.CONCAT(H2,G2))</f>
        <v>0</v>
      </c>
      <c r="O2" s="9">
        <f t="shared" ref="O2:O9" si="61">N2/1000</f>
        <v>0</v>
      </c>
      <c r="P2" s="9"/>
      <c r="Q2" s="6">
        <f t="shared" ref="Q2:Q9" si="62">HEX2DEC(_xlfn.CONCAT(G2,H2))</f>
        <v>0</v>
      </c>
      <c r="R2" s="9">
        <f t="shared" ref="R2:R9" si="63">Q2/1000</f>
        <v>0</v>
      </c>
      <c r="S2" s="9"/>
      <c r="T2" s="6">
        <f t="shared" ref="T2:T9" si="64">HEX2DEC(G2)</f>
        <v>0</v>
      </c>
      <c r="U2" s="9">
        <f t="shared" ref="U2:U9" si="65">HEX2DEC(H2)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9">
        <f t="shared" si="60"/>
        <v>0</v>
      </c>
      <c r="O3" s="9">
        <f t="shared" si="61"/>
        <v>0</v>
      </c>
      <c r="P3" s="9"/>
      <c r="Q3" s="6">
        <f t="shared" si="62"/>
        <v>0</v>
      </c>
      <c r="R3" s="9">
        <f t="shared" si="63"/>
        <v>0</v>
      </c>
      <c r="S3" s="9"/>
      <c r="T3" s="6">
        <f t="shared" si="64"/>
        <v>0</v>
      </c>
      <c r="U3" s="9">
        <f t="shared" si="6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9">
        <f t="shared" si="60"/>
        <v>0</v>
      </c>
      <c r="O4" s="9">
        <f t="shared" si="61"/>
        <v>0</v>
      </c>
      <c r="P4" s="9"/>
      <c r="Q4" s="6">
        <f t="shared" si="62"/>
        <v>0</v>
      </c>
      <c r="R4" s="9">
        <f t="shared" si="63"/>
        <v>0</v>
      </c>
      <c r="S4" s="9"/>
      <c r="T4" s="6">
        <f t="shared" si="64"/>
        <v>0</v>
      </c>
      <c r="U4" s="9">
        <f t="shared" si="6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9">
        <f t="shared" si="60"/>
        <v>0</v>
      </c>
      <c r="O5" s="9">
        <f t="shared" si="61"/>
        <v>0</v>
      </c>
      <c r="P5" s="9"/>
      <c r="Q5" s="6">
        <f t="shared" si="62"/>
        <v>0</v>
      </c>
      <c r="R5" s="9">
        <f t="shared" si="63"/>
        <v>0</v>
      </c>
      <c r="S5" s="9"/>
      <c r="T5" s="6">
        <f t="shared" si="64"/>
        <v>0</v>
      </c>
      <c r="U5" s="9">
        <f t="shared" si="6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9">
        <f t="shared" si="60"/>
        <v>0</v>
      </c>
      <c r="O6" s="9">
        <f t="shared" si="61"/>
        <v>0</v>
      </c>
      <c r="P6" s="9"/>
      <c r="Q6" s="6">
        <f t="shared" si="62"/>
        <v>0</v>
      </c>
      <c r="R6" s="9">
        <f t="shared" si="63"/>
        <v>0</v>
      </c>
      <c r="S6" s="9"/>
      <c r="T6" s="6">
        <f t="shared" si="64"/>
        <v>0</v>
      </c>
      <c r="U6" s="9">
        <f t="shared" si="6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9">
        <f t="shared" si="60"/>
        <v>0</v>
      </c>
      <c r="O7" s="9">
        <f t="shared" si="61"/>
        <v>0</v>
      </c>
      <c r="P7" s="9"/>
      <c r="Q7" s="6">
        <f t="shared" si="62"/>
        <v>0</v>
      </c>
      <c r="R7" s="9">
        <f t="shared" si="63"/>
        <v>0</v>
      </c>
      <c r="S7" s="9"/>
      <c r="T7" s="6">
        <f t="shared" si="64"/>
        <v>0</v>
      </c>
      <c r="U7" s="9">
        <f t="shared" si="6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9">
        <f t="shared" si="60"/>
        <v>0</v>
      </c>
      <c r="O8" s="9">
        <f t="shared" si="61"/>
        <v>0</v>
      </c>
      <c r="P8" s="9"/>
      <c r="Q8" s="6">
        <f t="shared" si="62"/>
        <v>0</v>
      </c>
      <c r="R8" s="9">
        <f t="shared" si="63"/>
        <v>0</v>
      </c>
      <c r="S8" s="9"/>
      <c r="T8" s="6">
        <f t="shared" si="64"/>
        <v>0</v>
      </c>
      <c r="U8" s="9">
        <f t="shared" si="6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9">
        <f t="shared" si="60"/>
        <v>0</v>
      </c>
      <c r="O9" s="9">
        <f t="shared" si="61"/>
        <v>0</v>
      </c>
      <c r="P9" s="9"/>
      <c r="Q9" s="6">
        <f t="shared" si="62"/>
        <v>0</v>
      </c>
      <c r="R9" s="9">
        <f t="shared" si="63"/>
        <v>0</v>
      </c>
      <c r="S9" s="9"/>
      <c r="T9" s="6">
        <f t="shared" si="64"/>
        <v>0</v>
      </c>
      <c r="U9" s="9">
        <f t="shared" si="6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N10" s="9">
        <f t="shared" ref="N10:N73" si="66">HEX2DEC(_xlfn.CONCAT(H10,G10))</f>
        <v>0</v>
      </c>
      <c r="O10" s="9">
        <f t="shared" ref="O10:O73" si="67">N10/1000</f>
        <v>0</v>
      </c>
      <c r="P10" s="9"/>
      <c r="Q10" s="6">
        <f t="shared" ref="Q10:Q73" si="68">HEX2DEC(_xlfn.CONCAT(G10,H10))</f>
        <v>0</v>
      </c>
      <c r="R10" s="9">
        <f t="shared" ref="R10:R73" si="69">Q10/1000</f>
        <v>0</v>
      </c>
      <c r="S10" s="9"/>
      <c r="T10" s="6">
        <f t="shared" ref="T10:T73" si="70">HEX2DEC(G10)</f>
        <v>0</v>
      </c>
      <c r="U10" s="9">
        <f t="shared" ref="U10:U73" si="71">HEX2DEC(H10)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9">
        <f t="shared" si="66"/>
        <v>0</v>
      </c>
      <c r="O11" s="9">
        <f t="shared" si="67"/>
        <v>0</v>
      </c>
      <c r="P11" s="9"/>
      <c r="Q11" s="6">
        <f t="shared" si="68"/>
        <v>0</v>
      </c>
      <c r="R11" s="9">
        <f t="shared" si="69"/>
        <v>0</v>
      </c>
      <c r="S11" s="9"/>
      <c r="T11" s="6">
        <f t="shared" si="70"/>
        <v>0</v>
      </c>
      <c r="U11" s="9">
        <f t="shared" si="7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N12" s="9">
        <f t="shared" si="66"/>
        <v>0</v>
      </c>
      <c r="O12" s="9">
        <f t="shared" si="67"/>
        <v>0</v>
      </c>
      <c r="P12" s="9"/>
      <c r="Q12" s="6">
        <f t="shared" si="68"/>
        <v>0</v>
      </c>
      <c r="R12" s="9">
        <f t="shared" si="69"/>
        <v>0</v>
      </c>
      <c r="S12" s="9"/>
      <c r="T12" s="6">
        <f t="shared" si="70"/>
        <v>0</v>
      </c>
      <c r="U12" s="9">
        <f t="shared" si="7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N13" s="9">
        <f t="shared" si="66"/>
        <v>0</v>
      </c>
      <c r="O13" s="9">
        <f t="shared" si="67"/>
        <v>0</v>
      </c>
      <c r="P13" s="9"/>
      <c r="Q13" s="6">
        <f t="shared" si="68"/>
        <v>0</v>
      </c>
      <c r="R13" s="9">
        <f t="shared" si="69"/>
        <v>0</v>
      </c>
      <c r="S13" s="9"/>
      <c r="T13" s="6">
        <f t="shared" si="70"/>
        <v>0</v>
      </c>
      <c r="U13" s="9">
        <f t="shared" si="7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N14" s="9">
        <f t="shared" si="66"/>
        <v>0</v>
      </c>
      <c r="O14" s="9">
        <f t="shared" si="67"/>
        <v>0</v>
      </c>
      <c r="P14" s="9"/>
      <c r="Q14" s="6">
        <f t="shared" si="68"/>
        <v>0</v>
      </c>
      <c r="R14" s="9">
        <f t="shared" si="69"/>
        <v>0</v>
      </c>
      <c r="S14" s="9"/>
      <c r="T14" s="6">
        <f t="shared" si="70"/>
        <v>0</v>
      </c>
      <c r="U14" s="9">
        <f t="shared" si="7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N15" s="9">
        <f t="shared" si="66"/>
        <v>0</v>
      </c>
      <c r="O15" s="9">
        <f t="shared" si="67"/>
        <v>0</v>
      </c>
      <c r="P15" s="9"/>
      <c r="Q15" s="6">
        <f t="shared" si="68"/>
        <v>0</v>
      </c>
      <c r="R15" s="9">
        <f t="shared" si="69"/>
        <v>0</v>
      </c>
      <c r="S15" s="9"/>
      <c r="T15" s="6">
        <f t="shared" si="70"/>
        <v>0</v>
      </c>
      <c r="U15" s="9">
        <f t="shared" si="7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s="9">
        <f t="shared" si="66"/>
        <v>0</v>
      </c>
      <c r="O16" s="9">
        <f t="shared" si="67"/>
        <v>0</v>
      </c>
      <c r="P16" s="9"/>
      <c r="Q16" s="6">
        <f t="shared" si="68"/>
        <v>0</v>
      </c>
      <c r="R16" s="9">
        <f t="shared" si="69"/>
        <v>0</v>
      </c>
      <c r="S16" s="9"/>
      <c r="T16" s="6">
        <f t="shared" si="70"/>
        <v>0</v>
      </c>
      <c r="U16" s="9">
        <f t="shared" si="7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N17" s="9">
        <f t="shared" si="66"/>
        <v>0</v>
      </c>
      <c r="O17" s="9">
        <f t="shared" si="67"/>
        <v>0</v>
      </c>
      <c r="P17" s="9"/>
      <c r="Q17" s="6">
        <f t="shared" si="68"/>
        <v>0</v>
      </c>
      <c r="R17" s="9">
        <f t="shared" si="69"/>
        <v>0</v>
      </c>
      <c r="S17" s="9"/>
      <c r="T17" s="6">
        <f t="shared" si="70"/>
        <v>0</v>
      </c>
      <c r="U17" s="9">
        <f t="shared" si="7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N18" s="9">
        <f t="shared" si="66"/>
        <v>0</v>
      </c>
      <c r="O18" s="9">
        <f t="shared" si="67"/>
        <v>0</v>
      </c>
      <c r="P18" s="9"/>
      <c r="Q18" s="6">
        <f t="shared" si="68"/>
        <v>0</v>
      </c>
      <c r="R18" s="9">
        <f t="shared" si="69"/>
        <v>0</v>
      </c>
      <c r="S18" s="9"/>
      <c r="T18" s="6">
        <f t="shared" si="70"/>
        <v>0</v>
      </c>
      <c r="U18" s="9">
        <f t="shared" si="7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N19" s="9">
        <f t="shared" si="66"/>
        <v>0</v>
      </c>
      <c r="O19" s="9">
        <f t="shared" si="67"/>
        <v>0</v>
      </c>
      <c r="P19" s="9"/>
      <c r="Q19" s="6">
        <f t="shared" si="68"/>
        <v>0</v>
      </c>
      <c r="R19" s="9">
        <f t="shared" si="69"/>
        <v>0</v>
      </c>
      <c r="S19" s="9"/>
      <c r="T19" s="6">
        <f t="shared" si="70"/>
        <v>0</v>
      </c>
      <c r="U19" s="9">
        <f t="shared" si="7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N20" s="9">
        <f t="shared" si="66"/>
        <v>0</v>
      </c>
      <c r="O20" s="9">
        <f t="shared" si="67"/>
        <v>0</v>
      </c>
      <c r="P20" s="9"/>
      <c r="Q20" s="6">
        <f t="shared" si="68"/>
        <v>0</v>
      </c>
      <c r="R20" s="9">
        <f t="shared" si="69"/>
        <v>0</v>
      </c>
      <c r="S20" s="9"/>
      <c r="T20" s="6">
        <f t="shared" si="70"/>
        <v>0</v>
      </c>
      <c r="U20" s="9">
        <f t="shared" si="7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N21" s="9">
        <f t="shared" si="66"/>
        <v>0</v>
      </c>
      <c r="O21" s="9">
        <f t="shared" si="67"/>
        <v>0</v>
      </c>
      <c r="P21" s="9"/>
      <c r="Q21" s="6">
        <f t="shared" si="68"/>
        <v>0</v>
      </c>
      <c r="R21" s="9">
        <f t="shared" si="69"/>
        <v>0</v>
      </c>
      <c r="S21" s="9"/>
      <c r="T21" s="6">
        <f t="shared" si="70"/>
        <v>0</v>
      </c>
      <c r="U21" s="9">
        <f t="shared" si="7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9">
        <f t="shared" si="66"/>
        <v>0</v>
      </c>
      <c r="O22" s="9">
        <f t="shared" si="67"/>
        <v>0</v>
      </c>
      <c r="P22" s="9"/>
      <c r="Q22" s="6">
        <f t="shared" si="68"/>
        <v>0</v>
      </c>
      <c r="R22" s="9">
        <f t="shared" si="69"/>
        <v>0</v>
      </c>
      <c r="S22" s="9"/>
      <c r="T22" s="6">
        <f t="shared" si="70"/>
        <v>0</v>
      </c>
      <c r="U22" s="9">
        <f t="shared" si="7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N23" s="9">
        <f t="shared" si="66"/>
        <v>0</v>
      </c>
      <c r="O23" s="9">
        <f t="shared" si="67"/>
        <v>0</v>
      </c>
      <c r="P23" s="9"/>
      <c r="Q23" s="6">
        <f t="shared" si="68"/>
        <v>0</v>
      </c>
      <c r="R23" s="9">
        <f t="shared" si="69"/>
        <v>0</v>
      </c>
      <c r="S23" s="9"/>
      <c r="T23" s="6">
        <f t="shared" si="70"/>
        <v>0</v>
      </c>
      <c r="U23" s="9">
        <f t="shared" si="7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N24" s="9">
        <f t="shared" si="66"/>
        <v>0</v>
      </c>
      <c r="O24" s="9">
        <f t="shared" si="67"/>
        <v>0</v>
      </c>
      <c r="P24" s="9"/>
      <c r="Q24" s="6">
        <f t="shared" si="68"/>
        <v>0</v>
      </c>
      <c r="R24" s="9">
        <f t="shared" si="69"/>
        <v>0</v>
      </c>
      <c r="S24" s="9"/>
      <c r="T24" s="6">
        <f t="shared" si="70"/>
        <v>0</v>
      </c>
      <c r="U24" s="9">
        <f t="shared" si="7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N25" s="9">
        <f t="shared" si="66"/>
        <v>0</v>
      </c>
      <c r="O25" s="9">
        <f t="shared" si="67"/>
        <v>0</v>
      </c>
      <c r="P25" s="9"/>
      <c r="Q25" s="6">
        <f t="shared" si="68"/>
        <v>0</v>
      </c>
      <c r="R25" s="9">
        <f t="shared" si="69"/>
        <v>0</v>
      </c>
      <c r="S25" s="9"/>
      <c r="T25" s="6">
        <f t="shared" si="70"/>
        <v>0</v>
      </c>
      <c r="U25" s="9">
        <f t="shared" si="7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N26" s="9">
        <f t="shared" si="66"/>
        <v>0</v>
      </c>
      <c r="O26" s="9">
        <f t="shared" si="67"/>
        <v>0</v>
      </c>
      <c r="P26" s="9"/>
      <c r="Q26" s="6">
        <f t="shared" si="68"/>
        <v>0</v>
      </c>
      <c r="R26" s="9">
        <f t="shared" si="69"/>
        <v>0</v>
      </c>
      <c r="S26" s="9"/>
      <c r="T26" s="6">
        <f t="shared" si="70"/>
        <v>0</v>
      </c>
      <c r="U26" s="9">
        <f t="shared" si="7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9">
        <f t="shared" si="66"/>
        <v>0</v>
      </c>
      <c r="O27" s="9">
        <f t="shared" si="67"/>
        <v>0</v>
      </c>
      <c r="P27" s="9"/>
      <c r="Q27" s="6">
        <f t="shared" si="68"/>
        <v>0</v>
      </c>
      <c r="R27" s="9">
        <f t="shared" si="69"/>
        <v>0</v>
      </c>
      <c r="S27" s="9"/>
      <c r="T27" s="6">
        <f t="shared" si="70"/>
        <v>0</v>
      </c>
      <c r="U27" s="9">
        <f t="shared" si="71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N28" s="9">
        <f t="shared" si="66"/>
        <v>0</v>
      </c>
      <c r="O28" s="9">
        <f t="shared" si="67"/>
        <v>0</v>
      </c>
      <c r="P28" s="9"/>
      <c r="Q28" s="6">
        <f t="shared" si="68"/>
        <v>0</v>
      </c>
      <c r="R28" s="9">
        <f t="shared" si="69"/>
        <v>0</v>
      </c>
      <c r="S28" s="9"/>
      <c r="T28" s="6">
        <f t="shared" si="70"/>
        <v>0</v>
      </c>
      <c r="U28" s="9">
        <f t="shared" si="71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9">
        <f t="shared" si="66"/>
        <v>0</v>
      </c>
      <c r="O29" s="9">
        <f t="shared" si="67"/>
        <v>0</v>
      </c>
      <c r="P29" s="9"/>
      <c r="Q29" s="6">
        <f t="shared" si="68"/>
        <v>0</v>
      </c>
      <c r="R29" s="9">
        <f t="shared" si="69"/>
        <v>0</v>
      </c>
      <c r="S29" s="9"/>
      <c r="T29" s="6">
        <f t="shared" si="70"/>
        <v>0</v>
      </c>
      <c r="U29" s="9">
        <f t="shared" si="71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N30" s="9">
        <f t="shared" si="66"/>
        <v>0</v>
      </c>
      <c r="O30" s="9">
        <f t="shared" si="67"/>
        <v>0</v>
      </c>
      <c r="P30" s="9"/>
      <c r="Q30" s="6">
        <f t="shared" si="68"/>
        <v>0</v>
      </c>
      <c r="R30" s="9">
        <f t="shared" si="69"/>
        <v>0</v>
      </c>
      <c r="S30" s="9"/>
      <c r="T30" s="6">
        <f t="shared" si="70"/>
        <v>0</v>
      </c>
      <c r="U30" s="9">
        <f t="shared" si="71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N31" s="9">
        <f t="shared" si="66"/>
        <v>0</v>
      </c>
      <c r="O31" s="9">
        <f t="shared" si="67"/>
        <v>0</v>
      </c>
      <c r="P31" s="9"/>
      <c r="Q31" s="6">
        <f t="shared" si="68"/>
        <v>0</v>
      </c>
      <c r="R31" s="9">
        <f t="shared" si="69"/>
        <v>0</v>
      </c>
      <c r="S31" s="9"/>
      <c r="T31" s="6">
        <f t="shared" si="70"/>
        <v>0</v>
      </c>
      <c r="U31" s="9">
        <f t="shared" si="71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N32" s="9">
        <f t="shared" si="66"/>
        <v>0</v>
      </c>
      <c r="O32" s="9">
        <f t="shared" si="67"/>
        <v>0</v>
      </c>
      <c r="P32" s="9"/>
      <c r="Q32" s="6">
        <f t="shared" si="68"/>
        <v>0</v>
      </c>
      <c r="R32" s="9">
        <f t="shared" si="69"/>
        <v>0</v>
      </c>
      <c r="S32" s="9"/>
      <c r="T32" s="6">
        <f t="shared" si="70"/>
        <v>0</v>
      </c>
      <c r="U32" s="9">
        <f t="shared" si="71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N33" s="9">
        <f t="shared" si="66"/>
        <v>0</v>
      </c>
      <c r="O33" s="9">
        <f t="shared" si="67"/>
        <v>0</v>
      </c>
      <c r="P33" s="9"/>
      <c r="Q33" s="6">
        <f t="shared" si="68"/>
        <v>0</v>
      </c>
      <c r="R33" s="9">
        <f t="shared" si="69"/>
        <v>0</v>
      </c>
      <c r="S33" s="9"/>
      <c r="T33" s="6">
        <f t="shared" si="70"/>
        <v>0</v>
      </c>
      <c r="U33" s="9">
        <f t="shared" si="71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N34" s="9">
        <f t="shared" si="66"/>
        <v>0</v>
      </c>
      <c r="O34" s="9">
        <f t="shared" si="67"/>
        <v>0</v>
      </c>
      <c r="P34" s="9"/>
      <c r="Q34" s="6">
        <f t="shared" si="68"/>
        <v>0</v>
      </c>
      <c r="R34" s="9">
        <f t="shared" si="69"/>
        <v>0</v>
      </c>
      <c r="S34" s="9"/>
      <c r="T34" s="6">
        <f t="shared" si="70"/>
        <v>0</v>
      </c>
      <c r="U34" s="9">
        <f t="shared" si="71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N35" s="9">
        <f t="shared" si="66"/>
        <v>0</v>
      </c>
      <c r="O35" s="9">
        <f t="shared" si="67"/>
        <v>0</v>
      </c>
      <c r="P35" s="9"/>
      <c r="Q35" s="6">
        <f t="shared" si="68"/>
        <v>0</v>
      </c>
      <c r="R35" s="9">
        <f t="shared" si="69"/>
        <v>0</v>
      </c>
      <c r="S35" s="9"/>
      <c r="T35" s="6">
        <f t="shared" si="70"/>
        <v>0</v>
      </c>
      <c r="U35" s="9">
        <f t="shared" si="71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N36" s="9">
        <f t="shared" si="66"/>
        <v>0</v>
      </c>
      <c r="O36" s="9">
        <f t="shared" si="67"/>
        <v>0</v>
      </c>
      <c r="P36" s="9"/>
      <c r="Q36" s="6">
        <f t="shared" si="68"/>
        <v>0</v>
      </c>
      <c r="R36" s="9">
        <f t="shared" si="69"/>
        <v>0</v>
      </c>
      <c r="S36" s="9"/>
      <c r="T36" s="6">
        <f t="shared" si="70"/>
        <v>0</v>
      </c>
      <c r="U36" s="9">
        <f t="shared" si="71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N37" s="9">
        <f t="shared" si="66"/>
        <v>0</v>
      </c>
      <c r="O37" s="9">
        <f t="shared" si="67"/>
        <v>0</v>
      </c>
      <c r="P37" s="9"/>
      <c r="Q37" s="6">
        <f t="shared" si="68"/>
        <v>0</v>
      </c>
      <c r="R37" s="9">
        <f t="shared" si="69"/>
        <v>0</v>
      </c>
      <c r="S37" s="9"/>
      <c r="T37" s="6">
        <f t="shared" si="70"/>
        <v>0</v>
      </c>
      <c r="U37" s="9">
        <f t="shared" si="71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N38" s="9">
        <f t="shared" si="66"/>
        <v>0</v>
      </c>
      <c r="O38" s="9">
        <f t="shared" si="67"/>
        <v>0</v>
      </c>
      <c r="P38" s="9"/>
      <c r="Q38" s="6">
        <f t="shared" si="68"/>
        <v>0</v>
      </c>
      <c r="R38" s="9">
        <f t="shared" si="69"/>
        <v>0</v>
      </c>
      <c r="S38" s="9"/>
      <c r="T38" s="6">
        <f t="shared" si="70"/>
        <v>0</v>
      </c>
      <c r="U38" s="9">
        <f t="shared" si="71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N39" s="9">
        <f t="shared" si="66"/>
        <v>0</v>
      </c>
      <c r="O39" s="9">
        <f t="shared" si="67"/>
        <v>0</v>
      </c>
      <c r="P39" s="9"/>
      <c r="Q39" s="6">
        <f t="shared" si="68"/>
        <v>0</v>
      </c>
      <c r="R39" s="9">
        <f t="shared" si="69"/>
        <v>0</v>
      </c>
      <c r="S39" s="9"/>
      <c r="T39" s="6">
        <f t="shared" si="70"/>
        <v>0</v>
      </c>
      <c r="U39" s="9">
        <f t="shared" si="71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s="9">
        <f t="shared" si="66"/>
        <v>0</v>
      </c>
      <c r="O40" s="9">
        <f t="shared" si="67"/>
        <v>0</v>
      </c>
      <c r="P40" s="9"/>
      <c r="Q40" s="6">
        <f t="shared" si="68"/>
        <v>0</v>
      </c>
      <c r="R40" s="9">
        <f t="shared" si="69"/>
        <v>0</v>
      </c>
      <c r="S40" s="9"/>
      <c r="T40" s="6">
        <f t="shared" si="70"/>
        <v>0</v>
      </c>
      <c r="U40" s="9">
        <f t="shared" si="71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N41" s="9">
        <f t="shared" si="66"/>
        <v>0</v>
      </c>
      <c r="O41" s="9">
        <f t="shared" si="67"/>
        <v>0</v>
      </c>
      <c r="P41" s="9"/>
      <c r="Q41" s="6">
        <f t="shared" si="68"/>
        <v>0</v>
      </c>
      <c r="R41" s="9">
        <f t="shared" si="69"/>
        <v>0</v>
      </c>
      <c r="S41" s="9"/>
      <c r="T41" s="6">
        <f t="shared" si="70"/>
        <v>0</v>
      </c>
      <c r="U41" s="9">
        <f t="shared" si="71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N42" s="9">
        <f t="shared" si="66"/>
        <v>0</v>
      </c>
      <c r="O42" s="9">
        <f t="shared" si="67"/>
        <v>0</v>
      </c>
      <c r="P42" s="9"/>
      <c r="Q42" s="6">
        <f t="shared" si="68"/>
        <v>0</v>
      </c>
      <c r="R42" s="9">
        <f t="shared" si="69"/>
        <v>0</v>
      </c>
      <c r="S42" s="9"/>
      <c r="T42" s="6">
        <f t="shared" si="70"/>
        <v>0</v>
      </c>
      <c r="U42" s="9">
        <f t="shared" si="71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N43" s="9">
        <f t="shared" si="66"/>
        <v>0</v>
      </c>
      <c r="O43" s="9">
        <f t="shared" si="67"/>
        <v>0</v>
      </c>
      <c r="P43" s="9"/>
      <c r="Q43" s="6">
        <f t="shared" si="68"/>
        <v>0</v>
      </c>
      <c r="R43" s="9">
        <f t="shared" si="69"/>
        <v>0</v>
      </c>
      <c r="S43" s="9"/>
      <c r="T43" s="6">
        <f t="shared" si="70"/>
        <v>0</v>
      </c>
      <c r="U43" s="9">
        <f t="shared" si="71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N44" s="9">
        <f t="shared" si="66"/>
        <v>0</v>
      </c>
      <c r="O44" s="9">
        <f t="shared" si="67"/>
        <v>0</v>
      </c>
      <c r="P44" s="9"/>
      <c r="Q44" s="6">
        <f t="shared" si="68"/>
        <v>0</v>
      </c>
      <c r="R44" s="9">
        <f t="shared" si="69"/>
        <v>0</v>
      </c>
      <c r="S44" s="9"/>
      <c r="T44" s="6">
        <f t="shared" si="70"/>
        <v>0</v>
      </c>
      <c r="U44" s="9">
        <f t="shared" si="71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N45" s="9">
        <f t="shared" si="66"/>
        <v>0</v>
      </c>
      <c r="O45" s="9">
        <f t="shared" si="67"/>
        <v>0</v>
      </c>
      <c r="P45" s="9"/>
      <c r="Q45" s="6">
        <f t="shared" si="68"/>
        <v>0</v>
      </c>
      <c r="R45" s="9">
        <f t="shared" si="69"/>
        <v>0</v>
      </c>
      <c r="S45" s="9"/>
      <c r="T45" s="6">
        <f t="shared" si="70"/>
        <v>0</v>
      </c>
      <c r="U45" s="9">
        <f t="shared" si="71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9">
        <f t="shared" si="66"/>
        <v>0</v>
      </c>
      <c r="O46" s="9">
        <f t="shared" si="67"/>
        <v>0</v>
      </c>
      <c r="P46" s="9"/>
      <c r="Q46" s="6">
        <f t="shared" si="68"/>
        <v>0</v>
      </c>
      <c r="R46" s="9">
        <f t="shared" si="69"/>
        <v>0</v>
      </c>
      <c r="S46" s="9"/>
      <c r="T46" s="6">
        <f t="shared" si="70"/>
        <v>0</v>
      </c>
      <c r="U46" s="9">
        <f t="shared" si="71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N47" s="9">
        <f t="shared" si="66"/>
        <v>0</v>
      </c>
      <c r="O47" s="9">
        <f t="shared" si="67"/>
        <v>0</v>
      </c>
      <c r="P47" s="9"/>
      <c r="Q47" s="6">
        <f t="shared" si="68"/>
        <v>0</v>
      </c>
      <c r="R47" s="9">
        <f t="shared" si="69"/>
        <v>0</v>
      </c>
      <c r="S47" s="9"/>
      <c r="T47" s="6">
        <f t="shared" si="70"/>
        <v>0</v>
      </c>
      <c r="U47" s="9">
        <f t="shared" si="71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N48" s="9">
        <f t="shared" si="66"/>
        <v>0</v>
      </c>
      <c r="O48" s="9">
        <f t="shared" si="67"/>
        <v>0</v>
      </c>
      <c r="P48" s="9"/>
      <c r="Q48" s="6">
        <f t="shared" si="68"/>
        <v>0</v>
      </c>
      <c r="R48" s="9">
        <f t="shared" si="69"/>
        <v>0</v>
      </c>
      <c r="S48" s="9"/>
      <c r="T48" s="6">
        <f t="shared" si="70"/>
        <v>0</v>
      </c>
      <c r="U48" s="9">
        <f t="shared" si="71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N49" s="9">
        <f t="shared" si="66"/>
        <v>0</v>
      </c>
      <c r="O49" s="9">
        <f t="shared" si="67"/>
        <v>0</v>
      </c>
      <c r="P49" s="9"/>
      <c r="Q49" s="6">
        <f t="shared" si="68"/>
        <v>0</v>
      </c>
      <c r="R49" s="9">
        <f t="shared" si="69"/>
        <v>0</v>
      </c>
      <c r="S49" s="9"/>
      <c r="T49" s="6">
        <f t="shared" si="70"/>
        <v>0</v>
      </c>
      <c r="U49" s="9">
        <f t="shared" si="71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N50" s="9">
        <f t="shared" si="66"/>
        <v>0</v>
      </c>
      <c r="O50" s="9">
        <f t="shared" si="67"/>
        <v>0</v>
      </c>
      <c r="P50" s="9"/>
      <c r="Q50" s="6">
        <f t="shared" si="68"/>
        <v>0</v>
      </c>
      <c r="R50" s="9">
        <f t="shared" si="69"/>
        <v>0</v>
      </c>
      <c r="S50" s="9"/>
      <c r="T50" s="6">
        <f t="shared" si="70"/>
        <v>0</v>
      </c>
      <c r="U50" s="9">
        <f t="shared" si="71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N51" s="9">
        <f t="shared" si="66"/>
        <v>0</v>
      </c>
      <c r="O51" s="9">
        <f t="shared" si="67"/>
        <v>0</v>
      </c>
      <c r="P51" s="9"/>
      <c r="Q51" s="6">
        <f t="shared" si="68"/>
        <v>0</v>
      </c>
      <c r="R51" s="9">
        <f t="shared" si="69"/>
        <v>0</v>
      </c>
      <c r="S51" s="9"/>
      <c r="T51" s="6">
        <f t="shared" si="70"/>
        <v>0</v>
      </c>
      <c r="U51" s="9">
        <f t="shared" si="71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N52" s="9">
        <f t="shared" si="66"/>
        <v>0</v>
      </c>
      <c r="O52" s="9">
        <f t="shared" si="67"/>
        <v>0</v>
      </c>
      <c r="P52" s="9"/>
      <c r="Q52" s="6">
        <f t="shared" si="68"/>
        <v>0</v>
      </c>
      <c r="R52" s="9">
        <f t="shared" si="69"/>
        <v>0</v>
      </c>
      <c r="S52" s="9"/>
      <c r="T52" s="6">
        <f t="shared" si="70"/>
        <v>0</v>
      </c>
      <c r="U52" s="9">
        <f t="shared" si="71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N53" s="9">
        <f t="shared" si="66"/>
        <v>0</v>
      </c>
      <c r="O53" s="9">
        <f t="shared" si="67"/>
        <v>0</v>
      </c>
      <c r="P53" s="9"/>
      <c r="Q53" s="6">
        <f t="shared" si="68"/>
        <v>0</v>
      </c>
      <c r="R53" s="9">
        <f t="shared" si="69"/>
        <v>0</v>
      </c>
      <c r="S53" s="9"/>
      <c r="T53" s="6">
        <f t="shared" si="70"/>
        <v>0</v>
      </c>
      <c r="U53" s="9">
        <f t="shared" si="71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N54" s="9">
        <f t="shared" si="66"/>
        <v>0</v>
      </c>
      <c r="O54" s="9">
        <f t="shared" si="67"/>
        <v>0</v>
      </c>
      <c r="P54" s="9"/>
      <c r="Q54" s="6">
        <f t="shared" si="68"/>
        <v>0</v>
      </c>
      <c r="R54" s="9">
        <f t="shared" si="69"/>
        <v>0</v>
      </c>
      <c r="S54" s="9"/>
      <c r="T54" s="6">
        <f t="shared" si="70"/>
        <v>0</v>
      </c>
      <c r="U54" s="9">
        <f t="shared" si="71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N55" s="9">
        <f t="shared" si="66"/>
        <v>0</v>
      </c>
      <c r="O55" s="9">
        <f t="shared" si="67"/>
        <v>0</v>
      </c>
      <c r="P55" s="9"/>
      <c r="Q55" s="6">
        <f t="shared" si="68"/>
        <v>0</v>
      </c>
      <c r="R55" s="9">
        <f t="shared" si="69"/>
        <v>0</v>
      </c>
      <c r="S55" s="9"/>
      <c r="T55" s="6">
        <f t="shared" si="70"/>
        <v>0</v>
      </c>
      <c r="U55" s="9">
        <f t="shared" si="71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N56" s="9">
        <f t="shared" si="66"/>
        <v>0</v>
      </c>
      <c r="O56" s="9">
        <f t="shared" si="67"/>
        <v>0</v>
      </c>
      <c r="P56" s="9"/>
      <c r="Q56" s="6">
        <f t="shared" si="68"/>
        <v>0</v>
      </c>
      <c r="R56" s="9">
        <f t="shared" si="69"/>
        <v>0</v>
      </c>
      <c r="S56" s="9"/>
      <c r="T56" s="6">
        <f t="shared" si="70"/>
        <v>0</v>
      </c>
      <c r="U56" s="9">
        <f t="shared" si="71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N57" s="9">
        <f t="shared" si="66"/>
        <v>0</v>
      </c>
      <c r="O57" s="9">
        <f t="shared" si="67"/>
        <v>0</v>
      </c>
      <c r="P57" s="9"/>
      <c r="Q57" s="6">
        <f t="shared" si="68"/>
        <v>0</v>
      </c>
      <c r="R57" s="9">
        <f t="shared" si="69"/>
        <v>0</v>
      </c>
      <c r="S57" s="9"/>
      <c r="T57" s="6">
        <f t="shared" si="70"/>
        <v>0</v>
      </c>
      <c r="U57" s="9">
        <f t="shared" si="71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N58" s="9">
        <f t="shared" si="66"/>
        <v>0</v>
      </c>
      <c r="O58" s="9">
        <f t="shared" si="67"/>
        <v>0</v>
      </c>
      <c r="P58" s="9"/>
      <c r="Q58" s="6">
        <f t="shared" si="68"/>
        <v>0</v>
      </c>
      <c r="R58" s="9">
        <f t="shared" si="69"/>
        <v>0</v>
      </c>
      <c r="S58" s="9"/>
      <c r="T58" s="6">
        <f t="shared" si="70"/>
        <v>0</v>
      </c>
      <c r="U58" s="9">
        <f t="shared" si="71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N59" s="9">
        <f t="shared" si="66"/>
        <v>0</v>
      </c>
      <c r="O59" s="9">
        <f t="shared" si="67"/>
        <v>0</v>
      </c>
      <c r="P59" s="9"/>
      <c r="Q59" s="6">
        <f t="shared" si="68"/>
        <v>0</v>
      </c>
      <c r="R59" s="9">
        <f t="shared" si="69"/>
        <v>0</v>
      </c>
      <c r="S59" s="9"/>
      <c r="T59" s="6">
        <f t="shared" si="70"/>
        <v>0</v>
      </c>
      <c r="U59" s="9">
        <f t="shared" si="71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N60" s="9">
        <f t="shared" si="66"/>
        <v>0</v>
      </c>
      <c r="O60" s="9">
        <f t="shared" si="67"/>
        <v>0</v>
      </c>
      <c r="P60" s="9"/>
      <c r="Q60" s="6">
        <f t="shared" si="68"/>
        <v>0</v>
      </c>
      <c r="R60" s="9">
        <f t="shared" si="69"/>
        <v>0</v>
      </c>
      <c r="S60" s="9"/>
      <c r="T60" s="6">
        <f t="shared" si="70"/>
        <v>0</v>
      </c>
      <c r="U60" s="9">
        <f t="shared" si="71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N61" s="9">
        <f t="shared" si="66"/>
        <v>0</v>
      </c>
      <c r="O61" s="9">
        <f t="shared" si="67"/>
        <v>0</v>
      </c>
      <c r="P61" s="9"/>
      <c r="Q61" s="6">
        <f t="shared" si="68"/>
        <v>0</v>
      </c>
      <c r="R61" s="9">
        <f t="shared" si="69"/>
        <v>0</v>
      </c>
      <c r="S61" s="9"/>
      <c r="T61" s="6">
        <f t="shared" si="70"/>
        <v>0</v>
      </c>
      <c r="U61" s="9">
        <f t="shared" si="71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N62" s="9">
        <f t="shared" si="66"/>
        <v>0</v>
      </c>
      <c r="O62" s="9">
        <f t="shared" si="67"/>
        <v>0</v>
      </c>
      <c r="P62" s="9"/>
      <c r="Q62" s="6">
        <f t="shared" si="68"/>
        <v>0</v>
      </c>
      <c r="R62" s="9">
        <f t="shared" si="69"/>
        <v>0</v>
      </c>
      <c r="S62" s="9"/>
      <c r="T62" s="6">
        <f t="shared" si="70"/>
        <v>0</v>
      </c>
      <c r="U62" s="9">
        <f t="shared" si="71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N63" s="9">
        <f t="shared" si="66"/>
        <v>0</v>
      </c>
      <c r="O63" s="9">
        <f t="shared" si="67"/>
        <v>0</v>
      </c>
      <c r="P63" s="9"/>
      <c r="Q63" s="6">
        <f t="shared" si="68"/>
        <v>0</v>
      </c>
      <c r="R63" s="9">
        <f t="shared" si="69"/>
        <v>0</v>
      </c>
      <c r="S63" s="9"/>
      <c r="T63" s="6">
        <f t="shared" si="70"/>
        <v>0</v>
      </c>
      <c r="U63" s="9">
        <f t="shared" si="71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N64" s="9">
        <f t="shared" si="66"/>
        <v>0</v>
      </c>
      <c r="O64" s="9">
        <f t="shared" si="67"/>
        <v>0</v>
      </c>
      <c r="P64" s="9"/>
      <c r="Q64" s="6">
        <f t="shared" si="68"/>
        <v>0</v>
      </c>
      <c r="R64" s="9">
        <f t="shared" si="69"/>
        <v>0</v>
      </c>
      <c r="S64" s="9"/>
      <c r="T64" s="6">
        <f t="shared" si="70"/>
        <v>0</v>
      </c>
      <c r="U64" s="9">
        <f t="shared" si="71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N65" s="9">
        <f t="shared" si="66"/>
        <v>0</v>
      </c>
      <c r="O65" s="9">
        <f t="shared" si="67"/>
        <v>0</v>
      </c>
      <c r="P65" s="9"/>
      <c r="Q65" s="6">
        <f t="shared" si="68"/>
        <v>0</v>
      </c>
      <c r="R65" s="9">
        <f t="shared" si="69"/>
        <v>0</v>
      </c>
      <c r="S65" s="9"/>
      <c r="T65" s="6">
        <f t="shared" si="70"/>
        <v>0</v>
      </c>
      <c r="U65" s="9">
        <f t="shared" si="71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N66" s="9">
        <f t="shared" si="66"/>
        <v>0</v>
      </c>
      <c r="O66" s="9">
        <f t="shared" si="67"/>
        <v>0</v>
      </c>
      <c r="P66" s="9"/>
      <c r="Q66" s="6">
        <f t="shared" si="68"/>
        <v>0</v>
      </c>
      <c r="R66" s="9">
        <f t="shared" si="69"/>
        <v>0</v>
      </c>
      <c r="S66" s="9"/>
      <c r="T66" s="6">
        <f t="shared" si="70"/>
        <v>0</v>
      </c>
      <c r="U66" s="9">
        <f t="shared" si="71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N67" s="9">
        <f t="shared" si="66"/>
        <v>0</v>
      </c>
      <c r="O67" s="9">
        <f t="shared" si="67"/>
        <v>0</v>
      </c>
      <c r="P67" s="9"/>
      <c r="Q67" s="6">
        <f t="shared" si="68"/>
        <v>0</v>
      </c>
      <c r="R67" s="9">
        <f t="shared" si="69"/>
        <v>0</v>
      </c>
      <c r="S67" s="9"/>
      <c r="T67" s="6">
        <f t="shared" si="70"/>
        <v>0</v>
      </c>
      <c r="U67" s="9">
        <f t="shared" si="71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N68" s="9">
        <f t="shared" si="66"/>
        <v>0</v>
      </c>
      <c r="O68" s="9">
        <f t="shared" si="67"/>
        <v>0</v>
      </c>
      <c r="P68" s="9"/>
      <c r="Q68" s="6">
        <f t="shared" si="68"/>
        <v>0</v>
      </c>
      <c r="R68" s="9">
        <f t="shared" si="69"/>
        <v>0</v>
      </c>
      <c r="S68" s="9"/>
      <c r="T68" s="6">
        <f t="shared" si="70"/>
        <v>0</v>
      </c>
      <c r="U68" s="9">
        <f t="shared" si="71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N69" s="9">
        <f t="shared" si="66"/>
        <v>0</v>
      </c>
      <c r="O69" s="9">
        <f t="shared" si="67"/>
        <v>0</v>
      </c>
      <c r="P69" s="9"/>
      <c r="Q69" s="6">
        <f t="shared" si="68"/>
        <v>0</v>
      </c>
      <c r="R69" s="9">
        <f t="shared" si="69"/>
        <v>0</v>
      </c>
      <c r="S69" s="9"/>
      <c r="T69" s="6">
        <f t="shared" si="70"/>
        <v>0</v>
      </c>
      <c r="U69" s="9">
        <f t="shared" si="71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N70" s="9">
        <f t="shared" si="66"/>
        <v>0</v>
      </c>
      <c r="O70" s="9">
        <f t="shared" si="67"/>
        <v>0</v>
      </c>
      <c r="P70" s="9"/>
      <c r="Q70" s="6">
        <f t="shared" si="68"/>
        <v>0</v>
      </c>
      <c r="R70" s="9">
        <f t="shared" si="69"/>
        <v>0</v>
      </c>
      <c r="S70" s="9"/>
      <c r="T70" s="6">
        <f t="shared" si="70"/>
        <v>0</v>
      </c>
      <c r="U70" s="9">
        <f t="shared" si="71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N71" s="9">
        <f t="shared" si="66"/>
        <v>0</v>
      </c>
      <c r="O71" s="9">
        <f t="shared" si="67"/>
        <v>0</v>
      </c>
      <c r="P71" s="9"/>
      <c r="Q71" s="6">
        <f t="shared" si="68"/>
        <v>0</v>
      </c>
      <c r="R71" s="9">
        <f t="shared" si="69"/>
        <v>0</v>
      </c>
      <c r="S71" s="9"/>
      <c r="T71" s="6">
        <f t="shared" si="70"/>
        <v>0</v>
      </c>
      <c r="U71" s="9">
        <f t="shared" si="71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N72" s="9">
        <f t="shared" si="66"/>
        <v>0</v>
      </c>
      <c r="O72" s="9">
        <f t="shared" si="67"/>
        <v>0</v>
      </c>
      <c r="P72" s="9"/>
      <c r="Q72" s="6">
        <f t="shared" si="68"/>
        <v>0</v>
      </c>
      <c r="R72" s="9">
        <f t="shared" si="69"/>
        <v>0</v>
      </c>
      <c r="S72" s="9"/>
      <c r="T72" s="6">
        <f t="shared" si="70"/>
        <v>0</v>
      </c>
      <c r="U72" s="9">
        <f t="shared" si="71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N73" s="9">
        <f t="shared" si="66"/>
        <v>0</v>
      </c>
      <c r="O73" s="9">
        <f t="shared" si="67"/>
        <v>0</v>
      </c>
      <c r="P73" s="9"/>
      <c r="Q73" s="6">
        <f t="shared" si="68"/>
        <v>0</v>
      </c>
      <c r="R73" s="9">
        <f t="shared" si="69"/>
        <v>0</v>
      </c>
      <c r="S73" s="9"/>
      <c r="T73" s="6">
        <f t="shared" si="70"/>
        <v>0</v>
      </c>
      <c r="U73" s="9">
        <f t="shared" si="71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N74" s="9">
        <f t="shared" ref="N74:N99" si="72">HEX2DEC(_xlfn.CONCAT(H74,G74))</f>
        <v>0</v>
      </c>
      <c r="O74" s="9">
        <f t="shared" ref="O74:O99" si="73">N74/1000</f>
        <v>0</v>
      </c>
      <c r="P74" s="9"/>
      <c r="Q74" s="6">
        <f t="shared" ref="Q74:Q99" si="74">HEX2DEC(_xlfn.CONCAT(G74,H74))</f>
        <v>0</v>
      </c>
      <c r="R74" s="9">
        <f t="shared" ref="R74:R99" si="75">Q74/1000</f>
        <v>0</v>
      </c>
      <c r="S74" s="9"/>
      <c r="T74" s="6">
        <f t="shared" ref="T74:T99" si="76">HEX2DEC(G74)</f>
        <v>0</v>
      </c>
      <c r="U74" s="9">
        <f t="shared" ref="U74:U99" si="77">HEX2DEC(H74)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N75" s="9">
        <f t="shared" si="72"/>
        <v>0</v>
      </c>
      <c r="O75" s="9">
        <f t="shared" si="73"/>
        <v>0</v>
      </c>
      <c r="P75" s="9"/>
      <c r="Q75" s="6">
        <f t="shared" si="74"/>
        <v>0</v>
      </c>
      <c r="R75" s="9">
        <f t="shared" si="75"/>
        <v>0</v>
      </c>
      <c r="S75" s="9"/>
      <c r="T75" s="6">
        <f t="shared" si="76"/>
        <v>0</v>
      </c>
      <c r="U75" s="9">
        <f t="shared" si="77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N76" s="9">
        <f t="shared" si="72"/>
        <v>0</v>
      </c>
      <c r="O76" s="9">
        <f t="shared" si="73"/>
        <v>0</v>
      </c>
      <c r="P76" s="9"/>
      <c r="Q76" s="6">
        <f t="shared" si="74"/>
        <v>0</v>
      </c>
      <c r="R76" s="9">
        <f t="shared" si="75"/>
        <v>0</v>
      </c>
      <c r="S76" s="9"/>
      <c r="T76" s="6">
        <f t="shared" si="76"/>
        <v>0</v>
      </c>
      <c r="U76" s="9">
        <f t="shared" si="77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N77" s="9">
        <f t="shared" si="72"/>
        <v>0</v>
      </c>
      <c r="O77" s="9">
        <f t="shared" si="73"/>
        <v>0</v>
      </c>
      <c r="P77" s="9"/>
      <c r="Q77" s="6">
        <f t="shared" si="74"/>
        <v>0</v>
      </c>
      <c r="R77" s="9">
        <f t="shared" si="75"/>
        <v>0</v>
      </c>
      <c r="S77" s="9"/>
      <c r="T77" s="6">
        <f t="shared" si="76"/>
        <v>0</v>
      </c>
      <c r="U77" s="9">
        <f t="shared" si="77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N78" s="9">
        <f t="shared" si="72"/>
        <v>0</v>
      </c>
      <c r="O78" s="9">
        <f t="shared" si="73"/>
        <v>0</v>
      </c>
      <c r="P78" s="9"/>
      <c r="Q78" s="6">
        <f t="shared" si="74"/>
        <v>0</v>
      </c>
      <c r="R78" s="9">
        <f t="shared" si="75"/>
        <v>0</v>
      </c>
      <c r="S78" s="9"/>
      <c r="T78" s="6">
        <f t="shared" si="76"/>
        <v>0</v>
      </c>
      <c r="U78" s="9">
        <f t="shared" si="77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N79" s="9">
        <f t="shared" si="72"/>
        <v>0</v>
      </c>
      <c r="O79" s="9">
        <f t="shared" si="73"/>
        <v>0</v>
      </c>
      <c r="P79" s="9"/>
      <c r="Q79" s="6">
        <f t="shared" si="74"/>
        <v>0</v>
      </c>
      <c r="R79" s="9">
        <f t="shared" si="75"/>
        <v>0</v>
      </c>
      <c r="S79" s="9"/>
      <c r="T79" s="6">
        <f t="shared" si="76"/>
        <v>0</v>
      </c>
      <c r="U79" s="9">
        <f t="shared" si="77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N80" s="9">
        <f t="shared" si="72"/>
        <v>0</v>
      </c>
      <c r="O80" s="9">
        <f t="shared" si="73"/>
        <v>0</v>
      </c>
      <c r="P80" s="9"/>
      <c r="Q80" s="6">
        <f t="shared" si="74"/>
        <v>0</v>
      </c>
      <c r="R80" s="9">
        <f t="shared" si="75"/>
        <v>0</v>
      </c>
      <c r="S80" s="9"/>
      <c r="T80" s="6">
        <f t="shared" si="76"/>
        <v>0</v>
      </c>
      <c r="U80" s="9">
        <f t="shared" si="77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N81" s="9">
        <f t="shared" si="72"/>
        <v>0</v>
      </c>
      <c r="O81" s="9">
        <f t="shared" si="73"/>
        <v>0</v>
      </c>
      <c r="P81" s="9"/>
      <c r="Q81" s="6">
        <f t="shared" si="74"/>
        <v>0</v>
      </c>
      <c r="R81" s="9">
        <f t="shared" si="75"/>
        <v>0</v>
      </c>
      <c r="S81" s="9"/>
      <c r="T81" s="6">
        <f t="shared" si="76"/>
        <v>0</v>
      </c>
      <c r="U81" s="9">
        <f t="shared" si="77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N82" s="9">
        <f t="shared" si="72"/>
        <v>0</v>
      </c>
      <c r="O82" s="9">
        <f t="shared" si="73"/>
        <v>0</v>
      </c>
      <c r="P82" s="9"/>
      <c r="Q82" s="6">
        <f t="shared" si="74"/>
        <v>0</v>
      </c>
      <c r="R82" s="9">
        <f t="shared" si="75"/>
        <v>0</v>
      </c>
      <c r="S82" s="9"/>
      <c r="T82" s="6">
        <f t="shared" si="76"/>
        <v>0</v>
      </c>
      <c r="U82" s="9">
        <f t="shared" si="77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N83" s="9">
        <f t="shared" si="72"/>
        <v>0</v>
      </c>
      <c r="O83" s="9">
        <f t="shared" si="73"/>
        <v>0</v>
      </c>
      <c r="P83" s="9"/>
      <c r="Q83" s="6">
        <f t="shared" si="74"/>
        <v>0</v>
      </c>
      <c r="R83" s="9">
        <f t="shared" si="75"/>
        <v>0</v>
      </c>
      <c r="S83" s="9"/>
      <c r="T83" s="6">
        <f t="shared" si="76"/>
        <v>0</v>
      </c>
      <c r="U83" s="9">
        <f t="shared" si="77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N84" s="9">
        <f t="shared" si="72"/>
        <v>0</v>
      </c>
      <c r="O84" s="9">
        <f t="shared" si="73"/>
        <v>0</v>
      </c>
      <c r="P84" s="9"/>
      <c r="Q84" s="6">
        <f t="shared" si="74"/>
        <v>0</v>
      </c>
      <c r="R84" s="9">
        <f t="shared" si="75"/>
        <v>0</v>
      </c>
      <c r="S84" s="9"/>
      <c r="T84" s="6">
        <f t="shared" si="76"/>
        <v>0</v>
      </c>
      <c r="U84" s="9">
        <f t="shared" si="77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N85" s="9">
        <f t="shared" si="72"/>
        <v>0</v>
      </c>
      <c r="O85" s="9">
        <f t="shared" si="73"/>
        <v>0</v>
      </c>
      <c r="P85" s="9"/>
      <c r="Q85" s="6">
        <f t="shared" si="74"/>
        <v>0</v>
      </c>
      <c r="R85" s="9">
        <f t="shared" si="75"/>
        <v>0</v>
      </c>
      <c r="S85" s="9"/>
      <c r="T85" s="6">
        <f t="shared" si="76"/>
        <v>0</v>
      </c>
      <c r="U85" s="9">
        <f t="shared" si="77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N86" s="9">
        <f t="shared" si="72"/>
        <v>0</v>
      </c>
      <c r="O86" s="9">
        <f t="shared" si="73"/>
        <v>0</v>
      </c>
      <c r="P86" s="9"/>
      <c r="Q86" s="6">
        <f t="shared" si="74"/>
        <v>0</v>
      </c>
      <c r="R86" s="9">
        <f t="shared" si="75"/>
        <v>0</v>
      </c>
      <c r="S86" s="9"/>
      <c r="T86" s="6">
        <f t="shared" si="76"/>
        <v>0</v>
      </c>
      <c r="U86" s="9">
        <f t="shared" si="77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N87" s="9">
        <f t="shared" si="72"/>
        <v>0</v>
      </c>
      <c r="O87" s="9">
        <f t="shared" si="73"/>
        <v>0</v>
      </c>
      <c r="P87" s="9"/>
      <c r="Q87" s="6">
        <f t="shared" si="74"/>
        <v>0</v>
      </c>
      <c r="R87" s="9">
        <f t="shared" si="75"/>
        <v>0</v>
      </c>
      <c r="S87" s="9"/>
      <c r="T87" s="6">
        <f t="shared" si="76"/>
        <v>0</v>
      </c>
      <c r="U87" s="9">
        <f t="shared" si="77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N88" s="9">
        <f t="shared" si="72"/>
        <v>0</v>
      </c>
      <c r="O88" s="9">
        <f t="shared" si="73"/>
        <v>0</v>
      </c>
      <c r="P88" s="9"/>
      <c r="Q88" s="6">
        <f t="shared" si="74"/>
        <v>0</v>
      </c>
      <c r="R88" s="9">
        <f t="shared" si="75"/>
        <v>0</v>
      </c>
      <c r="S88" s="9"/>
      <c r="T88" s="6">
        <f t="shared" si="76"/>
        <v>0</v>
      </c>
      <c r="U88" s="9">
        <f t="shared" si="77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N89" s="9">
        <f t="shared" si="72"/>
        <v>0</v>
      </c>
      <c r="O89" s="9">
        <f t="shared" si="73"/>
        <v>0</v>
      </c>
      <c r="P89" s="9"/>
      <c r="Q89" s="6">
        <f t="shared" si="74"/>
        <v>0</v>
      </c>
      <c r="R89" s="9">
        <f t="shared" si="75"/>
        <v>0</v>
      </c>
      <c r="S89" s="9"/>
      <c r="T89" s="6">
        <f t="shared" si="76"/>
        <v>0</v>
      </c>
      <c r="U89" s="9">
        <f t="shared" si="77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N90" s="9">
        <f t="shared" si="72"/>
        <v>0</v>
      </c>
      <c r="O90" s="9">
        <f t="shared" si="73"/>
        <v>0</v>
      </c>
      <c r="P90" s="9"/>
      <c r="Q90" s="6">
        <f t="shared" si="74"/>
        <v>0</v>
      </c>
      <c r="R90" s="9">
        <f t="shared" si="75"/>
        <v>0</v>
      </c>
      <c r="S90" s="9"/>
      <c r="T90" s="6">
        <f t="shared" si="76"/>
        <v>0</v>
      </c>
      <c r="U90" s="9">
        <f t="shared" si="77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N91" s="9">
        <f t="shared" si="72"/>
        <v>0</v>
      </c>
      <c r="O91" s="9">
        <f t="shared" si="73"/>
        <v>0</v>
      </c>
      <c r="P91" s="9"/>
      <c r="Q91" s="6">
        <f t="shared" si="74"/>
        <v>0</v>
      </c>
      <c r="R91" s="9">
        <f t="shared" si="75"/>
        <v>0</v>
      </c>
      <c r="S91" s="9"/>
      <c r="T91" s="6">
        <f t="shared" si="76"/>
        <v>0</v>
      </c>
      <c r="U91" s="9">
        <f t="shared" si="77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N92" s="9">
        <f t="shared" si="72"/>
        <v>0</v>
      </c>
      <c r="O92" s="9">
        <f t="shared" si="73"/>
        <v>0</v>
      </c>
      <c r="P92" s="9"/>
      <c r="Q92" s="6">
        <f t="shared" si="74"/>
        <v>0</v>
      </c>
      <c r="R92" s="9">
        <f t="shared" si="75"/>
        <v>0</v>
      </c>
      <c r="S92" s="9"/>
      <c r="T92" s="6">
        <f t="shared" si="76"/>
        <v>0</v>
      </c>
      <c r="U92" s="9">
        <f t="shared" si="77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N93" s="9">
        <f t="shared" si="72"/>
        <v>0</v>
      </c>
      <c r="O93" s="9">
        <f t="shared" si="73"/>
        <v>0</v>
      </c>
      <c r="P93" s="9"/>
      <c r="Q93" s="6">
        <f t="shared" si="74"/>
        <v>0</v>
      </c>
      <c r="R93" s="9">
        <f t="shared" si="75"/>
        <v>0</v>
      </c>
      <c r="S93" s="9"/>
      <c r="T93" s="6">
        <f t="shared" si="76"/>
        <v>0</v>
      </c>
      <c r="U93" s="9">
        <f t="shared" si="77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N94" s="9">
        <f t="shared" si="72"/>
        <v>0</v>
      </c>
      <c r="O94" s="9">
        <f t="shared" si="73"/>
        <v>0</v>
      </c>
      <c r="P94" s="9"/>
      <c r="Q94" s="6">
        <f t="shared" si="74"/>
        <v>0</v>
      </c>
      <c r="R94" s="9">
        <f t="shared" si="75"/>
        <v>0</v>
      </c>
      <c r="S94" s="9"/>
      <c r="T94" s="6">
        <f t="shared" si="76"/>
        <v>0</v>
      </c>
      <c r="U94" s="9">
        <f t="shared" si="77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N95" s="9">
        <f t="shared" si="72"/>
        <v>0</v>
      </c>
      <c r="O95" s="9">
        <f t="shared" si="73"/>
        <v>0</v>
      </c>
      <c r="P95" s="9"/>
      <c r="Q95" s="6">
        <f t="shared" si="74"/>
        <v>0</v>
      </c>
      <c r="R95" s="9">
        <f t="shared" si="75"/>
        <v>0</v>
      </c>
      <c r="S95" s="9"/>
      <c r="T95" s="6">
        <f t="shared" si="76"/>
        <v>0</v>
      </c>
      <c r="U95" s="9">
        <f t="shared" si="77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N96" s="9">
        <f t="shared" si="72"/>
        <v>0</v>
      </c>
      <c r="O96" s="9">
        <f t="shared" si="73"/>
        <v>0</v>
      </c>
      <c r="P96" s="9"/>
      <c r="Q96" s="6">
        <f t="shared" si="74"/>
        <v>0</v>
      </c>
      <c r="R96" s="9">
        <f t="shared" si="75"/>
        <v>0</v>
      </c>
      <c r="S96" s="9"/>
      <c r="T96" s="6">
        <f t="shared" si="76"/>
        <v>0</v>
      </c>
      <c r="U96" s="9">
        <f t="shared" si="77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N97" s="9">
        <f t="shared" si="72"/>
        <v>0</v>
      </c>
      <c r="O97" s="9">
        <f t="shared" si="73"/>
        <v>0</v>
      </c>
      <c r="P97" s="9"/>
      <c r="Q97" s="6">
        <f t="shared" si="74"/>
        <v>0</v>
      </c>
      <c r="R97" s="9">
        <f t="shared" si="75"/>
        <v>0</v>
      </c>
      <c r="S97" s="9"/>
      <c r="T97" s="6">
        <f t="shared" si="76"/>
        <v>0</v>
      </c>
      <c r="U97" s="9">
        <f t="shared" si="77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N98" s="9">
        <f t="shared" si="72"/>
        <v>0</v>
      </c>
      <c r="O98" s="9">
        <f t="shared" si="73"/>
        <v>0</v>
      </c>
      <c r="P98" s="9"/>
      <c r="Q98" s="6">
        <f t="shared" si="74"/>
        <v>0</v>
      </c>
      <c r="R98" s="9">
        <f t="shared" si="75"/>
        <v>0</v>
      </c>
      <c r="S98" s="9"/>
      <c r="T98" s="6">
        <f t="shared" si="76"/>
        <v>0</v>
      </c>
      <c r="U98" s="9">
        <f t="shared" si="77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N99" s="9">
        <f t="shared" si="72"/>
        <v>0</v>
      </c>
      <c r="O99" s="9">
        <f t="shared" si="73"/>
        <v>0</v>
      </c>
      <c r="P99" s="9"/>
      <c r="Q99" s="6">
        <f t="shared" si="74"/>
        <v>0</v>
      </c>
      <c r="R99" s="9">
        <f t="shared" si="75"/>
        <v>0</v>
      </c>
      <c r="S99" s="9"/>
      <c r="T99" s="6">
        <f t="shared" si="76"/>
        <v>0</v>
      </c>
      <c r="U99" s="9">
        <f t="shared" si="77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N100" s="9">
        <f t="shared" ref="N100:N113" si="78">HEX2DEC(_xlfn.CONCAT(H100,G100))</f>
        <v>0</v>
      </c>
      <c r="O100" s="9">
        <f t="shared" ref="O100:O113" si="79">N100/1000</f>
        <v>0</v>
      </c>
      <c r="P100" s="9"/>
      <c r="Q100" s="6">
        <f t="shared" ref="Q100:Q113" si="80">HEX2DEC(_xlfn.CONCAT(G100,H100))</f>
        <v>0</v>
      </c>
      <c r="R100" s="9">
        <f t="shared" ref="R100:R113" si="81">Q100/1000</f>
        <v>0</v>
      </c>
      <c r="S100" s="9"/>
      <c r="T100" s="6">
        <f t="shared" ref="T100:T113" si="82">HEX2DEC(G100)</f>
        <v>0</v>
      </c>
      <c r="U100" s="9">
        <f t="shared" ref="U100:U113" si="83">HEX2DEC(H100)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N101" s="9">
        <f t="shared" si="78"/>
        <v>0</v>
      </c>
      <c r="O101" s="9">
        <f t="shared" si="79"/>
        <v>0</v>
      </c>
      <c r="P101" s="9"/>
      <c r="Q101" s="6">
        <f t="shared" si="80"/>
        <v>0</v>
      </c>
      <c r="R101" s="9">
        <f t="shared" si="81"/>
        <v>0</v>
      </c>
      <c r="S101" s="9"/>
      <c r="T101" s="6">
        <f t="shared" si="82"/>
        <v>0</v>
      </c>
      <c r="U101" s="9">
        <f t="shared" si="8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N102" s="9">
        <f t="shared" si="78"/>
        <v>0</v>
      </c>
      <c r="O102" s="9">
        <f t="shared" si="79"/>
        <v>0</v>
      </c>
      <c r="P102" s="9"/>
      <c r="Q102" s="6">
        <f t="shared" si="80"/>
        <v>0</v>
      </c>
      <c r="R102" s="9">
        <f t="shared" si="81"/>
        <v>0</v>
      </c>
      <c r="S102" s="9"/>
      <c r="T102" s="6">
        <f t="shared" si="82"/>
        <v>0</v>
      </c>
      <c r="U102" s="9">
        <f t="shared" si="83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N103" s="9">
        <f t="shared" si="78"/>
        <v>0</v>
      </c>
      <c r="O103" s="9">
        <f t="shared" si="79"/>
        <v>0</v>
      </c>
      <c r="P103" s="9"/>
      <c r="Q103" s="6">
        <f t="shared" si="80"/>
        <v>0</v>
      </c>
      <c r="R103" s="9">
        <f t="shared" si="81"/>
        <v>0</v>
      </c>
      <c r="S103" s="9"/>
      <c r="T103" s="6">
        <f t="shared" si="82"/>
        <v>0</v>
      </c>
      <c r="U103" s="9">
        <f t="shared" si="83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N104" s="9">
        <f t="shared" si="78"/>
        <v>0</v>
      </c>
      <c r="O104" s="9">
        <f t="shared" si="79"/>
        <v>0</v>
      </c>
      <c r="P104" s="9"/>
      <c r="Q104" s="6">
        <f t="shared" si="80"/>
        <v>0</v>
      </c>
      <c r="R104" s="9">
        <f t="shared" si="81"/>
        <v>0</v>
      </c>
      <c r="S104" s="9"/>
      <c r="T104" s="6">
        <f t="shared" si="82"/>
        <v>0</v>
      </c>
      <c r="U104" s="9">
        <f t="shared" si="83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N105" s="9">
        <f t="shared" si="78"/>
        <v>0</v>
      </c>
      <c r="O105" s="9">
        <f t="shared" si="79"/>
        <v>0</v>
      </c>
      <c r="P105" s="9"/>
      <c r="Q105" s="6">
        <f t="shared" si="80"/>
        <v>0</v>
      </c>
      <c r="R105" s="9">
        <f t="shared" si="81"/>
        <v>0</v>
      </c>
      <c r="S105" s="9"/>
      <c r="T105" s="6">
        <f t="shared" si="82"/>
        <v>0</v>
      </c>
      <c r="U105" s="9">
        <f t="shared" si="83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N106" s="9">
        <f t="shared" si="78"/>
        <v>0</v>
      </c>
      <c r="O106" s="9">
        <f t="shared" si="79"/>
        <v>0</v>
      </c>
      <c r="P106" s="9"/>
      <c r="Q106" s="6">
        <f t="shared" si="80"/>
        <v>0</v>
      </c>
      <c r="R106" s="9">
        <f t="shared" si="81"/>
        <v>0</v>
      </c>
      <c r="S106" s="9"/>
      <c r="T106" s="6">
        <f t="shared" si="82"/>
        <v>0</v>
      </c>
      <c r="U106" s="9">
        <f t="shared" si="83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N107" s="9">
        <f t="shared" si="78"/>
        <v>0</v>
      </c>
      <c r="O107" s="9">
        <f t="shared" si="79"/>
        <v>0</v>
      </c>
      <c r="P107" s="9"/>
      <c r="Q107" s="6">
        <f t="shared" si="80"/>
        <v>0</v>
      </c>
      <c r="R107" s="9">
        <f t="shared" si="81"/>
        <v>0</v>
      </c>
      <c r="S107" s="9"/>
      <c r="T107" s="6">
        <f t="shared" si="82"/>
        <v>0</v>
      </c>
      <c r="U107" s="9">
        <f t="shared" si="83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N108" s="9">
        <f t="shared" si="78"/>
        <v>0</v>
      </c>
      <c r="O108" s="9">
        <f t="shared" si="79"/>
        <v>0</v>
      </c>
      <c r="P108" s="9"/>
      <c r="Q108" s="6">
        <f t="shared" si="80"/>
        <v>0</v>
      </c>
      <c r="R108" s="9">
        <f t="shared" si="81"/>
        <v>0</v>
      </c>
      <c r="S108" s="9"/>
      <c r="T108" s="6">
        <f t="shared" si="82"/>
        <v>0</v>
      </c>
      <c r="U108" s="9">
        <f t="shared" si="83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N109" s="9">
        <f t="shared" si="78"/>
        <v>0</v>
      </c>
      <c r="O109" s="9">
        <f t="shared" si="79"/>
        <v>0</v>
      </c>
      <c r="P109" s="9"/>
      <c r="Q109" s="6">
        <f t="shared" si="80"/>
        <v>0</v>
      </c>
      <c r="R109" s="9">
        <f t="shared" si="81"/>
        <v>0</v>
      </c>
      <c r="S109" s="9"/>
      <c r="T109" s="6">
        <f t="shared" si="82"/>
        <v>0</v>
      </c>
      <c r="U109" s="9">
        <f t="shared" si="83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N110" s="9">
        <f t="shared" si="78"/>
        <v>0</v>
      </c>
      <c r="O110" s="9">
        <f t="shared" si="79"/>
        <v>0</v>
      </c>
      <c r="P110" s="9"/>
      <c r="Q110" s="6">
        <f t="shared" si="80"/>
        <v>0</v>
      </c>
      <c r="R110" s="9">
        <f t="shared" si="81"/>
        <v>0</v>
      </c>
      <c r="S110" s="9"/>
      <c r="T110" s="6">
        <f t="shared" si="82"/>
        <v>0</v>
      </c>
      <c r="U110" s="9">
        <f t="shared" si="83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N111" s="9">
        <f t="shared" si="78"/>
        <v>0</v>
      </c>
      <c r="O111" s="9">
        <f t="shared" si="79"/>
        <v>0</v>
      </c>
      <c r="P111" s="9"/>
      <c r="Q111" s="6">
        <f t="shared" si="80"/>
        <v>0</v>
      </c>
      <c r="R111" s="9">
        <f t="shared" si="81"/>
        <v>0</v>
      </c>
      <c r="S111" s="9"/>
      <c r="T111" s="6">
        <f t="shared" si="82"/>
        <v>0</v>
      </c>
      <c r="U111" s="9">
        <f t="shared" si="83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N112" s="9">
        <f t="shared" si="78"/>
        <v>0</v>
      </c>
      <c r="O112" s="9">
        <f t="shared" si="79"/>
        <v>0</v>
      </c>
      <c r="P112" s="9"/>
      <c r="Q112" s="6">
        <f t="shared" si="80"/>
        <v>0</v>
      </c>
      <c r="R112" s="9">
        <f t="shared" si="81"/>
        <v>0</v>
      </c>
      <c r="S112" s="9"/>
      <c r="T112" s="6">
        <f t="shared" si="82"/>
        <v>0</v>
      </c>
      <c r="U112" s="9">
        <f t="shared" si="83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N113" s="9">
        <f t="shared" si="78"/>
        <v>0</v>
      </c>
      <c r="O113" s="9">
        <f t="shared" si="79"/>
        <v>0</v>
      </c>
      <c r="P113" s="9"/>
      <c r="Q113" s="6">
        <f t="shared" si="80"/>
        <v>0</v>
      </c>
      <c r="R113" s="9">
        <f t="shared" si="81"/>
        <v>0</v>
      </c>
      <c r="S113" s="9"/>
      <c r="T113" s="6">
        <f t="shared" si="82"/>
        <v>0</v>
      </c>
      <c r="U113" s="9">
        <f t="shared" si="83"/>
        <v>0</v>
      </c>
    </row>
  </sheetData>
  <protectedRanges>
    <protectedRange name="Header" sqref="A1:L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notEqual" id="{00DE003A-00C0-401E-9B0C-0016005A00D1}">
            <xm:f>$G$1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</xm:sqref>
        </x14:conditionalFormatting>
        <x14:conditionalFormatting xmlns:xm="http://schemas.microsoft.com/office/excel/2006/main">
          <x14:cfRule type="cellIs" priority="1" operator="notEqual" id="{00250034-003C-49BE-B84C-00AF0050002A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G2:L113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Q2">
        <f t="shared" ref="Q2:Q9" si="84">HEX2DEC(H2)</f>
        <v>0</v>
      </c>
      <c r="T2">
        <f t="shared" ref="T2:T9" si="85">HEX2DEC(K2)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Q3">
        <f t="shared" si="84"/>
        <v>0</v>
      </c>
      <c r="T3">
        <f t="shared" si="85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Q4">
        <f t="shared" si="84"/>
        <v>0</v>
      </c>
      <c r="T4">
        <f t="shared" si="85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Q5">
        <f t="shared" si="84"/>
        <v>0</v>
      </c>
      <c r="T5">
        <f t="shared" si="85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Q6">
        <f t="shared" si="84"/>
        <v>0</v>
      </c>
      <c r="T6">
        <f t="shared" si="85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Q7">
        <f t="shared" si="84"/>
        <v>0</v>
      </c>
      <c r="T7">
        <f t="shared" si="85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Q8">
        <f t="shared" si="84"/>
        <v>0</v>
      </c>
      <c r="T8">
        <f t="shared" si="85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Q9">
        <f t="shared" si="84"/>
        <v>0</v>
      </c>
      <c r="T9">
        <f t="shared" si="85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Q10">
        <f t="shared" ref="Q10:Q12" si="86">HEX2DEC(H10)</f>
        <v>0</v>
      </c>
      <c r="T10">
        <f t="shared" ref="T10:T12" si="87">HEX2DEC(K10)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Q11">
        <f t="shared" si="86"/>
        <v>0</v>
      </c>
      <c r="T11">
        <f t="shared" si="87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Q12">
        <f t="shared" si="86"/>
        <v>0</v>
      </c>
      <c r="T12">
        <f t="shared" si="87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4A0075-0037-478F-ACB3-00B600F90039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4"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 t="s">
        <v>75</v>
      </c>
      <c r="V41" t="s">
        <v>76</v>
      </c>
      <c r="W41" t="s">
        <v>77</v>
      </c>
      <c r="X41" t="s">
        <v>78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ref="P42:P99" si="88">HEX2DEC(G42)</f>
        <v>0</v>
      </c>
      <c r="Q42">
        <f t="shared" ref="Q42:Q99" si="89">HEX2DEC(H42)</f>
        <v>0</v>
      </c>
      <c r="R42">
        <f t="shared" ref="R42:R99" si="90">HEX2DEC(I42)</f>
        <v>0</v>
      </c>
      <c r="S42">
        <f t="shared" ref="S42:S99" si="91">HEX2DEC(J42)</f>
        <v>0</v>
      </c>
      <c r="T42">
        <f t="shared" ref="T42:T99" si="92">HEX2DEC(K42)</f>
        <v>0</v>
      </c>
      <c r="V42">
        <f t="shared" ref="V42:V99" si="93">HEX2DEC(_xlfn.CONCAT(H42,G42))/1000</f>
        <v>0</v>
      </c>
      <c r="W42">
        <f t="shared" ref="W42:W99" si="94">HEX2DEC(_xlfn.CONCAT(K42,J42,I42))/1000</f>
        <v>0</v>
      </c>
      <c r="X42">
        <f t="shared" ref="X42:X99" si="95">HEX2DEC(_xlfn.CONCAT(J42,I42))/1000</f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88"/>
        <v>0</v>
      </c>
      <c r="Q43">
        <f t="shared" si="89"/>
        <v>0</v>
      </c>
      <c r="R43">
        <f t="shared" si="90"/>
        <v>0</v>
      </c>
      <c r="S43">
        <f t="shared" si="91"/>
        <v>0</v>
      </c>
      <c r="T43">
        <f t="shared" si="92"/>
        <v>0</v>
      </c>
      <c r="V43">
        <f t="shared" si="93"/>
        <v>0</v>
      </c>
      <c r="W43">
        <f t="shared" si="94"/>
        <v>0</v>
      </c>
      <c r="X43">
        <f t="shared" si="95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88"/>
        <v>0</v>
      </c>
      <c r="Q44">
        <f t="shared" si="89"/>
        <v>0</v>
      </c>
      <c r="R44">
        <f t="shared" si="90"/>
        <v>0</v>
      </c>
      <c r="S44">
        <f t="shared" si="91"/>
        <v>0</v>
      </c>
      <c r="T44">
        <f t="shared" si="92"/>
        <v>0</v>
      </c>
      <c r="V44">
        <f t="shared" si="93"/>
        <v>0</v>
      </c>
      <c r="W44">
        <f t="shared" si="94"/>
        <v>0</v>
      </c>
      <c r="X44">
        <f t="shared" si="95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88"/>
        <v>0</v>
      </c>
      <c r="Q45">
        <f t="shared" si="89"/>
        <v>0</v>
      </c>
      <c r="R45">
        <f t="shared" si="90"/>
        <v>0</v>
      </c>
      <c r="S45">
        <f t="shared" si="91"/>
        <v>0</v>
      </c>
      <c r="T45">
        <f t="shared" si="92"/>
        <v>0</v>
      </c>
      <c r="V45">
        <f t="shared" si="93"/>
        <v>0</v>
      </c>
      <c r="W45">
        <f t="shared" si="94"/>
        <v>0</v>
      </c>
      <c r="X45">
        <f t="shared" si="95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88"/>
        <v>0</v>
      </c>
      <c r="Q46">
        <f t="shared" si="89"/>
        <v>0</v>
      </c>
      <c r="R46">
        <f t="shared" si="90"/>
        <v>0</v>
      </c>
      <c r="S46">
        <f t="shared" si="91"/>
        <v>0</v>
      </c>
      <c r="T46">
        <f t="shared" si="92"/>
        <v>0</v>
      </c>
      <c r="V46">
        <f t="shared" si="93"/>
        <v>0</v>
      </c>
      <c r="W46">
        <f t="shared" si="94"/>
        <v>0</v>
      </c>
      <c r="X46">
        <f t="shared" si="95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88"/>
        <v>0</v>
      </c>
      <c r="Q47">
        <f t="shared" si="89"/>
        <v>0</v>
      </c>
      <c r="R47">
        <f t="shared" si="90"/>
        <v>0</v>
      </c>
      <c r="S47">
        <f t="shared" si="91"/>
        <v>0</v>
      </c>
      <c r="T47">
        <f t="shared" si="92"/>
        <v>0</v>
      </c>
      <c r="V47">
        <f t="shared" si="93"/>
        <v>0</v>
      </c>
      <c r="W47">
        <f t="shared" si="94"/>
        <v>0</v>
      </c>
      <c r="X47">
        <f t="shared" si="95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88"/>
        <v>0</v>
      </c>
      <c r="Q48">
        <f t="shared" si="89"/>
        <v>0</v>
      </c>
      <c r="R48">
        <f t="shared" si="90"/>
        <v>0</v>
      </c>
      <c r="S48">
        <f t="shared" si="91"/>
        <v>0</v>
      </c>
      <c r="T48">
        <f t="shared" si="92"/>
        <v>0</v>
      </c>
      <c r="V48">
        <f t="shared" si="93"/>
        <v>0</v>
      </c>
      <c r="W48">
        <f t="shared" si="94"/>
        <v>0</v>
      </c>
      <c r="X48">
        <f t="shared" si="95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88"/>
        <v>0</v>
      </c>
      <c r="Q49">
        <f t="shared" si="89"/>
        <v>0</v>
      </c>
      <c r="R49">
        <f t="shared" si="90"/>
        <v>0</v>
      </c>
      <c r="S49">
        <f t="shared" si="91"/>
        <v>0</v>
      </c>
      <c r="T49">
        <f t="shared" si="92"/>
        <v>0</v>
      </c>
      <c r="V49">
        <f t="shared" si="93"/>
        <v>0</v>
      </c>
      <c r="W49">
        <f t="shared" si="94"/>
        <v>0</v>
      </c>
      <c r="X49">
        <f t="shared" si="95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88"/>
        <v>0</v>
      </c>
      <c r="Q50">
        <f t="shared" si="89"/>
        <v>0</v>
      </c>
      <c r="R50">
        <f t="shared" si="90"/>
        <v>0</v>
      </c>
      <c r="S50">
        <f t="shared" si="91"/>
        <v>0</v>
      </c>
      <c r="T50">
        <f t="shared" si="92"/>
        <v>0</v>
      </c>
      <c r="V50">
        <f t="shared" si="93"/>
        <v>0</v>
      </c>
      <c r="W50">
        <f t="shared" si="94"/>
        <v>0</v>
      </c>
      <c r="X50">
        <f t="shared" si="95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88"/>
        <v>0</v>
      </c>
      <c r="Q51">
        <f t="shared" si="89"/>
        <v>0</v>
      </c>
      <c r="R51">
        <f t="shared" si="90"/>
        <v>0</v>
      </c>
      <c r="S51">
        <f t="shared" si="91"/>
        <v>0</v>
      </c>
      <c r="T51">
        <f t="shared" si="92"/>
        <v>0</v>
      </c>
      <c r="V51">
        <f t="shared" si="93"/>
        <v>0</v>
      </c>
      <c r="W51">
        <f t="shared" si="94"/>
        <v>0</v>
      </c>
      <c r="X51">
        <f t="shared" si="95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88"/>
        <v>0</v>
      </c>
      <c r="Q52">
        <f t="shared" si="89"/>
        <v>0</v>
      </c>
      <c r="R52">
        <f t="shared" si="90"/>
        <v>0</v>
      </c>
      <c r="S52">
        <f t="shared" si="91"/>
        <v>0</v>
      </c>
      <c r="T52">
        <f t="shared" si="92"/>
        <v>0</v>
      </c>
      <c r="V52">
        <f t="shared" si="93"/>
        <v>0</v>
      </c>
      <c r="W52">
        <f t="shared" si="94"/>
        <v>0</v>
      </c>
      <c r="X52">
        <f t="shared" si="95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88"/>
        <v>0</v>
      </c>
      <c r="Q53">
        <f t="shared" si="89"/>
        <v>0</v>
      </c>
      <c r="R53">
        <f t="shared" si="90"/>
        <v>0</v>
      </c>
      <c r="S53">
        <f t="shared" si="91"/>
        <v>0</v>
      </c>
      <c r="T53">
        <f t="shared" si="92"/>
        <v>0</v>
      </c>
      <c r="V53">
        <f t="shared" si="93"/>
        <v>0</v>
      </c>
      <c r="W53">
        <f t="shared" si="94"/>
        <v>0</v>
      </c>
      <c r="X53">
        <f t="shared" si="95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88"/>
        <v>0</v>
      </c>
      <c r="Q54">
        <f t="shared" si="89"/>
        <v>0</v>
      </c>
      <c r="R54">
        <f t="shared" si="90"/>
        <v>0</v>
      </c>
      <c r="S54">
        <f t="shared" si="91"/>
        <v>0</v>
      </c>
      <c r="T54">
        <f t="shared" si="92"/>
        <v>0</v>
      </c>
      <c r="V54">
        <f t="shared" si="93"/>
        <v>0</v>
      </c>
      <c r="W54">
        <f t="shared" si="94"/>
        <v>0</v>
      </c>
      <c r="X54">
        <f t="shared" si="95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88"/>
        <v>0</v>
      </c>
      <c r="Q55">
        <f t="shared" si="89"/>
        <v>0</v>
      </c>
      <c r="R55">
        <f t="shared" si="90"/>
        <v>0</v>
      </c>
      <c r="S55">
        <f t="shared" si="91"/>
        <v>0</v>
      </c>
      <c r="T55">
        <f t="shared" si="92"/>
        <v>0</v>
      </c>
      <c r="V55">
        <f t="shared" si="93"/>
        <v>0</v>
      </c>
      <c r="W55">
        <f t="shared" si="94"/>
        <v>0</v>
      </c>
      <c r="X55">
        <f t="shared" si="95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88"/>
        <v>0</v>
      </c>
      <c r="Q56">
        <f t="shared" si="89"/>
        <v>0</v>
      </c>
      <c r="R56">
        <f t="shared" si="90"/>
        <v>0</v>
      </c>
      <c r="S56">
        <f t="shared" si="91"/>
        <v>0</v>
      </c>
      <c r="T56">
        <f t="shared" si="92"/>
        <v>0</v>
      </c>
      <c r="V56">
        <f t="shared" si="93"/>
        <v>0</v>
      </c>
      <c r="W56">
        <f t="shared" si="94"/>
        <v>0</v>
      </c>
      <c r="X56">
        <f t="shared" si="95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88"/>
        <v>0</v>
      </c>
      <c r="Q57">
        <f t="shared" si="89"/>
        <v>0</v>
      </c>
      <c r="R57">
        <f t="shared" si="90"/>
        <v>0</v>
      </c>
      <c r="S57">
        <f t="shared" si="91"/>
        <v>0</v>
      </c>
      <c r="T57">
        <f t="shared" si="92"/>
        <v>0</v>
      </c>
      <c r="V57">
        <f t="shared" si="93"/>
        <v>0</v>
      </c>
      <c r="W57">
        <f t="shared" si="94"/>
        <v>0</v>
      </c>
      <c r="X57">
        <f t="shared" si="95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88"/>
        <v>0</v>
      </c>
      <c r="Q58">
        <f t="shared" si="89"/>
        <v>0</v>
      </c>
      <c r="R58">
        <f t="shared" si="90"/>
        <v>0</v>
      </c>
      <c r="S58">
        <f t="shared" si="91"/>
        <v>0</v>
      </c>
      <c r="T58">
        <f t="shared" si="92"/>
        <v>0</v>
      </c>
      <c r="V58">
        <f t="shared" si="93"/>
        <v>0</v>
      </c>
      <c r="W58">
        <f t="shared" si="94"/>
        <v>0</v>
      </c>
      <c r="X58">
        <f t="shared" si="95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88"/>
        <v>0</v>
      </c>
      <c r="Q59">
        <f t="shared" si="89"/>
        <v>0</v>
      </c>
      <c r="R59">
        <f t="shared" si="90"/>
        <v>0</v>
      </c>
      <c r="S59">
        <f t="shared" si="91"/>
        <v>0</v>
      </c>
      <c r="T59">
        <f t="shared" si="92"/>
        <v>0</v>
      </c>
      <c r="V59">
        <f t="shared" si="93"/>
        <v>0</v>
      </c>
      <c r="W59">
        <f t="shared" si="94"/>
        <v>0</v>
      </c>
      <c r="X59">
        <f t="shared" si="95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88"/>
        <v>0</v>
      </c>
      <c r="Q60">
        <f t="shared" si="89"/>
        <v>0</v>
      </c>
      <c r="R60">
        <f t="shared" si="90"/>
        <v>0</v>
      </c>
      <c r="S60">
        <f t="shared" si="91"/>
        <v>0</v>
      </c>
      <c r="T60">
        <f t="shared" si="92"/>
        <v>0</v>
      </c>
      <c r="V60">
        <f t="shared" si="93"/>
        <v>0</v>
      </c>
      <c r="W60">
        <f t="shared" si="94"/>
        <v>0</v>
      </c>
      <c r="X60">
        <f t="shared" si="95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88"/>
        <v>0</v>
      </c>
      <c r="Q61">
        <f t="shared" si="89"/>
        <v>0</v>
      </c>
      <c r="R61">
        <f t="shared" si="90"/>
        <v>0</v>
      </c>
      <c r="S61">
        <f t="shared" si="91"/>
        <v>0</v>
      </c>
      <c r="T61">
        <f t="shared" si="92"/>
        <v>0</v>
      </c>
      <c r="V61">
        <f t="shared" si="93"/>
        <v>0</v>
      </c>
      <c r="W61">
        <f t="shared" si="94"/>
        <v>0</v>
      </c>
      <c r="X61">
        <f t="shared" si="95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88"/>
        <v>0</v>
      </c>
      <c r="Q62">
        <f t="shared" si="89"/>
        <v>0</v>
      </c>
      <c r="R62">
        <f t="shared" si="90"/>
        <v>0</v>
      </c>
      <c r="S62">
        <f t="shared" si="91"/>
        <v>0</v>
      </c>
      <c r="T62">
        <f t="shared" si="92"/>
        <v>0</v>
      </c>
      <c r="V62">
        <f t="shared" si="93"/>
        <v>0</v>
      </c>
      <c r="W62">
        <f t="shared" si="94"/>
        <v>0</v>
      </c>
      <c r="X62">
        <f t="shared" si="95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88"/>
        <v>0</v>
      </c>
      <c r="Q63">
        <f t="shared" si="89"/>
        <v>0</v>
      </c>
      <c r="R63">
        <f t="shared" si="90"/>
        <v>0</v>
      </c>
      <c r="S63">
        <f t="shared" si="91"/>
        <v>0</v>
      </c>
      <c r="T63">
        <f t="shared" si="92"/>
        <v>0</v>
      </c>
      <c r="V63">
        <f t="shared" si="93"/>
        <v>0</v>
      </c>
      <c r="W63">
        <f t="shared" si="94"/>
        <v>0</v>
      </c>
      <c r="X63">
        <f t="shared" si="95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88"/>
        <v>0</v>
      </c>
      <c r="Q64">
        <f t="shared" si="89"/>
        <v>0</v>
      </c>
      <c r="R64">
        <f t="shared" si="90"/>
        <v>0</v>
      </c>
      <c r="S64">
        <f t="shared" si="91"/>
        <v>0</v>
      </c>
      <c r="T64">
        <f t="shared" si="92"/>
        <v>0</v>
      </c>
      <c r="V64">
        <f t="shared" si="93"/>
        <v>0</v>
      </c>
      <c r="W64">
        <f t="shared" si="94"/>
        <v>0</v>
      </c>
      <c r="X64">
        <f t="shared" si="95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88"/>
        <v>0</v>
      </c>
      <c r="Q65">
        <f t="shared" si="89"/>
        <v>0</v>
      </c>
      <c r="R65">
        <f t="shared" si="90"/>
        <v>0</v>
      </c>
      <c r="S65">
        <f t="shared" si="91"/>
        <v>0</v>
      </c>
      <c r="T65">
        <f t="shared" si="92"/>
        <v>0</v>
      </c>
      <c r="V65">
        <f t="shared" si="93"/>
        <v>0</v>
      </c>
      <c r="W65">
        <f t="shared" si="94"/>
        <v>0</v>
      </c>
      <c r="X65">
        <f t="shared" si="95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88"/>
        <v>0</v>
      </c>
      <c r="Q66">
        <f t="shared" si="89"/>
        <v>0</v>
      </c>
      <c r="R66">
        <f t="shared" si="90"/>
        <v>0</v>
      </c>
      <c r="S66">
        <f t="shared" si="91"/>
        <v>0</v>
      </c>
      <c r="T66">
        <f t="shared" si="92"/>
        <v>0</v>
      </c>
      <c r="V66">
        <f t="shared" si="93"/>
        <v>0</v>
      </c>
      <c r="W66">
        <f t="shared" si="94"/>
        <v>0</v>
      </c>
      <c r="X66">
        <f t="shared" si="95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88"/>
        <v>0</v>
      </c>
      <c r="Q67">
        <f t="shared" si="89"/>
        <v>0</v>
      </c>
      <c r="R67">
        <f t="shared" si="90"/>
        <v>0</v>
      </c>
      <c r="S67">
        <f t="shared" si="91"/>
        <v>0</v>
      </c>
      <c r="T67">
        <f t="shared" si="92"/>
        <v>0</v>
      </c>
      <c r="V67">
        <f t="shared" si="93"/>
        <v>0</v>
      </c>
      <c r="W67">
        <f t="shared" si="94"/>
        <v>0</v>
      </c>
      <c r="X67">
        <f t="shared" si="95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88"/>
        <v>0</v>
      </c>
      <c r="Q68">
        <f t="shared" si="89"/>
        <v>0</v>
      </c>
      <c r="R68">
        <f t="shared" si="90"/>
        <v>0</v>
      </c>
      <c r="S68">
        <f t="shared" si="91"/>
        <v>0</v>
      </c>
      <c r="T68">
        <f t="shared" si="92"/>
        <v>0</v>
      </c>
      <c r="V68">
        <f t="shared" si="93"/>
        <v>0</v>
      </c>
      <c r="W68">
        <f t="shared" si="94"/>
        <v>0</v>
      </c>
      <c r="X68">
        <f t="shared" si="95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88"/>
        <v>0</v>
      </c>
      <c r="Q69">
        <f t="shared" si="89"/>
        <v>0</v>
      </c>
      <c r="R69">
        <f t="shared" si="90"/>
        <v>0</v>
      </c>
      <c r="S69">
        <f t="shared" si="91"/>
        <v>0</v>
      </c>
      <c r="T69">
        <f t="shared" si="92"/>
        <v>0</v>
      </c>
      <c r="V69">
        <f t="shared" si="93"/>
        <v>0</v>
      </c>
      <c r="W69">
        <f t="shared" si="94"/>
        <v>0</v>
      </c>
      <c r="X69">
        <f t="shared" si="95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88"/>
        <v>0</v>
      </c>
      <c r="Q70">
        <f t="shared" si="89"/>
        <v>0</v>
      </c>
      <c r="R70">
        <f t="shared" si="90"/>
        <v>0</v>
      </c>
      <c r="S70">
        <f t="shared" si="91"/>
        <v>0</v>
      </c>
      <c r="T70">
        <f t="shared" si="92"/>
        <v>0</v>
      </c>
      <c r="V70">
        <f t="shared" si="93"/>
        <v>0</v>
      </c>
      <c r="W70">
        <f t="shared" si="94"/>
        <v>0</v>
      </c>
      <c r="X70">
        <f t="shared" si="95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88"/>
        <v>0</v>
      </c>
      <c r="Q71">
        <f t="shared" si="89"/>
        <v>0</v>
      </c>
      <c r="R71">
        <f t="shared" si="90"/>
        <v>0</v>
      </c>
      <c r="S71">
        <f t="shared" si="91"/>
        <v>0</v>
      </c>
      <c r="T71">
        <f t="shared" si="92"/>
        <v>0</v>
      </c>
      <c r="V71">
        <f t="shared" si="93"/>
        <v>0</v>
      </c>
      <c r="W71">
        <f t="shared" si="94"/>
        <v>0</v>
      </c>
      <c r="X71">
        <f t="shared" si="95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88"/>
        <v>0</v>
      </c>
      <c r="Q72">
        <f t="shared" si="89"/>
        <v>0</v>
      </c>
      <c r="R72">
        <f t="shared" si="90"/>
        <v>0</v>
      </c>
      <c r="S72">
        <f t="shared" si="91"/>
        <v>0</v>
      </c>
      <c r="T72">
        <f t="shared" si="92"/>
        <v>0</v>
      </c>
      <c r="V72">
        <f t="shared" si="93"/>
        <v>0</v>
      </c>
      <c r="W72">
        <f t="shared" si="94"/>
        <v>0</v>
      </c>
      <c r="X72">
        <f t="shared" si="95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88"/>
        <v>0</v>
      </c>
      <c r="Q73">
        <f t="shared" si="89"/>
        <v>0</v>
      </c>
      <c r="R73">
        <f t="shared" si="90"/>
        <v>0</v>
      </c>
      <c r="S73">
        <f t="shared" si="91"/>
        <v>0</v>
      </c>
      <c r="T73">
        <f t="shared" si="92"/>
        <v>0</v>
      </c>
      <c r="V73">
        <f t="shared" si="93"/>
        <v>0</v>
      </c>
      <c r="W73">
        <f t="shared" si="94"/>
        <v>0</v>
      </c>
      <c r="X73">
        <f t="shared" si="95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si="88"/>
        <v>0</v>
      </c>
      <c r="Q74">
        <f t="shared" si="89"/>
        <v>0</v>
      </c>
      <c r="R74">
        <f t="shared" si="90"/>
        <v>0</v>
      </c>
      <c r="S74">
        <f t="shared" si="91"/>
        <v>0</v>
      </c>
      <c r="T74">
        <f t="shared" si="92"/>
        <v>0</v>
      </c>
      <c r="V74">
        <f t="shared" si="93"/>
        <v>0</v>
      </c>
      <c r="W74">
        <f t="shared" si="94"/>
        <v>0</v>
      </c>
      <c r="X74">
        <f t="shared" si="95"/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88"/>
        <v>0</v>
      </c>
      <c r="Q75">
        <f t="shared" si="89"/>
        <v>0</v>
      </c>
      <c r="R75">
        <f t="shared" si="90"/>
        <v>0</v>
      </c>
      <c r="S75">
        <f t="shared" si="91"/>
        <v>0</v>
      </c>
      <c r="T75">
        <f t="shared" si="92"/>
        <v>0</v>
      </c>
      <c r="V75">
        <f t="shared" si="93"/>
        <v>0</v>
      </c>
      <c r="W75">
        <f t="shared" si="94"/>
        <v>0</v>
      </c>
      <c r="X75">
        <f t="shared" si="95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88"/>
        <v>0</v>
      </c>
      <c r="Q76">
        <f t="shared" si="89"/>
        <v>0</v>
      </c>
      <c r="R76">
        <f t="shared" si="90"/>
        <v>0</v>
      </c>
      <c r="S76">
        <f t="shared" si="91"/>
        <v>0</v>
      </c>
      <c r="T76">
        <f t="shared" si="92"/>
        <v>0</v>
      </c>
      <c r="V76">
        <f t="shared" si="93"/>
        <v>0</v>
      </c>
      <c r="W76">
        <f t="shared" si="94"/>
        <v>0</v>
      </c>
      <c r="X76">
        <f t="shared" si="95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88"/>
        <v>0</v>
      </c>
      <c r="Q77">
        <f t="shared" si="89"/>
        <v>0</v>
      </c>
      <c r="R77">
        <f t="shared" si="90"/>
        <v>0</v>
      </c>
      <c r="S77">
        <f t="shared" si="91"/>
        <v>0</v>
      </c>
      <c r="T77">
        <f t="shared" si="92"/>
        <v>0</v>
      </c>
      <c r="V77">
        <f t="shared" si="93"/>
        <v>0</v>
      </c>
      <c r="W77">
        <f t="shared" si="94"/>
        <v>0</v>
      </c>
      <c r="X77">
        <f t="shared" si="95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88"/>
        <v>0</v>
      </c>
      <c r="Q78">
        <f t="shared" si="89"/>
        <v>0</v>
      </c>
      <c r="R78">
        <f t="shared" si="90"/>
        <v>0</v>
      </c>
      <c r="S78">
        <f t="shared" si="91"/>
        <v>0</v>
      </c>
      <c r="T78">
        <f t="shared" si="92"/>
        <v>0</v>
      </c>
      <c r="V78">
        <f t="shared" si="93"/>
        <v>0</v>
      </c>
      <c r="W78">
        <f t="shared" si="94"/>
        <v>0</v>
      </c>
      <c r="X78">
        <f t="shared" si="95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88"/>
        <v>0</v>
      </c>
      <c r="Q79">
        <f t="shared" si="89"/>
        <v>0</v>
      </c>
      <c r="R79">
        <f t="shared" si="90"/>
        <v>0</v>
      </c>
      <c r="S79">
        <f t="shared" si="91"/>
        <v>0</v>
      </c>
      <c r="T79">
        <f t="shared" si="92"/>
        <v>0</v>
      </c>
      <c r="V79">
        <f t="shared" si="93"/>
        <v>0</v>
      </c>
      <c r="W79">
        <f t="shared" si="94"/>
        <v>0</v>
      </c>
      <c r="X79">
        <f t="shared" si="95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88"/>
        <v>0</v>
      </c>
      <c r="Q80">
        <f t="shared" si="89"/>
        <v>0</v>
      </c>
      <c r="R80">
        <f t="shared" si="90"/>
        <v>0</v>
      </c>
      <c r="S80">
        <f t="shared" si="91"/>
        <v>0</v>
      </c>
      <c r="T80">
        <f t="shared" si="92"/>
        <v>0</v>
      </c>
      <c r="V80">
        <f t="shared" si="93"/>
        <v>0</v>
      </c>
      <c r="W80">
        <f t="shared" si="94"/>
        <v>0</v>
      </c>
      <c r="X80">
        <f t="shared" si="95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88"/>
        <v>0</v>
      </c>
      <c r="Q81">
        <f t="shared" si="89"/>
        <v>0</v>
      </c>
      <c r="R81">
        <f t="shared" si="90"/>
        <v>0</v>
      </c>
      <c r="S81">
        <f t="shared" si="91"/>
        <v>0</v>
      </c>
      <c r="T81">
        <f t="shared" si="92"/>
        <v>0</v>
      </c>
      <c r="V81">
        <f t="shared" si="93"/>
        <v>0</v>
      </c>
      <c r="W81">
        <f t="shared" si="94"/>
        <v>0</v>
      </c>
      <c r="X81">
        <f t="shared" si="95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88"/>
        <v>0</v>
      </c>
      <c r="Q82">
        <f t="shared" si="89"/>
        <v>0</v>
      </c>
      <c r="R82">
        <f t="shared" si="90"/>
        <v>0</v>
      </c>
      <c r="S82">
        <f t="shared" si="91"/>
        <v>0</v>
      </c>
      <c r="T82">
        <f t="shared" si="92"/>
        <v>0</v>
      </c>
      <c r="V82">
        <f t="shared" si="93"/>
        <v>0</v>
      </c>
      <c r="W82">
        <f t="shared" si="94"/>
        <v>0</v>
      </c>
      <c r="X82">
        <f t="shared" si="95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88"/>
        <v>0</v>
      </c>
      <c r="Q83">
        <f t="shared" si="89"/>
        <v>0</v>
      </c>
      <c r="R83">
        <f t="shared" si="90"/>
        <v>0</v>
      </c>
      <c r="S83">
        <f t="shared" si="91"/>
        <v>0</v>
      </c>
      <c r="T83">
        <f t="shared" si="92"/>
        <v>0</v>
      </c>
      <c r="V83">
        <f t="shared" si="93"/>
        <v>0</v>
      </c>
      <c r="W83">
        <f t="shared" si="94"/>
        <v>0</v>
      </c>
      <c r="X83">
        <f t="shared" si="95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88"/>
        <v>0</v>
      </c>
      <c r="Q84">
        <f t="shared" si="89"/>
        <v>0</v>
      </c>
      <c r="R84">
        <f t="shared" si="90"/>
        <v>0</v>
      </c>
      <c r="S84">
        <f t="shared" si="91"/>
        <v>0</v>
      </c>
      <c r="T84">
        <f t="shared" si="92"/>
        <v>0</v>
      </c>
      <c r="V84">
        <f t="shared" si="93"/>
        <v>0</v>
      </c>
      <c r="W84">
        <f t="shared" si="94"/>
        <v>0</v>
      </c>
      <c r="X84">
        <f t="shared" si="95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88"/>
        <v>0</v>
      </c>
      <c r="Q85">
        <f t="shared" si="89"/>
        <v>0</v>
      </c>
      <c r="R85">
        <f t="shared" si="90"/>
        <v>0</v>
      </c>
      <c r="S85">
        <f t="shared" si="91"/>
        <v>0</v>
      </c>
      <c r="T85">
        <f t="shared" si="92"/>
        <v>0</v>
      </c>
      <c r="V85">
        <f t="shared" si="93"/>
        <v>0</v>
      </c>
      <c r="W85">
        <f t="shared" si="94"/>
        <v>0</v>
      </c>
      <c r="X85">
        <f t="shared" si="95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88"/>
        <v>0</v>
      </c>
      <c r="Q86">
        <f t="shared" si="89"/>
        <v>0</v>
      </c>
      <c r="R86">
        <f t="shared" si="90"/>
        <v>0</v>
      </c>
      <c r="S86">
        <f t="shared" si="91"/>
        <v>0</v>
      </c>
      <c r="T86">
        <f t="shared" si="92"/>
        <v>0</v>
      </c>
      <c r="V86">
        <f t="shared" si="93"/>
        <v>0</v>
      </c>
      <c r="W86">
        <f t="shared" si="94"/>
        <v>0</v>
      </c>
      <c r="X86">
        <f t="shared" si="95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88"/>
        <v>0</v>
      </c>
      <c r="Q87">
        <f t="shared" si="89"/>
        <v>0</v>
      </c>
      <c r="R87">
        <f t="shared" si="90"/>
        <v>0</v>
      </c>
      <c r="S87">
        <f t="shared" si="91"/>
        <v>0</v>
      </c>
      <c r="T87">
        <f t="shared" si="92"/>
        <v>0</v>
      </c>
      <c r="V87">
        <f t="shared" si="93"/>
        <v>0</v>
      </c>
      <c r="W87">
        <f t="shared" si="94"/>
        <v>0</v>
      </c>
      <c r="X87">
        <f t="shared" si="95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88"/>
        <v>0</v>
      </c>
      <c r="Q88">
        <f t="shared" si="89"/>
        <v>0</v>
      </c>
      <c r="R88">
        <f t="shared" si="90"/>
        <v>0</v>
      </c>
      <c r="S88">
        <f t="shared" si="91"/>
        <v>0</v>
      </c>
      <c r="T88">
        <f t="shared" si="92"/>
        <v>0</v>
      </c>
      <c r="V88">
        <f t="shared" si="93"/>
        <v>0</v>
      </c>
      <c r="W88">
        <f t="shared" si="94"/>
        <v>0</v>
      </c>
      <c r="X88">
        <f t="shared" si="95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88"/>
        <v>0</v>
      </c>
      <c r="Q89">
        <f t="shared" si="89"/>
        <v>0</v>
      </c>
      <c r="R89">
        <f t="shared" si="90"/>
        <v>0</v>
      </c>
      <c r="S89">
        <f t="shared" si="91"/>
        <v>0</v>
      </c>
      <c r="T89">
        <f t="shared" si="92"/>
        <v>0</v>
      </c>
      <c r="V89">
        <f t="shared" si="93"/>
        <v>0</v>
      </c>
      <c r="W89">
        <f t="shared" si="94"/>
        <v>0</v>
      </c>
      <c r="X89">
        <f t="shared" si="95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88"/>
        <v>0</v>
      </c>
      <c r="Q90">
        <f t="shared" si="89"/>
        <v>0</v>
      </c>
      <c r="R90">
        <f t="shared" si="90"/>
        <v>0</v>
      </c>
      <c r="S90">
        <f t="shared" si="91"/>
        <v>0</v>
      </c>
      <c r="T90">
        <f t="shared" si="92"/>
        <v>0</v>
      </c>
      <c r="V90">
        <f t="shared" si="93"/>
        <v>0</v>
      </c>
      <c r="W90">
        <f t="shared" si="94"/>
        <v>0</v>
      </c>
      <c r="X90">
        <f t="shared" si="95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88"/>
        <v>0</v>
      </c>
      <c r="Q91">
        <f t="shared" si="89"/>
        <v>0</v>
      </c>
      <c r="R91">
        <f t="shared" si="90"/>
        <v>0</v>
      </c>
      <c r="S91">
        <f t="shared" si="91"/>
        <v>0</v>
      </c>
      <c r="T91">
        <f t="shared" si="92"/>
        <v>0</v>
      </c>
      <c r="V91">
        <f t="shared" si="93"/>
        <v>0</v>
      </c>
      <c r="W91">
        <f t="shared" si="94"/>
        <v>0</v>
      </c>
      <c r="X91">
        <f t="shared" si="95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88"/>
        <v>0</v>
      </c>
      <c r="Q92">
        <f t="shared" si="89"/>
        <v>0</v>
      </c>
      <c r="R92">
        <f t="shared" si="90"/>
        <v>0</v>
      </c>
      <c r="S92">
        <f t="shared" si="91"/>
        <v>0</v>
      </c>
      <c r="T92">
        <f t="shared" si="92"/>
        <v>0</v>
      </c>
      <c r="V92">
        <f t="shared" si="93"/>
        <v>0</v>
      </c>
      <c r="W92">
        <f t="shared" si="94"/>
        <v>0</v>
      </c>
      <c r="X92">
        <f t="shared" si="95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88"/>
        <v>0</v>
      </c>
      <c r="Q93">
        <f t="shared" si="89"/>
        <v>0</v>
      </c>
      <c r="R93">
        <f t="shared" si="90"/>
        <v>0</v>
      </c>
      <c r="S93">
        <f t="shared" si="91"/>
        <v>0</v>
      </c>
      <c r="T93">
        <f t="shared" si="92"/>
        <v>0</v>
      </c>
      <c r="V93">
        <f t="shared" si="93"/>
        <v>0</v>
      </c>
      <c r="W93">
        <f t="shared" si="94"/>
        <v>0</v>
      </c>
      <c r="X93">
        <f t="shared" si="95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88"/>
        <v>0</v>
      </c>
      <c r="Q94">
        <f t="shared" si="89"/>
        <v>0</v>
      </c>
      <c r="R94">
        <f t="shared" si="90"/>
        <v>0</v>
      </c>
      <c r="S94">
        <f t="shared" si="91"/>
        <v>0</v>
      </c>
      <c r="T94">
        <f t="shared" si="92"/>
        <v>0</v>
      </c>
      <c r="V94">
        <f t="shared" si="93"/>
        <v>0</v>
      </c>
      <c r="W94">
        <f t="shared" si="94"/>
        <v>0</v>
      </c>
      <c r="X94">
        <f t="shared" si="95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88"/>
        <v>0</v>
      </c>
      <c r="Q95">
        <f t="shared" si="89"/>
        <v>0</v>
      </c>
      <c r="R95">
        <f t="shared" si="90"/>
        <v>0</v>
      </c>
      <c r="S95">
        <f t="shared" si="91"/>
        <v>0</v>
      </c>
      <c r="T95">
        <f t="shared" si="92"/>
        <v>0</v>
      </c>
      <c r="V95">
        <f t="shared" si="93"/>
        <v>0</v>
      </c>
      <c r="W95">
        <f t="shared" si="94"/>
        <v>0</v>
      </c>
      <c r="X95">
        <f t="shared" si="95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88"/>
        <v>0</v>
      </c>
      <c r="Q96">
        <f t="shared" si="89"/>
        <v>0</v>
      </c>
      <c r="R96">
        <f t="shared" si="90"/>
        <v>0</v>
      </c>
      <c r="S96">
        <f t="shared" si="91"/>
        <v>0</v>
      </c>
      <c r="T96">
        <f t="shared" si="92"/>
        <v>0</v>
      </c>
      <c r="V96">
        <f t="shared" si="93"/>
        <v>0</v>
      </c>
      <c r="W96">
        <f t="shared" si="94"/>
        <v>0</v>
      </c>
      <c r="X96">
        <f t="shared" si="95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88"/>
        <v>0</v>
      </c>
      <c r="Q97">
        <f t="shared" si="89"/>
        <v>0</v>
      </c>
      <c r="R97">
        <f t="shared" si="90"/>
        <v>0</v>
      </c>
      <c r="S97">
        <f t="shared" si="91"/>
        <v>0</v>
      </c>
      <c r="T97">
        <f t="shared" si="92"/>
        <v>0</v>
      </c>
      <c r="V97">
        <f t="shared" si="93"/>
        <v>0</v>
      </c>
      <c r="W97">
        <f t="shared" si="94"/>
        <v>0</v>
      </c>
      <c r="X97">
        <f t="shared" si="95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88"/>
        <v>0</v>
      </c>
      <c r="Q98">
        <f t="shared" si="89"/>
        <v>0</v>
      </c>
      <c r="R98">
        <f t="shared" si="90"/>
        <v>0</v>
      </c>
      <c r="S98">
        <f t="shared" si="91"/>
        <v>0</v>
      </c>
      <c r="T98">
        <f t="shared" si="92"/>
        <v>0</v>
      </c>
      <c r="V98">
        <f t="shared" si="93"/>
        <v>0</v>
      </c>
      <c r="W98">
        <f t="shared" si="94"/>
        <v>0</v>
      </c>
      <c r="X98">
        <f t="shared" si="95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88"/>
        <v>0</v>
      </c>
      <c r="Q99">
        <f t="shared" si="89"/>
        <v>0</v>
      </c>
      <c r="R99">
        <f t="shared" si="90"/>
        <v>0</v>
      </c>
      <c r="S99">
        <f t="shared" si="91"/>
        <v>0</v>
      </c>
      <c r="T99">
        <f t="shared" si="92"/>
        <v>0</v>
      </c>
      <c r="V99">
        <f t="shared" si="93"/>
        <v>0</v>
      </c>
      <c r="W99">
        <f t="shared" si="94"/>
        <v>0</v>
      </c>
      <c r="X99">
        <f t="shared" si="95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01" si="96">HEX2DEC(G100)</f>
        <v>0</v>
      </c>
      <c r="Q100">
        <f t="shared" ref="Q100:Q101" si="97">HEX2DEC(H100)</f>
        <v>0</v>
      </c>
      <c r="R100">
        <f t="shared" ref="R100:R101" si="98">HEX2DEC(I100)</f>
        <v>0</v>
      </c>
      <c r="S100">
        <f t="shared" ref="S100:S101" si="99">HEX2DEC(J100)</f>
        <v>0</v>
      </c>
      <c r="T100">
        <f t="shared" ref="T100:T101" si="100">HEX2DEC(K100)</f>
        <v>0</v>
      </c>
      <c r="V100">
        <f t="shared" ref="V100:V101" si="101">HEX2DEC(_xlfn.CONCAT(H100,G100))/1000</f>
        <v>0</v>
      </c>
      <c r="W100">
        <f t="shared" ref="W100:W101" si="102">HEX2DEC(_xlfn.CONCAT(K100,J100,I100))/1000</f>
        <v>0</v>
      </c>
      <c r="X100">
        <f t="shared" ref="X100:X101" si="103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96"/>
        <v>0</v>
      </c>
      <c r="Q101">
        <f t="shared" si="97"/>
        <v>0</v>
      </c>
      <c r="R101">
        <f t="shared" si="98"/>
        <v>0</v>
      </c>
      <c r="S101">
        <f t="shared" si="99"/>
        <v>0</v>
      </c>
      <c r="T101">
        <f t="shared" si="100"/>
        <v>0</v>
      </c>
      <c r="V101">
        <f t="shared" si="101"/>
        <v>0</v>
      </c>
      <c r="W101">
        <f t="shared" si="102"/>
        <v>0</v>
      </c>
      <c r="X101">
        <f t="shared" si="103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5F00CC-0097-4470-8820-00630016009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G2:N113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BB009E-0065-4B33-9A7A-003C0050007D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G2:N13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03"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t="s">
        <v>79</v>
      </c>
      <c r="Q1" t="s">
        <v>80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04">HEX2DEC(N2)</f>
        <v>0</v>
      </c>
      <c r="Q2">
        <f t="shared" ref="Q2:Q9" si="105">P2/1000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04"/>
        <v>0</v>
      </c>
      <c r="Q3">
        <f t="shared" si="10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04"/>
        <v>0</v>
      </c>
      <c r="Q4">
        <f t="shared" si="10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04"/>
        <v>0</v>
      </c>
      <c r="Q5">
        <f t="shared" si="10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04"/>
        <v>0</v>
      </c>
      <c r="Q6">
        <f t="shared" si="10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04"/>
        <v>0</v>
      </c>
      <c r="Q7">
        <f t="shared" si="10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04"/>
        <v>0</v>
      </c>
      <c r="Q8">
        <f t="shared" si="10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04"/>
        <v>0</v>
      </c>
      <c r="Q9">
        <f t="shared" si="10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06">HEX2DEC(N10)</f>
        <v>0</v>
      </c>
      <c r="Q10">
        <f t="shared" ref="Q10:Q73" si="107">P10/1000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06"/>
        <v>0</v>
      </c>
      <c r="Q11">
        <f t="shared" si="10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06"/>
        <v>0</v>
      </c>
      <c r="Q12">
        <f t="shared" si="10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06"/>
        <v>0</v>
      </c>
      <c r="Q13">
        <f t="shared" si="10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06"/>
        <v>0</v>
      </c>
      <c r="Q14">
        <f t="shared" si="10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06"/>
        <v>0</v>
      </c>
      <c r="Q15">
        <f t="shared" si="10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06"/>
        <v>0</v>
      </c>
      <c r="Q16">
        <f t="shared" si="10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06"/>
        <v>0</v>
      </c>
      <c r="Q17">
        <f t="shared" si="10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06"/>
        <v>0</v>
      </c>
      <c r="Q18">
        <f t="shared" si="10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06"/>
        <v>0</v>
      </c>
      <c r="Q19">
        <f t="shared" si="10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06"/>
        <v>0</v>
      </c>
      <c r="Q20">
        <f t="shared" si="10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06"/>
        <v>0</v>
      </c>
      <c r="Q21">
        <f t="shared" si="10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06"/>
        <v>0</v>
      </c>
      <c r="Q22">
        <f t="shared" si="10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06"/>
        <v>0</v>
      </c>
      <c r="Q23">
        <f t="shared" si="10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06"/>
        <v>0</v>
      </c>
      <c r="Q24">
        <f t="shared" si="10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06"/>
        <v>0</v>
      </c>
      <c r="Q25">
        <f t="shared" si="10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06"/>
        <v>0</v>
      </c>
      <c r="Q26">
        <f t="shared" si="10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06"/>
        <v>0</v>
      </c>
      <c r="Q27">
        <f t="shared" si="10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06"/>
        <v>0</v>
      </c>
      <c r="Q28">
        <f t="shared" si="10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06"/>
        <v>0</v>
      </c>
      <c r="Q29">
        <f t="shared" si="10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06"/>
        <v>0</v>
      </c>
      <c r="Q30">
        <f t="shared" si="10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06"/>
        <v>0</v>
      </c>
      <c r="Q31">
        <f t="shared" si="10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06"/>
        <v>0</v>
      </c>
      <c r="Q32">
        <f t="shared" si="10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06"/>
        <v>0</v>
      </c>
      <c r="Q33">
        <f t="shared" si="10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06"/>
        <v>0</v>
      </c>
      <c r="Q34">
        <f t="shared" si="10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06"/>
        <v>0</v>
      </c>
      <c r="Q35">
        <f t="shared" si="10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06"/>
        <v>0</v>
      </c>
      <c r="Q36">
        <f t="shared" si="10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06"/>
        <v>0</v>
      </c>
      <c r="Q37">
        <f t="shared" si="10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06"/>
        <v>0</v>
      </c>
      <c r="Q38">
        <f t="shared" si="10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06"/>
        <v>0</v>
      </c>
      <c r="Q39">
        <f t="shared" si="10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06"/>
        <v>0</v>
      </c>
      <c r="Q40">
        <f t="shared" si="10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06"/>
        <v>0</v>
      </c>
      <c r="Q41">
        <f t="shared" si="10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06"/>
        <v>0</v>
      </c>
      <c r="Q42">
        <f t="shared" si="10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06"/>
        <v>0</v>
      </c>
      <c r="Q43">
        <f t="shared" si="10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06"/>
        <v>0</v>
      </c>
      <c r="Q44">
        <f t="shared" si="10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06"/>
        <v>0</v>
      </c>
      <c r="Q45">
        <f t="shared" si="10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06"/>
        <v>0</v>
      </c>
      <c r="Q46">
        <f t="shared" si="10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06"/>
        <v>0</v>
      </c>
      <c r="Q47">
        <f t="shared" si="10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06"/>
        <v>0</v>
      </c>
      <c r="Q48">
        <f t="shared" si="10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06"/>
        <v>0</v>
      </c>
      <c r="Q49">
        <f t="shared" si="10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06"/>
        <v>0</v>
      </c>
      <c r="Q50">
        <f t="shared" si="10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06"/>
        <v>0</v>
      </c>
      <c r="Q51">
        <f t="shared" si="10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06"/>
        <v>0</v>
      </c>
      <c r="Q52">
        <f t="shared" si="10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06"/>
        <v>0</v>
      </c>
      <c r="Q53">
        <f t="shared" si="10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06"/>
        <v>0</v>
      </c>
      <c r="Q54">
        <f t="shared" si="10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06"/>
        <v>0</v>
      </c>
      <c r="Q55">
        <f t="shared" si="10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06"/>
        <v>0</v>
      </c>
      <c r="Q56">
        <f t="shared" si="10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06"/>
        <v>0</v>
      </c>
      <c r="Q57">
        <f t="shared" si="10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06"/>
        <v>0</v>
      </c>
      <c r="Q58">
        <f t="shared" si="10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06"/>
        <v>0</v>
      </c>
      <c r="Q59">
        <f t="shared" si="10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06"/>
        <v>0</v>
      </c>
      <c r="Q60">
        <f t="shared" si="10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06"/>
        <v>0</v>
      </c>
      <c r="Q61">
        <f t="shared" si="10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06"/>
        <v>0</v>
      </c>
      <c r="Q62">
        <f t="shared" si="10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06"/>
        <v>0</v>
      </c>
      <c r="Q63">
        <f t="shared" si="10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06"/>
        <v>0</v>
      </c>
      <c r="Q64">
        <f t="shared" si="10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06"/>
        <v>0</v>
      </c>
      <c r="Q65">
        <f t="shared" si="10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06"/>
        <v>0</v>
      </c>
      <c r="Q66">
        <f t="shared" si="10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06"/>
        <v>0</v>
      </c>
      <c r="Q67">
        <f t="shared" si="10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06"/>
        <v>0</v>
      </c>
      <c r="Q68">
        <f t="shared" si="10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06"/>
        <v>0</v>
      </c>
      <c r="Q69">
        <f t="shared" si="10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06"/>
        <v>0</v>
      </c>
      <c r="Q70">
        <f t="shared" si="10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06"/>
        <v>0</v>
      </c>
      <c r="Q71">
        <f t="shared" si="10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06"/>
        <v>0</v>
      </c>
      <c r="Q72">
        <f t="shared" si="10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06"/>
        <v>0</v>
      </c>
      <c r="Q73">
        <f t="shared" si="10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08">HEX2DEC(N74)</f>
        <v>0</v>
      </c>
      <c r="Q74">
        <f t="shared" ref="Q74:Q99" si="109">P74/1000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08"/>
        <v>0</v>
      </c>
      <c r="Q75">
        <f t="shared" si="10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08"/>
        <v>0</v>
      </c>
      <c r="Q76">
        <f t="shared" si="10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08"/>
        <v>0</v>
      </c>
      <c r="Q77">
        <f t="shared" si="10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08"/>
        <v>0</v>
      </c>
      <c r="Q78">
        <f t="shared" si="10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08"/>
        <v>0</v>
      </c>
      <c r="Q79">
        <f t="shared" si="10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08"/>
        <v>0</v>
      </c>
      <c r="Q80">
        <f t="shared" si="10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08"/>
        <v>0</v>
      </c>
      <c r="Q81">
        <f t="shared" si="10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08"/>
        <v>0</v>
      </c>
      <c r="Q82">
        <f t="shared" si="10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08"/>
        <v>0</v>
      </c>
      <c r="Q83">
        <f t="shared" si="10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08"/>
        <v>0</v>
      </c>
      <c r="Q84">
        <f t="shared" si="10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08"/>
        <v>0</v>
      </c>
      <c r="Q85">
        <f t="shared" si="10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08"/>
        <v>0</v>
      </c>
      <c r="Q86">
        <f t="shared" si="10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08"/>
        <v>0</v>
      </c>
      <c r="Q87">
        <f t="shared" si="10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08"/>
        <v>0</v>
      </c>
      <c r="Q88">
        <f t="shared" si="10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08"/>
        <v>0</v>
      </c>
      <c r="Q89">
        <f t="shared" si="10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08"/>
        <v>0</v>
      </c>
      <c r="Q90">
        <f t="shared" si="10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08"/>
        <v>0</v>
      </c>
      <c r="Q91">
        <f t="shared" si="10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08"/>
        <v>0</v>
      </c>
      <c r="Q92">
        <f t="shared" si="10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08"/>
        <v>0</v>
      </c>
      <c r="Q93">
        <f t="shared" si="10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08"/>
        <v>0</v>
      </c>
      <c r="Q94">
        <f t="shared" si="10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08"/>
        <v>0</v>
      </c>
      <c r="Q95">
        <f t="shared" si="10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08"/>
        <v>0</v>
      </c>
      <c r="Q96">
        <f t="shared" si="10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08"/>
        <v>0</v>
      </c>
      <c r="Q97">
        <f t="shared" si="10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08"/>
        <v>0</v>
      </c>
      <c r="Q98">
        <f t="shared" si="10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08"/>
        <v>0</v>
      </c>
      <c r="Q99">
        <f t="shared" si="10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63" si="110">HEX2DEC(N100)</f>
        <v>0</v>
      </c>
      <c r="Q100">
        <f t="shared" ref="Q100:Q163" si="111">P100/1000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10"/>
        <v>0</v>
      </c>
      <c r="Q101">
        <f t="shared" si="11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10"/>
        <v>0</v>
      </c>
      <c r="Q102">
        <f t="shared" si="11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10"/>
        <v>0</v>
      </c>
      <c r="Q103">
        <f t="shared" si="11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10"/>
        <v>0</v>
      </c>
      <c r="Q104">
        <f t="shared" si="11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10"/>
        <v>0</v>
      </c>
      <c r="Q105">
        <f t="shared" si="11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10"/>
        <v>0</v>
      </c>
      <c r="Q106">
        <f t="shared" si="11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10"/>
        <v>0</v>
      </c>
      <c r="Q107">
        <f t="shared" si="11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10"/>
        <v>0</v>
      </c>
      <c r="Q108">
        <f t="shared" si="11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10"/>
        <v>0</v>
      </c>
      <c r="Q109">
        <f t="shared" si="11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10"/>
        <v>0</v>
      </c>
      <c r="Q110">
        <f t="shared" si="11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10"/>
        <v>0</v>
      </c>
      <c r="Q111">
        <f t="shared" si="11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10"/>
        <v>0</v>
      </c>
      <c r="Q112">
        <f t="shared" si="11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10"/>
        <v>0</v>
      </c>
      <c r="Q113">
        <f t="shared" si="111"/>
        <v>0</v>
      </c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P114">
        <f t="shared" si="110"/>
        <v>0</v>
      </c>
      <c r="Q114">
        <f t="shared" si="111"/>
        <v>0</v>
      </c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P115">
        <f t="shared" si="110"/>
        <v>0</v>
      </c>
      <c r="Q115">
        <f t="shared" si="111"/>
        <v>0</v>
      </c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P116">
        <f t="shared" si="110"/>
        <v>0</v>
      </c>
      <c r="Q116">
        <f t="shared" si="111"/>
        <v>0</v>
      </c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P117">
        <f t="shared" si="110"/>
        <v>0</v>
      </c>
      <c r="Q117">
        <f t="shared" si="111"/>
        <v>0</v>
      </c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P118">
        <f t="shared" si="110"/>
        <v>0</v>
      </c>
      <c r="Q118">
        <f t="shared" si="111"/>
        <v>0</v>
      </c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P119">
        <f t="shared" si="110"/>
        <v>0</v>
      </c>
      <c r="Q119">
        <f t="shared" si="111"/>
        <v>0</v>
      </c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P120">
        <f t="shared" si="110"/>
        <v>0</v>
      </c>
      <c r="Q120">
        <f t="shared" si="111"/>
        <v>0</v>
      </c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P121">
        <f t="shared" si="110"/>
        <v>0</v>
      </c>
      <c r="Q121">
        <f t="shared" si="111"/>
        <v>0</v>
      </c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P122">
        <f t="shared" si="110"/>
        <v>0</v>
      </c>
      <c r="Q122">
        <f t="shared" si="111"/>
        <v>0</v>
      </c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P123">
        <f t="shared" si="110"/>
        <v>0</v>
      </c>
      <c r="Q123">
        <f t="shared" si="111"/>
        <v>0</v>
      </c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P124">
        <f t="shared" si="110"/>
        <v>0</v>
      </c>
      <c r="Q124">
        <f t="shared" si="111"/>
        <v>0</v>
      </c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P125">
        <f t="shared" si="110"/>
        <v>0</v>
      </c>
      <c r="Q125">
        <f t="shared" si="111"/>
        <v>0</v>
      </c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P126">
        <f t="shared" si="110"/>
        <v>0</v>
      </c>
      <c r="Q126">
        <f t="shared" si="111"/>
        <v>0</v>
      </c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P127">
        <f t="shared" si="110"/>
        <v>0</v>
      </c>
      <c r="Q127">
        <f t="shared" si="111"/>
        <v>0</v>
      </c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P128">
        <f t="shared" si="110"/>
        <v>0</v>
      </c>
      <c r="Q128">
        <f t="shared" si="111"/>
        <v>0</v>
      </c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P129">
        <f t="shared" si="110"/>
        <v>0</v>
      </c>
      <c r="Q129">
        <f t="shared" si="111"/>
        <v>0</v>
      </c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P130">
        <f t="shared" si="110"/>
        <v>0</v>
      </c>
      <c r="Q130">
        <f t="shared" si="111"/>
        <v>0</v>
      </c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P131">
        <f t="shared" si="110"/>
        <v>0</v>
      </c>
      <c r="Q131">
        <f t="shared" si="111"/>
        <v>0</v>
      </c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P132">
        <f t="shared" si="110"/>
        <v>0</v>
      </c>
      <c r="Q132">
        <f t="shared" si="111"/>
        <v>0</v>
      </c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P133">
        <f t="shared" si="110"/>
        <v>0</v>
      </c>
      <c r="Q133">
        <f t="shared" si="111"/>
        <v>0</v>
      </c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P134">
        <f t="shared" si="110"/>
        <v>0</v>
      </c>
      <c r="Q134">
        <f t="shared" si="111"/>
        <v>0</v>
      </c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P135">
        <f t="shared" si="110"/>
        <v>0</v>
      </c>
      <c r="Q135">
        <f t="shared" si="111"/>
        <v>0</v>
      </c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P136">
        <f t="shared" si="110"/>
        <v>0</v>
      </c>
      <c r="Q136">
        <f t="shared" si="111"/>
        <v>0</v>
      </c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P137">
        <f t="shared" si="110"/>
        <v>0</v>
      </c>
      <c r="Q137">
        <f t="shared" si="111"/>
        <v>0</v>
      </c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P138">
        <f t="shared" si="110"/>
        <v>0</v>
      </c>
      <c r="Q138">
        <f t="shared" si="111"/>
        <v>0</v>
      </c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P139">
        <f t="shared" si="110"/>
        <v>0</v>
      </c>
      <c r="Q139">
        <f t="shared" si="111"/>
        <v>0</v>
      </c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P140">
        <f t="shared" si="110"/>
        <v>0</v>
      </c>
      <c r="Q140">
        <f t="shared" si="111"/>
        <v>0</v>
      </c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P141">
        <f t="shared" si="110"/>
        <v>0</v>
      </c>
      <c r="Q141">
        <f t="shared" si="111"/>
        <v>0</v>
      </c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P142">
        <f t="shared" si="110"/>
        <v>0</v>
      </c>
      <c r="Q142">
        <f t="shared" si="111"/>
        <v>0</v>
      </c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P143">
        <f t="shared" si="110"/>
        <v>0</v>
      </c>
      <c r="Q143">
        <f t="shared" si="111"/>
        <v>0</v>
      </c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P144">
        <f t="shared" si="110"/>
        <v>0</v>
      </c>
      <c r="Q144">
        <f t="shared" si="111"/>
        <v>0</v>
      </c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P145">
        <f t="shared" si="110"/>
        <v>0</v>
      </c>
      <c r="Q145">
        <f t="shared" si="111"/>
        <v>0</v>
      </c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P146">
        <f t="shared" si="110"/>
        <v>0</v>
      </c>
      <c r="Q146">
        <f t="shared" si="111"/>
        <v>0</v>
      </c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P147">
        <f t="shared" si="110"/>
        <v>0</v>
      </c>
      <c r="Q147">
        <f t="shared" si="111"/>
        <v>0</v>
      </c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P148">
        <f t="shared" si="110"/>
        <v>0</v>
      </c>
      <c r="Q148">
        <f t="shared" si="111"/>
        <v>0</v>
      </c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P149">
        <f t="shared" si="110"/>
        <v>0</v>
      </c>
      <c r="Q149">
        <f t="shared" si="111"/>
        <v>0</v>
      </c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P150">
        <f t="shared" si="110"/>
        <v>0</v>
      </c>
      <c r="Q150">
        <f t="shared" si="111"/>
        <v>0</v>
      </c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P151">
        <f t="shared" si="110"/>
        <v>0</v>
      </c>
      <c r="Q151">
        <f t="shared" si="111"/>
        <v>0</v>
      </c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P152">
        <f t="shared" si="110"/>
        <v>0</v>
      </c>
      <c r="Q152">
        <f t="shared" si="111"/>
        <v>0</v>
      </c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P153">
        <f t="shared" si="110"/>
        <v>0</v>
      </c>
      <c r="Q153">
        <f t="shared" si="111"/>
        <v>0</v>
      </c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P154">
        <f t="shared" si="110"/>
        <v>0</v>
      </c>
      <c r="Q154">
        <f t="shared" si="111"/>
        <v>0</v>
      </c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P155">
        <f t="shared" si="110"/>
        <v>0</v>
      </c>
      <c r="Q155">
        <f t="shared" si="111"/>
        <v>0</v>
      </c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P156">
        <f t="shared" si="110"/>
        <v>0</v>
      </c>
      <c r="Q156">
        <f t="shared" si="111"/>
        <v>0</v>
      </c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P157">
        <f t="shared" si="110"/>
        <v>0</v>
      </c>
      <c r="Q157">
        <f t="shared" si="111"/>
        <v>0</v>
      </c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P158">
        <f t="shared" si="110"/>
        <v>0</v>
      </c>
      <c r="Q158">
        <f t="shared" si="111"/>
        <v>0</v>
      </c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P159">
        <f t="shared" si="110"/>
        <v>0</v>
      </c>
      <c r="Q159">
        <f t="shared" si="111"/>
        <v>0</v>
      </c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P160">
        <f t="shared" si="110"/>
        <v>0</v>
      </c>
      <c r="Q160">
        <f t="shared" si="111"/>
        <v>0</v>
      </c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P161">
        <f t="shared" si="110"/>
        <v>0</v>
      </c>
      <c r="Q161">
        <f t="shared" si="111"/>
        <v>0</v>
      </c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P162">
        <f t="shared" si="110"/>
        <v>0</v>
      </c>
      <c r="Q162">
        <f t="shared" si="111"/>
        <v>0</v>
      </c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P163">
        <f t="shared" si="110"/>
        <v>0</v>
      </c>
      <c r="Q163">
        <f t="shared" si="111"/>
        <v>0</v>
      </c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P164">
        <f t="shared" ref="P164:P224" si="112">HEX2DEC(N164)</f>
        <v>0</v>
      </c>
      <c r="Q164">
        <f t="shared" ref="Q164:Q224" si="113">P164/1000</f>
        <v>0</v>
      </c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P165">
        <f t="shared" si="112"/>
        <v>0</v>
      </c>
      <c r="Q165">
        <f t="shared" si="113"/>
        <v>0</v>
      </c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P166">
        <f t="shared" si="112"/>
        <v>0</v>
      </c>
      <c r="Q166">
        <f t="shared" si="113"/>
        <v>0</v>
      </c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P167">
        <f t="shared" si="112"/>
        <v>0</v>
      </c>
      <c r="Q167">
        <f t="shared" si="113"/>
        <v>0</v>
      </c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P168">
        <f t="shared" si="112"/>
        <v>0</v>
      </c>
      <c r="Q168">
        <f t="shared" si="113"/>
        <v>0</v>
      </c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P169">
        <f t="shared" si="112"/>
        <v>0</v>
      </c>
      <c r="Q169">
        <f t="shared" si="113"/>
        <v>0</v>
      </c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P170">
        <f t="shared" si="112"/>
        <v>0</v>
      </c>
      <c r="Q170">
        <f t="shared" si="113"/>
        <v>0</v>
      </c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P171">
        <f t="shared" si="112"/>
        <v>0</v>
      </c>
      <c r="Q171">
        <f t="shared" si="113"/>
        <v>0</v>
      </c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P172">
        <f t="shared" si="112"/>
        <v>0</v>
      </c>
      <c r="Q172">
        <f t="shared" si="113"/>
        <v>0</v>
      </c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P173">
        <f t="shared" si="112"/>
        <v>0</v>
      </c>
      <c r="Q173">
        <f t="shared" si="113"/>
        <v>0</v>
      </c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P174">
        <f t="shared" si="112"/>
        <v>0</v>
      </c>
      <c r="Q174">
        <f t="shared" si="113"/>
        <v>0</v>
      </c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P175">
        <f t="shared" si="112"/>
        <v>0</v>
      </c>
      <c r="Q175">
        <f t="shared" si="113"/>
        <v>0</v>
      </c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P176">
        <f t="shared" si="112"/>
        <v>0</v>
      </c>
      <c r="Q176">
        <f t="shared" si="113"/>
        <v>0</v>
      </c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P177">
        <f t="shared" si="112"/>
        <v>0</v>
      </c>
      <c r="Q177">
        <f t="shared" si="113"/>
        <v>0</v>
      </c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P178">
        <f t="shared" si="112"/>
        <v>0</v>
      </c>
      <c r="Q178">
        <f t="shared" si="113"/>
        <v>0</v>
      </c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P179">
        <f t="shared" si="112"/>
        <v>0</v>
      </c>
      <c r="Q179">
        <f t="shared" si="113"/>
        <v>0</v>
      </c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P180">
        <f t="shared" si="112"/>
        <v>0</v>
      </c>
      <c r="Q180">
        <f t="shared" si="113"/>
        <v>0</v>
      </c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P181">
        <f t="shared" si="112"/>
        <v>0</v>
      </c>
      <c r="Q181">
        <f t="shared" si="113"/>
        <v>0</v>
      </c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P182">
        <f t="shared" si="112"/>
        <v>0</v>
      </c>
      <c r="Q182">
        <f t="shared" si="113"/>
        <v>0</v>
      </c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P183">
        <f t="shared" si="112"/>
        <v>0</v>
      </c>
      <c r="Q183">
        <f t="shared" si="113"/>
        <v>0</v>
      </c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P184">
        <f t="shared" si="112"/>
        <v>0</v>
      </c>
      <c r="Q184">
        <f t="shared" si="113"/>
        <v>0</v>
      </c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P185">
        <f t="shared" si="112"/>
        <v>0</v>
      </c>
      <c r="Q185">
        <f t="shared" si="113"/>
        <v>0</v>
      </c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P186">
        <f t="shared" si="112"/>
        <v>0</v>
      </c>
      <c r="Q186">
        <f t="shared" si="113"/>
        <v>0</v>
      </c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P187">
        <f t="shared" si="112"/>
        <v>0</v>
      </c>
      <c r="Q187">
        <f t="shared" si="113"/>
        <v>0</v>
      </c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P188">
        <f t="shared" si="112"/>
        <v>0</v>
      </c>
      <c r="Q188">
        <f t="shared" si="113"/>
        <v>0</v>
      </c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P189">
        <f t="shared" si="112"/>
        <v>0</v>
      </c>
      <c r="Q189">
        <f t="shared" si="113"/>
        <v>0</v>
      </c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P190">
        <f t="shared" si="112"/>
        <v>0</v>
      </c>
      <c r="Q190">
        <f t="shared" si="113"/>
        <v>0</v>
      </c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P191">
        <f t="shared" si="112"/>
        <v>0</v>
      </c>
      <c r="Q191">
        <f t="shared" si="113"/>
        <v>0</v>
      </c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P192">
        <f t="shared" si="112"/>
        <v>0</v>
      </c>
      <c r="Q192">
        <f t="shared" si="113"/>
        <v>0</v>
      </c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P193">
        <f t="shared" si="112"/>
        <v>0</v>
      </c>
      <c r="Q193">
        <f t="shared" si="113"/>
        <v>0</v>
      </c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P194">
        <f t="shared" si="112"/>
        <v>0</v>
      </c>
      <c r="Q194">
        <f t="shared" si="113"/>
        <v>0</v>
      </c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P195">
        <f t="shared" si="112"/>
        <v>0</v>
      </c>
      <c r="Q195">
        <f t="shared" si="113"/>
        <v>0</v>
      </c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P196">
        <f t="shared" si="112"/>
        <v>0</v>
      </c>
      <c r="Q196">
        <f t="shared" si="113"/>
        <v>0</v>
      </c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P197">
        <f t="shared" si="112"/>
        <v>0</v>
      </c>
      <c r="Q197">
        <f t="shared" si="113"/>
        <v>0</v>
      </c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P198">
        <f t="shared" si="112"/>
        <v>0</v>
      </c>
      <c r="Q198">
        <f t="shared" si="113"/>
        <v>0</v>
      </c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P199">
        <f t="shared" si="112"/>
        <v>0</v>
      </c>
      <c r="Q199">
        <f t="shared" si="113"/>
        <v>0</v>
      </c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P200">
        <f t="shared" si="112"/>
        <v>0</v>
      </c>
      <c r="Q200">
        <f t="shared" si="113"/>
        <v>0</v>
      </c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P201">
        <f t="shared" si="112"/>
        <v>0</v>
      </c>
      <c r="Q201">
        <f t="shared" si="113"/>
        <v>0</v>
      </c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P202">
        <f t="shared" si="112"/>
        <v>0</v>
      </c>
      <c r="Q202">
        <f t="shared" si="113"/>
        <v>0</v>
      </c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P203">
        <f t="shared" si="112"/>
        <v>0</v>
      </c>
      <c r="Q203">
        <f t="shared" si="113"/>
        <v>0</v>
      </c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P204">
        <f t="shared" si="112"/>
        <v>0</v>
      </c>
      <c r="Q204">
        <f t="shared" si="113"/>
        <v>0</v>
      </c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P205">
        <f t="shared" si="112"/>
        <v>0</v>
      </c>
      <c r="Q205">
        <f t="shared" si="113"/>
        <v>0</v>
      </c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P206">
        <f t="shared" si="112"/>
        <v>0</v>
      </c>
      <c r="Q206">
        <f t="shared" si="113"/>
        <v>0</v>
      </c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P207">
        <f t="shared" si="112"/>
        <v>0</v>
      </c>
      <c r="Q207">
        <f t="shared" si="113"/>
        <v>0</v>
      </c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P208">
        <f t="shared" si="112"/>
        <v>0</v>
      </c>
      <c r="Q208">
        <f t="shared" si="113"/>
        <v>0</v>
      </c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P209">
        <f t="shared" si="112"/>
        <v>0</v>
      </c>
      <c r="Q209">
        <f t="shared" si="113"/>
        <v>0</v>
      </c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P210">
        <f t="shared" si="112"/>
        <v>0</v>
      </c>
      <c r="Q210">
        <f t="shared" si="113"/>
        <v>0</v>
      </c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P211">
        <f t="shared" si="112"/>
        <v>0</v>
      </c>
      <c r="Q211">
        <f t="shared" si="113"/>
        <v>0</v>
      </c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P212">
        <f t="shared" si="112"/>
        <v>0</v>
      </c>
      <c r="Q212">
        <f t="shared" si="113"/>
        <v>0</v>
      </c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P213">
        <f t="shared" si="112"/>
        <v>0</v>
      </c>
      <c r="Q213">
        <f t="shared" si="113"/>
        <v>0</v>
      </c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P214">
        <f t="shared" si="112"/>
        <v>0</v>
      </c>
      <c r="Q214">
        <f t="shared" si="113"/>
        <v>0</v>
      </c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P215">
        <f t="shared" si="112"/>
        <v>0</v>
      </c>
      <c r="Q215">
        <f t="shared" si="113"/>
        <v>0</v>
      </c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P216">
        <f t="shared" si="112"/>
        <v>0</v>
      </c>
      <c r="Q216">
        <f t="shared" si="113"/>
        <v>0</v>
      </c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P217">
        <f t="shared" si="112"/>
        <v>0</v>
      </c>
      <c r="Q217">
        <f t="shared" si="113"/>
        <v>0</v>
      </c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P218">
        <f t="shared" si="112"/>
        <v>0</v>
      </c>
      <c r="Q218">
        <f t="shared" si="113"/>
        <v>0</v>
      </c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P219">
        <f t="shared" si="112"/>
        <v>0</v>
      </c>
      <c r="Q219">
        <f t="shared" si="113"/>
        <v>0</v>
      </c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P220">
        <f t="shared" si="112"/>
        <v>0</v>
      </c>
      <c r="Q220">
        <f t="shared" si="113"/>
        <v>0</v>
      </c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P221">
        <f t="shared" si="112"/>
        <v>0</v>
      </c>
      <c r="Q221">
        <f t="shared" si="113"/>
        <v>0</v>
      </c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P222">
        <f t="shared" si="112"/>
        <v>0</v>
      </c>
      <c r="Q222">
        <f t="shared" si="113"/>
        <v>0</v>
      </c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P223">
        <f t="shared" si="112"/>
        <v>0</v>
      </c>
      <c r="Q223">
        <f t="shared" si="113"/>
        <v>0</v>
      </c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P224">
        <f t="shared" si="112"/>
        <v>0</v>
      </c>
      <c r="Q224">
        <f t="shared" si="113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7A0060-004E-431E-9A27-00A100B30077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G2:N224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3" zoomScale="100" workbookViewId="0">
      <selection activeCell="A1" activeCellId="0" sqref="A1"/>
    </sheetView>
  </sheetViews>
  <sheetFormatPr defaultRowHeight="14.25"/>
  <sheetData>
    <row r="1" ht="14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K1" t="s">
        <v>81</v>
      </c>
      <c r="L1" t="s">
        <v>80</v>
      </c>
      <c r="N1" t="s">
        <v>38</v>
      </c>
      <c r="O1">
        <f>1000</f>
        <v>1000</v>
      </c>
      <c r="Q1" t="s">
        <v>39</v>
      </c>
      <c r="R1" t="s">
        <v>80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N2">
        <f t="shared" ref="N2:N9" si="114">HEX2DEC(G2)</f>
        <v>0</v>
      </c>
      <c r="O2">
        <f t="shared" ref="O2:O9" si="115">N2/1000</f>
        <v>0</v>
      </c>
      <c r="Q2">
        <f t="shared" ref="Q2:Q9" si="116">HEX2DEC(H2)</f>
        <v>0</v>
      </c>
      <c r="R2">
        <f t="shared" ref="R2:R9" si="117">Q2/1000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N3">
        <f t="shared" si="114"/>
        <v>0</v>
      </c>
      <c r="O3">
        <f t="shared" si="115"/>
        <v>0</v>
      </c>
      <c r="Q3">
        <f t="shared" si="116"/>
        <v>0</v>
      </c>
      <c r="R3">
        <f t="shared" si="117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N4">
        <f t="shared" si="114"/>
        <v>0</v>
      </c>
      <c r="O4">
        <f t="shared" si="115"/>
        <v>0</v>
      </c>
      <c r="Q4">
        <f t="shared" si="116"/>
        <v>0</v>
      </c>
      <c r="R4">
        <f t="shared" si="117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N5">
        <f t="shared" si="114"/>
        <v>0</v>
      </c>
      <c r="O5">
        <f t="shared" si="115"/>
        <v>0</v>
      </c>
      <c r="Q5">
        <f t="shared" si="116"/>
        <v>0</v>
      </c>
      <c r="R5">
        <f t="shared" si="117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N6">
        <f t="shared" si="114"/>
        <v>0</v>
      </c>
      <c r="O6">
        <f t="shared" si="115"/>
        <v>0</v>
      </c>
      <c r="Q6">
        <f t="shared" si="116"/>
        <v>0</v>
      </c>
      <c r="R6">
        <f t="shared" si="117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N7">
        <f t="shared" si="114"/>
        <v>0</v>
      </c>
      <c r="O7">
        <f t="shared" si="115"/>
        <v>0</v>
      </c>
      <c r="Q7">
        <f t="shared" si="116"/>
        <v>0</v>
      </c>
      <c r="R7">
        <f t="shared" si="117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N8">
        <f t="shared" si="114"/>
        <v>0</v>
      </c>
      <c r="O8">
        <f t="shared" si="115"/>
        <v>0</v>
      </c>
      <c r="Q8">
        <f t="shared" si="116"/>
        <v>0</v>
      </c>
      <c r="R8">
        <f t="shared" si="117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N9">
        <f t="shared" si="114"/>
        <v>0</v>
      </c>
      <c r="O9">
        <f t="shared" si="115"/>
        <v>0</v>
      </c>
      <c r="Q9">
        <f t="shared" si="116"/>
        <v>0</v>
      </c>
      <c r="R9">
        <f t="shared" si="117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N10">
        <f t="shared" ref="N10:N73" si="118">HEX2DEC(G10)</f>
        <v>0</v>
      </c>
      <c r="O10">
        <f t="shared" ref="O10:O73" si="119">N10/1000</f>
        <v>0</v>
      </c>
      <c r="Q10">
        <f t="shared" ref="Q10:Q73" si="120">HEX2DEC(H10)</f>
        <v>0</v>
      </c>
      <c r="R10">
        <f t="shared" ref="R10:R73" si="121">Q10/1000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N11">
        <f t="shared" si="118"/>
        <v>0</v>
      </c>
      <c r="O11">
        <f t="shared" si="119"/>
        <v>0</v>
      </c>
      <c r="Q11">
        <f t="shared" si="120"/>
        <v>0</v>
      </c>
      <c r="R11">
        <f t="shared" si="12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N12">
        <f t="shared" si="118"/>
        <v>0</v>
      </c>
      <c r="O12">
        <f t="shared" si="119"/>
        <v>0</v>
      </c>
      <c r="Q12">
        <f t="shared" si="120"/>
        <v>0</v>
      </c>
      <c r="R12">
        <f t="shared" si="12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N13">
        <f t="shared" si="118"/>
        <v>0</v>
      </c>
      <c r="O13">
        <f t="shared" si="119"/>
        <v>0</v>
      </c>
      <c r="Q13">
        <f t="shared" si="120"/>
        <v>0</v>
      </c>
      <c r="R13">
        <f t="shared" si="12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N14">
        <f t="shared" si="118"/>
        <v>0</v>
      </c>
      <c r="O14">
        <f t="shared" si="119"/>
        <v>0</v>
      </c>
      <c r="Q14">
        <f t="shared" si="120"/>
        <v>0</v>
      </c>
      <c r="R14">
        <f t="shared" si="12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N15">
        <f t="shared" si="118"/>
        <v>0</v>
      </c>
      <c r="O15">
        <f t="shared" si="119"/>
        <v>0</v>
      </c>
      <c r="Q15">
        <f t="shared" si="120"/>
        <v>0</v>
      </c>
      <c r="R15">
        <f t="shared" si="12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N16">
        <f t="shared" si="118"/>
        <v>0</v>
      </c>
      <c r="O16">
        <f t="shared" si="119"/>
        <v>0</v>
      </c>
      <c r="Q16">
        <f t="shared" si="120"/>
        <v>0</v>
      </c>
      <c r="R16">
        <f t="shared" si="12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N17">
        <f t="shared" si="118"/>
        <v>0</v>
      </c>
      <c r="O17">
        <f t="shared" si="119"/>
        <v>0</v>
      </c>
      <c r="Q17">
        <f t="shared" si="120"/>
        <v>0</v>
      </c>
      <c r="R17">
        <f t="shared" si="12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N18">
        <f t="shared" si="118"/>
        <v>0</v>
      </c>
      <c r="O18">
        <f t="shared" si="119"/>
        <v>0</v>
      </c>
      <c r="Q18">
        <f t="shared" si="120"/>
        <v>0</v>
      </c>
      <c r="R18">
        <f t="shared" si="12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N19">
        <f t="shared" si="118"/>
        <v>0</v>
      </c>
      <c r="O19">
        <f t="shared" si="119"/>
        <v>0</v>
      </c>
      <c r="Q19">
        <f t="shared" si="120"/>
        <v>0</v>
      </c>
      <c r="R19">
        <f t="shared" si="12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N20">
        <f t="shared" si="118"/>
        <v>0</v>
      </c>
      <c r="O20">
        <f t="shared" si="119"/>
        <v>0</v>
      </c>
      <c r="Q20">
        <f t="shared" si="120"/>
        <v>0</v>
      </c>
      <c r="R20">
        <f t="shared" si="12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N21">
        <f t="shared" si="118"/>
        <v>0</v>
      </c>
      <c r="O21">
        <f t="shared" si="119"/>
        <v>0</v>
      </c>
      <c r="Q21">
        <f t="shared" si="120"/>
        <v>0</v>
      </c>
      <c r="R21">
        <f t="shared" si="12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N22">
        <f t="shared" si="118"/>
        <v>0</v>
      </c>
      <c r="O22">
        <f t="shared" si="119"/>
        <v>0</v>
      </c>
      <c r="Q22">
        <f t="shared" si="120"/>
        <v>0</v>
      </c>
      <c r="R22">
        <f t="shared" si="12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N23">
        <f t="shared" si="118"/>
        <v>0</v>
      </c>
      <c r="O23">
        <f t="shared" si="119"/>
        <v>0</v>
      </c>
      <c r="Q23">
        <f t="shared" si="120"/>
        <v>0</v>
      </c>
      <c r="R23">
        <f t="shared" si="12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N24">
        <f t="shared" si="118"/>
        <v>0</v>
      </c>
      <c r="O24">
        <f t="shared" si="119"/>
        <v>0</v>
      </c>
      <c r="Q24">
        <f t="shared" si="120"/>
        <v>0</v>
      </c>
      <c r="R24">
        <f t="shared" si="12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N25">
        <f t="shared" si="118"/>
        <v>0</v>
      </c>
      <c r="O25">
        <f t="shared" si="119"/>
        <v>0</v>
      </c>
      <c r="Q25">
        <f t="shared" si="120"/>
        <v>0</v>
      </c>
      <c r="R25">
        <f t="shared" si="12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N26">
        <f t="shared" si="118"/>
        <v>0</v>
      </c>
      <c r="O26">
        <f t="shared" si="119"/>
        <v>0</v>
      </c>
      <c r="Q26">
        <f t="shared" si="120"/>
        <v>0</v>
      </c>
      <c r="R26">
        <f t="shared" si="12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N27">
        <f t="shared" si="118"/>
        <v>0</v>
      </c>
      <c r="O27">
        <f t="shared" si="119"/>
        <v>0</v>
      </c>
      <c r="Q27">
        <f t="shared" si="120"/>
        <v>0</v>
      </c>
      <c r="R27">
        <f t="shared" si="12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N28">
        <f t="shared" si="118"/>
        <v>0</v>
      </c>
      <c r="O28">
        <f t="shared" si="119"/>
        <v>0</v>
      </c>
      <c r="Q28">
        <f t="shared" si="120"/>
        <v>0</v>
      </c>
      <c r="R28">
        <f t="shared" si="12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N29">
        <f t="shared" si="118"/>
        <v>0</v>
      </c>
      <c r="O29">
        <f t="shared" si="119"/>
        <v>0</v>
      </c>
      <c r="Q29">
        <f t="shared" si="120"/>
        <v>0</v>
      </c>
      <c r="R29">
        <f t="shared" si="12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N30">
        <f t="shared" si="118"/>
        <v>0</v>
      </c>
      <c r="O30">
        <f t="shared" si="119"/>
        <v>0</v>
      </c>
      <c r="Q30">
        <f t="shared" si="120"/>
        <v>0</v>
      </c>
      <c r="R30">
        <f t="shared" si="12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N31">
        <f t="shared" si="118"/>
        <v>0</v>
      </c>
      <c r="O31">
        <f t="shared" si="119"/>
        <v>0</v>
      </c>
      <c r="Q31">
        <f t="shared" si="120"/>
        <v>0</v>
      </c>
      <c r="R31">
        <f t="shared" si="12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N32">
        <f t="shared" si="118"/>
        <v>0</v>
      </c>
      <c r="O32">
        <f t="shared" si="119"/>
        <v>0</v>
      </c>
      <c r="Q32">
        <f t="shared" si="120"/>
        <v>0</v>
      </c>
      <c r="R32">
        <f t="shared" si="12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N33">
        <f t="shared" si="118"/>
        <v>0</v>
      </c>
      <c r="O33">
        <f t="shared" si="119"/>
        <v>0</v>
      </c>
      <c r="Q33">
        <f t="shared" si="120"/>
        <v>0</v>
      </c>
      <c r="R33">
        <f t="shared" si="12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N34">
        <f t="shared" si="118"/>
        <v>0</v>
      </c>
      <c r="O34">
        <f t="shared" si="119"/>
        <v>0</v>
      </c>
      <c r="Q34">
        <f t="shared" si="120"/>
        <v>0</v>
      </c>
      <c r="R34">
        <f t="shared" si="12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N35">
        <f t="shared" si="118"/>
        <v>0</v>
      </c>
      <c r="O35">
        <f t="shared" si="119"/>
        <v>0</v>
      </c>
      <c r="Q35">
        <f t="shared" si="120"/>
        <v>0</v>
      </c>
      <c r="R35">
        <f t="shared" si="12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N36">
        <f t="shared" si="118"/>
        <v>0</v>
      </c>
      <c r="O36">
        <f t="shared" si="119"/>
        <v>0</v>
      </c>
      <c r="Q36">
        <f t="shared" si="120"/>
        <v>0</v>
      </c>
      <c r="R36">
        <f t="shared" si="12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N37">
        <f t="shared" si="118"/>
        <v>0</v>
      </c>
      <c r="O37">
        <f t="shared" si="119"/>
        <v>0</v>
      </c>
      <c r="Q37">
        <f t="shared" si="120"/>
        <v>0</v>
      </c>
      <c r="R37">
        <f t="shared" si="12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N38">
        <f t="shared" si="118"/>
        <v>0</v>
      </c>
      <c r="O38">
        <f t="shared" si="119"/>
        <v>0</v>
      </c>
      <c r="Q38">
        <f t="shared" si="120"/>
        <v>0</v>
      </c>
      <c r="R38">
        <f t="shared" si="12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N39">
        <f t="shared" si="118"/>
        <v>0</v>
      </c>
      <c r="O39">
        <f t="shared" si="119"/>
        <v>0</v>
      </c>
      <c r="Q39">
        <f t="shared" si="120"/>
        <v>0</v>
      </c>
      <c r="R39">
        <f t="shared" si="12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N40">
        <f t="shared" si="118"/>
        <v>0</v>
      </c>
      <c r="O40">
        <f t="shared" si="119"/>
        <v>0</v>
      </c>
      <c r="Q40">
        <f t="shared" si="120"/>
        <v>0</v>
      </c>
      <c r="R40">
        <f t="shared" si="12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N41">
        <f t="shared" si="118"/>
        <v>0</v>
      </c>
      <c r="O41">
        <f t="shared" si="119"/>
        <v>0</v>
      </c>
      <c r="Q41">
        <f t="shared" si="120"/>
        <v>0</v>
      </c>
      <c r="R41">
        <f t="shared" si="12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N42">
        <f t="shared" si="118"/>
        <v>0</v>
      </c>
      <c r="O42">
        <f t="shared" si="119"/>
        <v>0</v>
      </c>
      <c r="Q42">
        <f t="shared" si="120"/>
        <v>0</v>
      </c>
      <c r="R42">
        <f t="shared" si="12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N43">
        <f t="shared" si="118"/>
        <v>0</v>
      </c>
      <c r="O43">
        <f t="shared" si="119"/>
        <v>0</v>
      </c>
      <c r="Q43">
        <f t="shared" si="120"/>
        <v>0</v>
      </c>
      <c r="R43">
        <f t="shared" si="12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N44">
        <f t="shared" si="118"/>
        <v>0</v>
      </c>
      <c r="O44">
        <f t="shared" si="119"/>
        <v>0</v>
      </c>
      <c r="Q44">
        <f t="shared" si="120"/>
        <v>0</v>
      </c>
      <c r="R44">
        <f t="shared" si="12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N45">
        <f t="shared" si="118"/>
        <v>0</v>
      </c>
      <c r="O45">
        <f t="shared" si="119"/>
        <v>0</v>
      </c>
      <c r="Q45">
        <f t="shared" si="120"/>
        <v>0</v>
      </c>
      <c r="R45">
        <f t="shared" si="12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N46">
        <f t="shared" si="118"/>
        <v>0</v>
      </c>
      <c r="O46">
        <f t="shared" si="119"/>
        <v>0</v>
      </c>
      <c r="Q46">
        <f t="shared" si="120"/>
        <v>0</v>
      </c>
      <c r="R46">
        <f t="shared" si="12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N47">
        <f t="shared" si="118"/>
        <v>0</v>
      </c>
      <c r="O47">
        <f t="shared" si="119"/>
        <v>0</v>
      </c>
      <c r="Q47">
        <f t="shared" si="120"/>
        <v>0</v>
      </c>
      <c r="R47">
        <f t="shared" si="12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N48">
        <f t="shared" si="118"/>
        <v>0</v>
      </c>
      <c r="O48">
        <f t="shared" si="119"/>
        <v>0</v>
      </c>
      <c r="Q48">
        <f t="shared" si="120"/>
        <v>0</v>
      </c>
      <c r="R48">
        <f t="shared" si="12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N49">
        <f t="shared" si="118"/>
        <v>0</v>
      </c>
      <c r="O49">
        <f t="shared" si="119"/>
        <v>0</v>
      </c>
      <c r="Q49">
        <f t="shared" si="120"/>
        <v>0</v>
      </c>
      <c r="R49">
        <f t="shared" si="12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N50">
        <f t="shared" si="118"/>
        <v>0</v>
      </c>
      <c r="O50">
        <f t="shared" si="119"/>
        <v>0</v>
      </c>
      <c r="Q50">
        <f t="shared" si="120"/>
        <v>0</v>
      </c>
      <c r="R50">
        <f t="shared" si="12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N51">
        <f t="shared" si="118"/>
        <v>0</v>
      </c>
      <c r="O51">
        <f t="shared" si="119"/>
        <v>0</v>
      </c>
      <c r="Q51">
        <f t="shared" si="120"/>
        <v>0</v>
      </c>
      <c r="R51">
        <f t="shared" si="12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N52">
        <f t="shared" si="118"/>
        <v>0</v>
      </c>
      <c r="O52">
        <f t="shared" si="119"/>
        <v>0</v>
      </c>
      <c r="Q52">
        <f t="shared" si="120"/>
        <v>0</v>
      </c>
      <c r="R52">
        <f t="shared" si="12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N53">
        <f t="shared" si="118"/>
        <v>0</v>
      </c>
      <c r="O53">
        <f t="shared" si="119"/>
        <v>0</v>
      </c>
      <c r="Q53">
        <f t="shared" si="120"/>
        <v>0</v>
      </c>
      <c r="R53">
        <f t="shared" si="12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N54">
        <f t="shared" si="118"/>
        <v>0</v>
      </c>
      <c r="O54">
        <f t="shared" si="119"/>
        <v>0</v>
      </c>
      <c r="Q54">
        <f t="shared" si="120"/>
        <v>0</v>
      </c>
      <c r="R54">
        <f t="shared" si="12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N55">
        <f t="shared" si="118"/>
        <v>0</v>
      </c>
      <c r="O55">
        <f t="shared" si="119"/>
        <v>0</v>
      </c>
      <c r="Q55">
        <f t="shared" si="120"/>
        <v>0</v>
      </c>
      <c r="R55">
        <f t="shared" si="12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N56">
        <f t="shared" si="118"/>
        <v>0</v>
      </c>
      <c r="O56">
        <f t="shared" si="119"/>
        <v>0</v>
      </c>
      <c r="Q56">
        <f t="shared" si="120"/>
        <v>0</v>
      </c>
      <c r="R56">
        <f t="shared" si="12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N57">
        <f t="shared" si="118"/>
        <v>0</v>
      </c>
      <c r="O57">
        <f t="shared" si="119"/>
        <v>0</v>
      </c>
      <c r="Q57">
        <f t="shared" si="120"/>
        <v>0</v>
      </c>
      <c r="R57">
        <f t="shared" si="12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N58">
        <f t="shared" si="118"/>
        <v>0</v>
      </c>
      <c r="O58">
        <f t="shared" si="119"/>
        <v>0</v>
      </c>
      <c r="Q58">
        <f t="shared" si="120"/>
        <v>0</v>
      </c>
      <c r="R58">
        <f t="shared" si="12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N59">
        <f t="shared" si="118"/>
        <v>0</v>
      </c>
      <c r="O59">
        <f t="shared" si="119"/>
        <v>0</v>
      </c>
      <c r="Q59">
        <f t="shared" si="120"/>
        <v>0</v>
      </c>
      <c r="R59">
        <f t="shared" si="12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N60">
        <f t="shared" si="118"/>
        <v>0</v>
      </c>
      <c r="O60">
        <f t="shared" si="119"/>
        <v>0</v>
      </c>
      <c r="Q60">
        <f t="shared" si="120"/>
        <v>0</v>
      </c>
      <c r="R60">
        <f t="shared" si="12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N61">
        <f t="shared" si="118"/>
        <v>0</v>
      </c>
      <c r="O61">
        <f t="shared" si="119"/>
        <v>0</v>
      </c>
      <c r="Q61">
        <f t="shared" si="120"/>
        <v>0</v>
      </c>
      <c r="R61">
        <f t="shared" si="12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N62">
        <f t="shared" si="118"/>
        <v>0</v>
      </c>
      <c r="O62">
        <f t="shared" si="119"/>
        <v>0</v>
      </c>
      <c r="Q62">
        <f t="shared" si="120"/>
        <v>0</v>
      </c>
      <c r="R62">
        <f t="shared" si="12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N63">
        <f t="shared" si="118"/>
        <v>0</v>
      </c>
      <c r="O63">
        <f t="shared" si="119"/>
        <v>0</v>
      </c>
      <c r="Q63">
        <f t="shared" si="120"/>
        <v>0</v>
      </c>
      <c r="R63">
        <f t="shared" si="12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N64">
        <f t="shared" si="118"/>
        <v>0</v>
      </c>
      <c r="O64">
        <f t="shared" si="119"/>
        <v>0</v>
      </c>
      <c r="Q64">
        <f t="shared" si="120"/>
        <v>0</v>
      </c>
      <c r="R64">
        <f t="shared" si="12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N65">
        <f t="shared" si="118"/>
        <v>0</v>
      </c>
      <c r="O65">
        <f t="shared" si="119"/>
        <v>0</v>
      </c>
      <c r="Q65">
        <f t="shared" si="120"/>
        <v>0</v>
      </c>
      <c r="R65">
        <f t="shared" si="12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N66">
        <f t="shared" si="118"/>
        <v>0</v>
      </c>
      <c r="O66">
        <f t="shared" si="119"/>
        <v>0</v>
      </c>
      <c r="Q66">
        <f t="shared" si="120"/>
        <v>0</v>
      </c>
      <c r="R66">
        <f t="shared" si="12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N67">
        <f t="shared" si="118"/>
        <v>0</v>
      </c>
      <c r="O67">
        <f t="shared" si="119"/>
        <v>0</v>
      </c>
      <c r="Q67">
        <f t="shared" si="120"/>
        <v>0</v>
      </c>
      <c r="R67">
        <f t="shared" si="12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N68">
        <f t="shared" si="118"/>
        <v>0</v>
      </c>
      <c r="O68">
        <f t="shared" si="119"/>
        <v>0</v>
      </c>
      <c r="Q68">
        <f t="shared" si="120"/>
        <v>0</v>
      </c>
      <c r="R68">
        <f t="shared" si="12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N69">
        <f t="shared" si="118"/>
        <v>0</v>
      </c>
      <c r="O69">
        <f t="shared" si="119"/>
        <v>0</v>
      </c>
      <c r="Q69">
        <f t="shared" si="120"/>
        <v>0</v>
      </c>
      <c r="R69">
        <f t="shared" si="12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N70">
        <f t="shared" si="118"/>
        <v>0</v>
      </c>
      <c r="O70">
        <f t="shared" si="119"/>
        <v>0</v>
      </c>
      <c r="Q70">
        <f t="shared" si="120"/>
        <v>0</v>
      </c>
      <c r="R70">
        <f t="shared" si="12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N71">
        <f t="shared" si="118"/>
        <v>0</v>
      </c>
      <c r="O71">
        <f t="shared" si="119"/>
        <v>0</v>
      </c>
      <c r="Q71">
        <f t="shared" si="120"/>
        <v>0</v>
      </c>
      <c r="R71">
        <f t="shared" si="12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N72">
        <f t="shared" si="118"/>
        <v>0</v>
      </c>
      <c r="O72">
        <f t="shared" si="119"/>
        <v>0</v>
      </c>
      <c r="Q72">
        <f t="shared" si="120"/>
        <v>0</v>
      </c>
      <c r="R72">
        <f t="shared" si="12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N73">
        <f t="shared" si="118"/>
        <v>0</v>
      </c>
      <c r="O73">
        <f t="shared" si="119"/>
        <v>0</v>
      </c>
      <c r="Q73">
        <f t="shared" si="120"/>
        <v>0</v>
      </c>
      <c r="R73">
        <f t="shared" si="12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N74">
        <f t="shared" ref="N74:N99" si="122">HEX2DEC(G74)</f>
        <v>0</v>
      </c>
      <c r="O74">
        <f t="shared" ref="O74:O99" si="123">N74/1000</f>
        <v>0</v>
      </c>
      <c r="Q74">
        <f t="shared" ref="Q74:Q99" si="124">HEX2DEC(H74)</f>
        <v>0</v>
      </c>
      <c r="R74">
        <f t="shared" ref="R74:R99" si="125">Q74/1000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N75">
        <f t="shared" si="122"/>
        <v>0</v>
      </c>
      <c r="O75">
        <f t="shared" si="123"/>
        <v>0</v>
      </c>
      <c r="Q75">
        <f t="shared" si="124"/>
        <v>0</v>
      </c>
      <c r="R75">
        <f t="shared" si="125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N76">
        <f t="shared" si="122"/>
        <v>0</v>
      </c>
      <c r="O76">
        <f t="shared" si="123"/>
        <v>0</v>
      </c>
      <c r="Q76">
        <f t="shared" si="124"/>
        <v>0</v>
      </c>
      <c r="R76">
        <f t="shared" si="125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N77">
        <f t="shared" si="122"/>
        <v>0</v>
      </c>
      <c r="O77">
        <f t="shared" si="123"/>
        <v>0</v>
      </c>
      <c r="Q77">
        <f t="shared" si="124"/>
        <v>0</v>
      </c>
      <c r="R77">
        <f t="shared" si="125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N78">
        <f t="shared" si="122"/>
        <v>0</v>
      </c>
      <c r="O78">
        <f t="shared" si="123"/>
        <v>0</v>
      </c>
      <c r="Q78">
        <f t="shared" si="124"/>
        <v>0</v>
      </c>
      <c r="R78">
        <f t="shared" si="125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N79">
        <f t="shared" si="122"/>
        <v>0</v>
      </c>
      <c r="O79">
        <f t="shared" si="123"/>
        <v>0</v>
      </c>
      <c r="Q79">
        <f t="shared" si="124"/>
        <v>0</v>
      </c>
      <c r="R79">
        <f t="shared" si="125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N80">
        <f t="shared" si="122"/>
        <v>0</v>
      </c>
      <c r="O80">
        <f t="shared" si="123"/>
        <v>0</v>
      </c>
      <c r="Q80">
        <f t="shared" si="124"/>
        <v>0</v>
      </c>
      <c r="R80">
        <f t="shared" si="125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N81">
        <f t="shared" si="122"/>
        <v>0</v>
      </c>
      <c r="O81">
        <f t="shared" si="123"/>
        <v>0</v>
      </c>
      <c r="Q81">
        <f t="shared" si="124"/>
        <v>0</v>
      </c>
      <c r="R81">
        <f t="shared" si="125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N82">
        <f t="shared" si="122"/>
        <v>0</v>
      </c>
      <c r="O82">
        <f t="shared" si="123"/>
        <v>0</v>
      </c>
      <c r="Q82">
        <f t="shared" si="124"/>
        <v>0</v>
      </c>
      <c r="R82">
        <f t="shared" si="125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N83">
        <f t="shared" si="122"/>
        <v>0</v>
      </c>
      <c r="O83">
        <f t="shared" si="123"/>
        <v>0</v>
      </c>
      <c r="Q83">
        <f t="shared" si="124"/>
        <v>0</v>
      </c>
      <c r="R83">
        <f t="shared" si="125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N84">
        <f t="shared" si="122"/>
        <v>0</v>
      </c>
      <c r="O84">
        <f t="shared" si="123"/>
        <v>0</v>
      </c>
      <c r="Q84">
        <f t="shared" si="124"/>
        <v>0</v>
      </c>
      <c r="R84">
        <f t="shared" si="125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N85">
        <f t="shared" si="122"/>
        <v>0</v>
      </c>
      <c r="O85">
        <f t="shared" si="123"/>
        <v>0</v>
      </c>
      <c r="Q85">
        <f t="shared" si="124"/>
        <v>0</v>
      </c>
      <c r="R85">
        <f t="shared" si="125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N86">
        <f t="shared" si="122"/>
        <v>0</v>
      </c>
      <c r="O86">
        <f t="shared" si="123"/>
        <v>0</v>
      </c>
      <c r="Q86">
        <f t="shared" si="124"/>
        <v>0</v>
      </c>
      <c r="R86">
        <f t="shared" si="125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N87">
        <f t="shared" si="122"/>
        <v>0</v>
      </c>
      <c r="O87">
        <f t="shared" si="123"/>
        <v>0</v>
      </c>
      <c r="Q87">
        <f t="shared" si="124"/>
        <v>0</v>
      </c>
      <c r="R87">
        <f t="shared" si="125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N88">
        <f t="shared" si="122"/>
        <v>0</v>
      </c>
      <c r="O88">
        <f t="shared" si="123"/>
        <v>0</v>
      </c>
      <c r="Q88">
        <f t="shared" si="124"/>
        <v>0</v>
      </c>
      <c r="R88">
        <f t="shared" si="125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N89">
        <f t="shared" si="122"/>
        <v>0</v>
      </c>
      <c r="O89">
        <f t="shared" si="123"/>
        <v>0</v>
      </c>
      <c r="Q89">
        <f t="shared" si="124"/>
        <v>0</v>
      </c>
      <c r="R89">
        <f t="shared" si="125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N90">
        <f t="shared" si="122"/>
        <v>0</v>
      </c>
      <c r="O90">
        <f t="shared" si="123"/>
        <v>0</v>
      </c>
      <c r="Q90">
        <f t="shared" si="124"/>
        <v>0</v>
      </c>
      <c r="R90">
        <f t="shared" si="125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N91">
        <f t="shared" si="122"/>
        <v>0</v>
      </c>
      <c r="O91">
        <f t="shared" si="123"/>
        <v>0</v>
      </c>
      <c r="Q91">
        <f t="shared" si="124"/>
        <v>0</v>
      </c>
      <c r="R91">
        <f t="shared" si="125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N92">
        <f t="shared" si="122"/>
        <v>0</v>
      </c>
      <c r="O92">
        <f t="shared" si="123"/>
        <v>0</v>
      </c>
      <c r="Q92">
        <f t="shared" si="124"/>
        <v>0</v>
      </c>
      <c r="R92">
        <f t="shared" si="125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N93">
        <f t="shared" si="122"/>
        <v>0</v>
      </c>
      <c r="O93">
        <f t="shared" si="123"/>
        <v>0</v>
      </c>
      <c r="Q93">
        <f t="shared" si="124"/>
        <v>0</v>
      </c>
      <c r="R93">
        <f t="shared" si="125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N94">
        <f t="shared" si="122"/>
        <v>0</v>
      </c>
      <c r="O94">
        <f t="shared" si="123"/>
        <v>0</v>
      </c>
      <c r="Q94">
        <f t="shared" si="124"/>
        <v>0</v>
      </c>
      <c r="R94">
        <f t="shared" si="125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N95">
        <f t="shared" si="122"/>
        <v>0</v>
      </c>
      <c r="O95">
        <f t="shared" si="123"/>
        <v>0</v>
      </c>
      <c r="Q95">
        <f t="shared" si="124"/>
        <v>0</v>
      </c>
      <c r="R95">
        <f t="shared" si="125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N96">
        <f t="shared" si="122"/>
        <v>0</v>
      </c>
      <c r="O96">
        <f t="shared" si="123"/>
        <v>0</v>
      </c>
      <c r="Q96">
        <f t="shared" si="124"/>
        <v>0</v>
      </c>
      <c r="R96">
        <f t="shared" si="125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N97">
        <f t="shared" si="122"/>
        <v>0</v>
      </c>
      <c r="O97">
        <f t="shared" si="123"/>
        <v>0</v>
      </c>
      <c r="Q97">
        <f t="shared" si="124"/>
        <v>0</v>
      </c>
      <c r="R97">
        <f t="shared" si="125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N98">
        <f t="shared" si="122"/>
        <v>0</v>
      </c>
      <c r="O98">
        <f t="shared" si="123"/>
        <v>0</v>
      </c>
      <c r="Q98">
        <f t="shared" si="124"/>
        <v>0</v>
      </c>
      <c r="R98">
        <f t="shared" si="125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N99">
        <f t="shared" si="122"/>
        <v>0</v>
      </c>
      <c r="O99">
        <f t="shared" si="123"/>
        <v>0</v>
      </c>
      <c r="Q99">
        <f t="shared" si="124"/>
        <v>0</v>
      </c>
      <c r="R99">
        <f t="shared" si="125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N100">
        <f t="shared" ref="N100:N163" si="126">HEX2DEC(G100)</f>
        <v>0</v>
      </c>
      <c r="O100">
        <f t="shared" ref="O100:O163" si="127">N100/1000</f>
        <v>0</v>
      </c>
      <c r="Q100">
        <f t="shared" ref="Q100:Q163" si="128">HEX2DEC(H100)</f>
        <v>0</v>
      </c>
      <c r="R100">
        <f t="shared" ref="R100:R163" si="129">Q100/1000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N101">
        <f t="shared" si="126"/>
        <v>0</v>
      </c>
      <c r="O101">
        <f t="shared" si="127"/>
        <v>0</v>
      </c>
      <c r="Q101">
        <f t="shared" si="128"/>
        <v>0</v>
      </c>
      <c r="R101">
        <f t="shared" si="129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N102">
        <f t="shared" si="126"/>
        <v>0</v>
      </c>
      <c r="O102">
        <f t="shared" si="127"/>
        <v>0</v>
      </c>
      <c r="Q102">
        <f t="shared" si="128"/>
        <v>0</v>
      </c>
      <c r="R102">
        <f t="shared" si="129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N103">
        <f t="shared" si="126"/>
        <v>0</v>
      </c>
      <c r="O103">
        <f t="shared" si="127"/>
        <v>0</v>
      </c>
      <c r="Q103">
        <f t="shared" si="128"/>
        <v>0</v>
      </c>
      <c r="R103">
        <f t="shared" si="129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N104">
        <f t="shared" si="126"/>
        <v>0</v>
      </c>
      <c r="O104">
        <f t="shared" si="127"/>
        <v>0</v>
      </c>
      <c r="Q104">
        <f t="shared" si="128"/>
        <v>0</v>
      </c>
      <c r="R104">
        <f t="shared" si="129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N105">
        <f t="shared" si="126"/>
        <v>0</v>
      </c>
      <c r="O105">
        <f t="shared" si="127"/>
        <v>0</v>
      </c>
      <c r="Q105">
        <f t="shared" si="128"/>
        <v>0</v>
      </c>
      <c r="R105">
        <f t="shared" si="129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N106">
        <f t="shared" si="126"/>
        <v>0</v>
      </c>
      <c r="O106">
        <f t="shared" si="127"/>
        <v>0</v>
      </c>
      <c r="Q106">
        <f t="shared" si="128"/>
        <v>0</v>
      </c>
      <c r="R106">
        <f t="shared" si="129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N107">
        <f t="shared" si="126"/>
        <v>0</v>
      </c>
      <c r="O107">
        <f t="shared" si="127"/>
        <v>0</v>
      </c>
      <c r="Q107">
        <f t="shared" si="128"/>
        <v>0</v>
      </c>
      <c r="R107">
        <f t="shared" si="129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N108">
        <f t="shared" si="126"/>
        <v>0</v>
      </c>
      <c r="O108">
        <f t="shared" si="127"/>
        <v>0</v>
      </c>
      <c r="Q108">
        <f t="shared" si="128"/>
        <v>0</v>
      </c>
      <c r="R108">
        <f t="shared" si="129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N109">
        <f t="shared" si="126"/>
        <v>0</v>
      </c>
      <c r="O109">
        <f t="shared" si="127"/>
        <v>0</v>
      </c>
      <c r="Q109">
        <f t="shared" si="128"/>
        <v>0</v>
      </c>
      <c r="R109">
        <f t="shared" si="129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N110">
        <f t="shared" si="126"/>
        <v>0</v>
      </c>
      <c r="O110">
        <f t="shared" si="127"/>
        <v>0</v>
      </c>
      <c r="Q110">
        <f t="shared" si="128"/>
        <v>0</v>
      </c>
      <c r="R110">
        <f t="shared" si="129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N111">
        <f t="shared" si="126"/>
        <v>0</v>
      </c>
      <c r="O111">
        <f t="shared" si="127"/>
        <v>0</v>
      </c>
      <c r="Q111">
        <f t="shared" si="128"/>
        <v>0</v>
      </c>
      <c r="R111">
        <f t="shared" si="129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N112">
        <f t="shared" si="126"/>
        <v>0</v>
      </c>
      <c r="O112">
        <f t="shared" si="127"/>
        <v>0</v>
      </c>
      <c r="Q112">
        <f t="shared" si="128"/>
        <v>0</v>
      </c>
      <c r="R112">
        <f t="shared" si="129"/>
        <v>0</v>
      </c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N113">
        <f t="shared" si="126"/>
        <v>0</v>
      </c>
      <c r="O113">
        <f t="shared" si="127"/>
        <v>0</v>
      </c>
      <c r="Q113">
        <f t="shared" si="128"/>
        <v>0</v>
      </c>
      <c r="R113">
        <f t="shared" si="129"/>
        <v>0</v>
      </c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N114">
        <f t="shared" si="126"/>
        <v>0</v>
      </c>
      <c r="O114">
        <f t="shared" si="127"/>
        <v>0</v>
      </c>
      <c r="Q114">
        <f t="shared" si="128"/>
        <v>0</v>
      </c>
      <c r="R114">
        <f t="shared" si="129"/>
        <v>0</v>
      </c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N115">
        <f t="shared" si="126"/>
        <v>0</v>
      </c>
      <c r="O115">
        <f t="shared" si="127"/>
        <v>0</v>
      </c>
      <c r="Q115">
        <f t="shared" si="128"/>
        <v>0</v>
      </c>
      <c r="R115">
        <f t="shared" si="129"/>
        <v>0</v>
      </c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N116">
        <f t="shared" si="126"/>
        <v>0</v>
      </c>
      <c r="O116">
        <f t="shared" si="127"/>
        <v>0</v>
      </c>
      <c r="Q116">
        <f t="shared" si="128"/>
        <v>0</v>
      </c>
      <c r="R116">
        <f t="shared" si="129"/>
        <v>0</v>
      </c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N117">
        <f t="shared" si="126"/>
        <v>0</v>
      </c>
      <c r="O117">
        <f t="shared" si="127"/>
        <v>0</v>
      </c>
      <c r="Q117">
        <f t="shared" si="128"/>
        <v>0</v>
      </c>
      <c r="R117">
        <f t="shared" si="129"/>
        <v>0</v>
      </c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N118">
        <f t="shared" si="126"/>
        <v>0</v>
      </c>
      <c r="O118">
        <f t="shared" si="127"/>
        <v>0</v>
      </c>
      <c r="Q118">
        <f t="shared" si="128"/>
        <v>0</v>
      </c>
      <c r="R118">
        <f t="shared" si="129"/>
        <v>0</v>
      </c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N119">
        <f t="shared" si="126"/>
        <v>0</v>
      </c>
      <c r="O119">
        <f t="shared" si="127"/>
        <v>0</v>
      </c>
      <c r="Q119">
        <f t="shared" si="128"/>
        <v>0</v>
      </c>
      <c r="R119">
        <f t="shared" si="129"/>
        <v>0</v>
      </c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N120">
        <f t="shared" si="126"/>
        <v>0</v>
      </c>
      <c r="O120">
        <f t="shared" si="127"/>
        <v>0</v>
      </c>
      <c r="Q120">
        <f t="shared" si="128"/>
        <v>0</v>
      </c>
      <c r="R120">
        <f t="shared" si="129"/>
        <v>0</v>
      </c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N121">
        <f t="shared" si="126"/>
        <v>0</v>
      </c>
      <c r="O121">
        <f t="shared" si="127"/>
        <v>0</v>
      </c>
      <c r="Q121">
        <f t="shared" si="128"/>
        <v>0</v>
      </c>
      <c r="R121">
        <f t="shared" si="129"/>
        <v>0</v>
      </c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N122">
        <f t="shared" si="126"/>
        <v>0</v>
      </c>
      <c r="O122">
        <f t="shared" si="127"/>
        <v>0</v>
      </c>
      <c r="Q122">
        <f t="shared" si="128"/>
        <v>0</v>
      </c>
      <c r="R122">
        <f t="shared" si="129"/>
        <v>0</v>
      </c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N123">
        <f t="shared" si="126"/>
        <v>0</v>
      </c>
      <c r="O123">
        <f t="shared" si="127"/>
        <v>0</v>
      </c>
      <c r="Q123">
        <f t="shared" si="128"/>
        <v>0</v>
      </c>
      <c r="R123">
        <f t="shared" si="129"/>
        <v>0</v>
      </c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N124">
        <f t="shared" si="126"/>
        <v>0</v>
      </c>
      <c r="O124">
        <f t="shared" si="127"/>
        <v>0</v>
      </c>
      <c r="Q124">
        <f t="shared" si="128"/>
        <v>0</v>
      </c>
      <c r="R124">
        <f t="shared" si="129"/>
        <v>0</v>
      </c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N125">
        <f t="shared" si="126"/>
        <v>0</v>
      </c>
      <c r="O125">
        <f t="shared" si="127"/>
        <v>0</v>
      </c>
      <c r="Q125">
        <f t="shared" si="128"/>
        <v>0</v>
      </c>
      <c r="R125">
        <f t="shared" si="129"/>
        <v>0</v>
      </c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N126">
        <f t="shared" si="126"/>
        <v>0</v>
      </c>
      <c r="O126">
        <f t="shared" si="127"/>
        <v>0</v>
      </c>
      <c r="Q126">
        <f t="shared" si="128"/>
        <v>0</v>
      </c>
      <c r="R126">
        <f t="shared" si="129"/>
        <v>0</v>
      </c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N127">
        <f t="shared" si="126"/>
        <v>0</v>
      </c>
      <c r="O127">
        <f t="shared" si="127"/>
        <v>0</v>
      </c>
      <c r="Q127">
        <f t="shared" si="128"/>
        <v>0</v>
      </c>
      <c r="R127">
        <f t="shared" si="129"/>
        <v>0</v>
      </c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N128">
        <f t="shared" si="126"/>
        <v>0</v>
      </c>
      <c r="O128">
        <f t="shared" si="127"/>
        <v>0</v>
      </c>
      <c r="Q128">
        <f t="shared" si="128"/>
        <v>0</v>
      </c>
      <c r="R128">
        <f t="shared" si="129"/>
        <v>0</v>
      </c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N129">
        <f t="shared" si="126"/>
        <v>0</v>
      </c>
      <c r="O129">
        <f t="shared" si="127"/>
        <v>0</v>
      </c>
      <c r="Q129">
        <f t="shared" si="128"/>
        <v>0</v>
      </c>
      <c r="R129">
        <f t="shared" si="129"/>
        <v>0</v>
      </c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N130">
        <f t="shared" si="126"/>
        <v>0</v>
      </c>
      <c r="O130">
        <f t="shared" si="127"/>
        <v>0</v>
      </c>
      <c r="Q130">
        <f t="shared" si="128"/>
        <v>0</v>
      </c>
      <c r="R130">
        <f t="shared" si="129"/>
        <v>0</v>
      </c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N131">
        <f t="shared" si="126"/>
        <v>0</v>
      </c>
      <c r="O131">
        <f t="shared" si="127"/>
        <v>0</v>
      </c>
      <c r="Q131">
        <f t="shared" si="128"/>
        <v>0</v>
      </c>
      <c r="R131">
        <f t="shared" si="129"/>
        <v>0</v>
      </c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N132">
        <f t="shared" si="126"/>
        <v>0</v>
      </c>
      <c r="O132">
        <f t="shared" si="127"/>
        <v>0</v>
      </c>
      <c r="Q132">
        <f t="shared" si="128"/>
        <v>0</v>
      </c>
      <c r="R132">
        <f t="shared" si="129"/>
        <v>0</v>
      </c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N133">
        <f t="shared" si="126"/>
        <v>0</v>
      </c>
      <c r="O133">
        <f t="shared" si="127"/>
        <v>0</v>
      </c>
      <c r="Q133">
        <f t="shared" si="128"/>
        <v>0</v>
      </c>
      <c r="R133">
        <f t="shared" si="129"/>
        <v>0</v>
      </c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N134">
        <f t="shared" si="126"/>
        <v>0</v>
      </c>
      <c r="O134">
        <f t="shared" si="127"/>
        <v>0</v>
      </c>
      <c r="Q134">
        <f t="shared" si="128"/>
        <v>0</v>
      </c>
      <c r="R134">
        <f t="shared" si="129"/>
        <v>0</v>
      </c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N135">
        <f t="shared" si="126"/>
        <v>0</v>
      </c>
      <c r="O135">
        <f t="shared" si="127"/>
        <v>0</v>
      </c>
      <c r="Q135">
        <f t="shared" si="128"/>
        <v>0</v>
      </c>
      <c r="R135">
        <f t="shared" si="129"/>
        <v>0</v>
      </c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N136">
        <f t="shared" si="126"/>
        <v>0</v>
      </c>
      <c r="O136">
        <f t="shared" si="127"/>
        <v>0</v>
      </c>
      <c r="Q136">
        <f t="shared" si="128"/>
        <v>0</v>
      </c>
      <c r="R136">
        <f t="shared" si="129"/>
        <v>0</v>
      </c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N137">
        <f t="shared" si="126"/>
        <v>0</v>
      </c>
      <c r="O137">
        <f t="shared" si="127"/>
        <v>0</v>
      </c>
      <c r="Q137">
        <f t="shared" si="128"/>
        <v>0</v>
      </c>
      <c r="R137">
        <f t="shared" si="129"/>
        <v>0</v>
      </c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N138">
        <f t="shared" si="126"/>
        <v>0</v>
      </c>
      <c r="O138">
        <f t="shared" si="127"/>
        <v>0</v>
      </c>
      <c r="Q138">
        <f t="shared" si="128"/>
        <v>0</v>
      </c>
      <c r="R138">
        <f t="shared" si="129"/>
        <v>0</v>
      </c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N139">
        <f t="shared" si="126"/>
        <v>0</v>
      </c>
      <c r="O139">
        <f t="shared" si="127"/>
        <v>0</v>
      </c>
      <c r="Q139">
        <f t="shared" si="128"/>
        <v>0</v>
      </c>
      <c r="R139">
        <f t="shared" si="129"/>
        <v>0</v>
      </c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N140">
        <f t="shared" si="126"/>
        <v>0</v>
      </c>
      <c r="O140">
        <f t="shared" si="127"/>
        <v>0</v>
      </c>
      <c r="Q140">
        <f t="shared" si="128"/>
        <v>0</v>
      </c>
      <c r="R140">
        <f t="shared" si="129"/>
        <v>0</v>
      </c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N141">
        <f t="shared" si="126"/>
        <v>0</v>
      </c>
      <c r="O141">
        <f t="shared" si="127"/>
        <v>0</v>
      </c>
      <c r="Q141">
        <f t="shared" si="128"/>
        <v>0</v>
      </c>
      <c r="R141">
        <f t="shared" si="129"/>
        <v>0</v>
      </c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N142">
        <f t="shared" si="126"/>
        <v>0</v>
      </c>
      <c r="O142">
        <f t="shared" si="127"/>
        <v>0</v>
      </c>
      <c r="Q142">
        <f t="shared" si="128"/>
        <v>0</v>
      </c>
      <c r="R142">
        <f t="shared" si="129"/>
        <v>0</v>
      </c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N143">
        <f t="shared" si="126"/>
        <v>0</v>
      </c>
      <c r="O143">
        <f t="shared" si="127"/>
        <v>0</v>
      </c>
      <c r="Q143">
        <f t="shared" si="128"/>
        <v>0</v>
      </c>
      <c r="R143">
        <f t="shared" si="129"/>
        <v>0</v>
      </c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N144">
        <f t="shared" si="126"/>
        <v>0</v>
      </c>
      <c r="O144">
        <f t="shared" si="127"/>
        <v>0</v>
      </c>
      <c r="Q144">
        <f t="shared" si="128"/>
        <v>0</v>
      </c>
      <c r="R144">
        <f t="shared" si="129"/>
        <v>0</v>
      </c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N145">
        <f t="shared" si="126"/>
        <v>0</v>
      </c>
      <c r="O145">
        <f t="shared" si="127"/>
        <v>0</v>
      </c>
      <c r="Q145">
        <f t="shared" si="128"/>
        <v>0</v>
      </c>
      <c r="R145">
        <f t="shared" si="129"/>
        <v>0</v>
      </c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N146">
        <f t="shared" si="126"/>
        <v>0</v>
      </c>
      <c r="O146">
        <f t="shared" si="127"/>
        <v>0</v>
      </c>
      <c r="Q146">
        <f t="shared" si="128"/>
        <v>0</v>
      </c>
      <c r="R146">
        <f t="shared" si="129"/>
        <v>0</v>
      </c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N147">
        <f t="shared" si="126"/>
        <v>0</v>
      </c>
      <c r="O147">
        <f t="shared" si="127"/>
        <v>0</v>
      </c>
      <c r="Q147">
        <f t="shared" si="128"/>
        <v>0</v>
      </c>
      <c r="R147">
        <f t="shared" si="129"/>
        <v>0</v>
      </c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N148">
        <f t="shared" si="126"/>
        <v>0</v>
      </c>
      <c r="O148">
        <f t="shared" si="127"/>
        <v>0</v>
      </c>
      <c r="Q148">
        <f t="shared" si="128"/>
        <v>0</v>
      </c>
      <c r="R148">
        <f t="shared" si="129"/>
        <v>0</v>
      </c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N149">
        <f t="shared" si="126"/>
        <v>0</v>
      </c>
      <c r="O149">
        <f t="shared" si="127"/>
        <v>0</v>
      </c>
      <c r="Q149">
        <f t="shared" si="128"/>
        <v>0</v>
      </c>
      <c r="R149">
        <f t="shared" si="129"/>
        <v>0</v>
      </c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N150">
        <f t="shared" si="126"/>
        <v>0</v>
      </c>
      <c r="O150">
        <f t="shared" si="127"/>
        <v>0</v>
      </c>
      <c r="Q150">
        <f t="shared" si="128"/>
        <v>0</v>
      </c>
      <c r="R150">
        <f t="shared" si="129"/>
        <v>0</v>
      </c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N151">
        <f t="shared" si="126"/>
        <v>0</v>
      </c>
      <c r="O151">
        <f t="shared" si="127"/>
        <v>0</v>
      </c>
      <c r="Q151">
        <f t="shared" si="128"/>
        <v>0</v>
      </c>
      <c r="R151">
        <f t="shared" si="129"/>
        <v>0</v>
      </c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N152">
        <f t="shared" si="126"/>
        <v>0</v>
      </c>
      <c r="O152">
        <f t="shared" si="127"/>
        <v>0</v>
      </c>
      <c r="Q152">
        <f t="shared" si="128"/>
        <v>0</v>
      </c>
      <c r="R152">
        <f t="shared" si="129"/>
        <v>0</v>
      </c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N153">
        <f t="shared" si="126"/>
        <v>0</v>
      </c>
      <c r="O153">
        <f t="shared" si="127"/>
        <v>0</v>
      </c>
      <c r="Q153">
        <f t="shared" si="128"/>
        <v>0</v>
      </c>
      <c r="R153">
        <f t="shared" si="129"/>
        <v>0</v>
      </c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N154">
        <f t="shared" si="126"/>
        <v>0</v>
      </c>
      <c r="O154">
        <f t="shared" si="127"/>
        <v>0</v>
      </c>
      <c r="Q154">
        <f t="shared" si="128"/>
        <v>0</v>
      </c>
      <c r="R154">
        <f t="shared" si="129"/>
        <v>0</v>
      </c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N155">
        <f t="shared" si="126"/>
        <v>0</v>
      </c>
      <c r="O155">
        <f t="shared" si="127"/>
        <v>0</v>
      </c>
      <c r="Q155">
        <f t="shared" si="128"/>
        <v>0</v>
      </c>
      <c r="R155">
        <f t="shared" si="129"/>
        <v>0</v>
      </c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N156">
        <f t="shared" si="126"/>
        <v>0</v>
      </c>
      <c r="O156">
        <f t="shared" si="127"/>
        <v>0</v>
      </c>
      <c r="Q156">
        <f t="shared" si="128"/>
        <v>0</v>
      </c>
      <c r="R156">
        <f t="shared" si="129"/>
        <v>0</v>
      </c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N157">
        <f t="shared" si="126"/>
        <v>0</v>
      </c>
      <c r="O157">
        <f t="shared" si="127"/>
        <v>0</v>
      </c>
      <c r="Q157">
        <f t="shared" si="128"/>
        <v>0</v>
      </c>
      <c r="R157">
        <f t="shared" si="129"/>
        <v>0</v>
      </c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N158">
        <f t="shared" si="126"/>
        <v>0</v>
      </c>
      <c r="O158">
        <f t="shared" si="127"/>
        <v>0</v>
      </c>
      <c r="Q158">
        <f t="shared" si="128"/>
        <v>0</v>
      </c>
      <c r="R158">
        <f t="shared" si="129"/>
        <v>0</v>
      </c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N159">
        <f t="shared" si="126"/>
        <v>0</v>
      </c>
      <c r="O159">
        <f t="shared" si="127"/>
        <v>0</v>
      </c>
      <c r="Q159">
        <f t="shared" si="128"/>
        <v>0</v>
      </c>
      <c r="R159">
        <f t="shared" si="129"/>
        <v>0</v>
      </c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N160">
        <f t="shared" si="126"/>
        <v>0</v>
      </c>
      <c r="O160">
        <f t="shared" si="127"/>
        <v>0</v>
      </c>
      <c r="Q160">
        <f t="shared" si="128"/>
        <v>0</v>
      </c>
      <c r="R160">
        <f t="shared" si="129"/>
        <v>0</v>
      </c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N161">
        <f t="shared" si="126"/>
        <v>0</v>
      </c>
      <c r="O161">
        <f t="shared" si="127"/>
        <v>0</v>
      </c>
      <c r="Q161">
        <f t="shared" si="128"/>
        <v>0</v>
      </c>
      <c r="R161">
        <f t="shared" si="129"/>
        <v>0</v>
      </c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N162">
        <f t="shared" si="126"/>
        <v>0</v>
      </c>
      <c r="O162">
        <f t="shared" si="127"/>
        <v>0</v>
      </c>
      <c r="Q162">
        <f t="shared" si="128"/>
        <v>0</v>
      </c>
      <c r="R162">
        <f t="shared" si="129"/>
        <v>0</v>
      </c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N163">
        <f t="shared" si="126"/>
        <v>0</v>
      </c>
      <c r="O163">
        <f t="shared" si="127"/>
        <v>0</v>
      </c>
      <c r="Q163">
        <f t="shared" si="128"/>
        <v>0</v>
      </c>
      <c r="R163">
        <f t="shared" si="129"/>
        <v>0</v>
      </c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N164">
        <f t="shared" ref="N164:N224" si="130">HEX2DEC(G164)</f>
        <v>0</v>
      </c>
      <c r="O164">
        <f t="shared" ref="O164:O224" si="131">N164/1000</f>
        <v>0</v>
      </c>
      <c r="Q164">
        <f t="shared" ref="Q164:Q224" si="132">HEX2DEC(H164)</f>
        <v>0</v>
      </c>
      <c r="R164">
        <f t="shared" ref="R164:R224" si="133">Q164/1000</f>
        <v>0</v>
      </c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N165">
        <f t="shared" si="130"/>
        <v>0</v>
      </c>
      <c r="O165">
        <f t="shared" si="131"/>
        <v>0</v>
      </c>
      <c r="Q165">
        <f t="shared" si="132"/>
        <v>0</v>
      </c>
      <c r="R165">
        <f t="shared" si="133"/>
        <v>0</v>
      </c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N166">
        <f t="shared" si="130"/>
        <v>0</v>
      </c>
      <c r="O166">
        <f t="shared" si="131"/>
        <v>0</v>
      </c>
      <c r="Q166">
        <f t="shared" si="132"/>
        <v>0</v>
      </c>
      <c r="R166">
        <f t="shared" si="133"/>
        <v>0</v>
      </c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N167">
        <f t="shared" si="130"/>
        <v>0</v>
      </c>
      <c r="O167">
        <f t="shared" si="131"/>
        <v>0</v>
      </c>
      <c r="Q167">
        <f t="shared" si="132"/>
        <v>0</v>
      </c>
      <c r="R167">
        <f t="shared" si="133"/>
        <v>0</v>
      </c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N168">
        <f t="shared" si="130"/>
        <v>0</v>
      </c>
      <c r="O168">
        <f t="shared" si="131"/>
        <v>0</v>
      </c>
      <c r="Q168">
        <f t="shared" si="132"/>
        <v>0</v>
      </c>
      <c r="R168">
        <f t="shared" si="133"/>
        <v>0</v>
      </c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N169">
        <f t="shared" si="130"/>
        <v>0</v>
      </c>
      <c r="O169">
        <f t="shared" si="131"/>
        <v>0</v>
      </c>
      <c r="Q169">
        <f t="shared" si="132"/>
        <v>0</v>
      </c>
      <c r="R169">
        <f t="shared" si="133"/>
        <v>0</v>
      </c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N170">
        <f t="shared" si="130"/>
        <v>0</v>
      </c>
      <c r="O170">
        <f t="shared" si="131"/>
        <v>0</v>
      </c>
      <c r="Q170">
        <f t="shared" si="132"/>
        <v>0</v>
      </c>
      <c r="R170">
        <f t="shared" si="133"/>
        <v>0</v>
      </c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N171">
        <f t="shared" si="130"/>
        <v>0</v>
      </c>
      <c r="O171">
        <f t="shared" si="131"/>
        <v>0</v>
      </c>
      <c r="Q171">
        <f t="shared" si="132"/>
        <v>0</v>
      </c>
      <c r="R171">
        <f t="shared" si="133"/>
        <v>0</v>
      </c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N172">
        <f t="shared" si="130"/>
        <v>0</v>
      </c>
      <c r="O172">
        <f t="shared" si="131"/>
        <v>0</v>
      </c>
      <c r="Q172">
        <f t="shared" si="132"/>
        <v>0</v>
      </c>
      <c r="R172">
        <f t="shared" si="133"/>
        <v>0</v>
      </c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N173">
        <f t="shared" si="130"/>
        <v>0</v>
      </c>
      <c r="O173">
        <f t="shared" si="131"/>
        <v>0</v>
      </c>
      <c r="Q173">
        <f t="shared" si="132"/>
        <v>0</v>
      </c>
      <c r="R173">
        <f t="shared" si="133"/>
        <v>0</v>
      </c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N174">
        <f t="shared" si="130"/>
        <v>0</v>
      </c>
      <c r="O174">
        <f t="shared" si="131"/>
        <v>0</v>
      </c>
      <c r="Q174">
        <f t="shared" si="132"/>
        <v>0</v>
      </c>
      <c r="R174">
        <f t="shared" si="133"/>
        <v>0</v>
      </c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N175">
        <f t="shared" si="130"/>
        <v>0</v>
      </c>
      <c r="O175">
        <f t="shared" si="131"/>
        <v>0</v>
      </c>
      <c r="Q175">
        <f t="shared" si="132"/>
        <v>0</v>
      </c>
      <c r="R175">
        <f t="shared" si="133"/>
        <v>0</v>
      </c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N176">
        <f t="shared" si="130"/>
        <v>0</v>
      </c>
      <c r="O176">
        <f t="shared" si="131"/>
        <v>0</v>
      </c>
      <c r="Q176">
        <f t="shared" si="132"/>
        <v>0</v>
      </c>
      <c r="R176">
        <f t="shared" si="133"/>
        <v>0</v>
      </c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N177">
        <f t="shared" si="130"/>
        <v>0</v>
      </c>
      <c r="O177">
        <f t="shared" si="131"/>
        <v>0</v>
      </c>
      <c r="Q177">
        <f t="shared" si="132"/>
        <v>0</v>
      </c>
      <c r="R177">
        <f t="shared" si="133"/>
        <v>0</v>
      </c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N178">
        <f t="shared" si="130"/>
        <v>0</v>
      </c>
      <c r="O178">
        <f t="shared" si="131"/>
        <v>0</v>
      </c>
      <c r="Q178">
        <f t="shared" si="132"/>
        <v>0</v>
      </c>
      <c r="R178">
        <f t="shared" si="133"/>
        <v>0</v>
      </c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N179">
        <f t="shared" si="130"/>
        <v>0</v>
      </c>
      <c r="O179">
        <f t="shared" si="131"/>
        <v>0</v>
      </c>
      <c r="Q179">
        <f t="shared" si="132"/>
        <v>0</v>
      </c>
      <c r="R179">
        <f t="shared" si="133"/>
        <v>0</v>
      </c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N180">
        <f t="shared" si="130"/>
        <v>0</v>
      </c>
      <c r="O180">
        <f t="shared" si="131"/>
        <v>0</v>
      </c>
      <c r="Q180">
        <f t="shared" si="132"/>
        <v>0</v>
      </c>
      <c r="R180">
        <f t="shared" si="133"/>
        <v>0</v>
      </c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N181">
        <f t="shared" si="130"/>
        <v>0</v>
      </c>
      <c r="O181">
        <f t="shared" si="131"/>
        <v>0</v>
      </c>
      <c r="Q181">
        <f t="shared" si="132"/>
        <v>0</v>
      </c>
      <c r="R181">
        <f t="shared" si="133"/>
        <v>0</v>
      </c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N182">
        <f t="shared" si="130"/>
        <v>0</v>
      </c>
      <c r="O182">
        <f t="shared" si="131"/>
        <v>0</v>
      </c>
      <c r="Q182">
        <f t="shared" si="132"/>
        <v>0</v>
      </c>
      <c r="R182">
        <f t="shared" si="133"/>
        <v>0</v>
      </c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N183">
        <f t="shared" si="130"/>
        <v>0</v>
      </c>
      <c r="O183">
        <f t="shared" si="131"/>
        <v>0</v>
      </c>
      <c r="Q183">
        <f t="shared" si="132"/>
        <v>0</v>
      </c>
      <c r="R183">
        <f t="shared" si="133"/>
        <v>0</v>
      </c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N184">
        <f t="shared" si="130"/>
        <v>0</v>
      </c>
      <c r="O184">
        <f t="shared" si="131"/>
        <v>0</v>
      </c>
      <c r="Q184">
        <f t="shared" si="132"/>
        <v>0</v>
      </c>
      <c r="R184">
        <f t="shared" si="133"/>
        <v>0</v>
      </c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N185">
        <f t="shared" si="130"/>
        <v>0</v>
      </c>
      <c r="O185">
        <f t="shared" si="131"/>
        <v>0</v>
      </c>
      <c r="Q185">
        <f t="shared" si="132"/>
        <v>0</v>
      </c>
      <c r="R185">
        <f t="shared" si="133"/>
        <v>0</v>
      </c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N186">
        <f t="shared" si="130"/>
        <v>0</v>
      </c>
      <c r="O186">
        <f t="shared" si="131"/>
        <v>0</v>
      </c>
      <c r="Q186">
        <f t="shared" si="132"/>
        <v>0</v>
      </c>
      <c r="R186">
        <f t="shared" si="133"/>
        <v>0</v>
      </c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N187">
        <f t="shared" si="130"/>
        <v>0</v>
      </c>
      <c r="O187">
        <f t="shared" si="131"/>
        <v>0</v>
      </c>
      <c r="Q187">
        <f t="shared" si="132"/>
        <v>0</v>
      </c>
      <c r="R187">
        <f t="shared" si="133"/>
        <v>0</v>
      </c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N188">
        <f t="shared" si="130"/>
        <v>0</v>
      </c>
      <c r="O188">
        <f t="shared" si="131"/>
        <v>0</v>
      </c>
      <c r="Q188">
        <f t="shared" si="132"/>
        <v>0</v>
      </c>
      <c r="R188">
        <f t="shared" si="133"/>
        <v>0</v>
      </c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N189">
        <f t="shared" si="130"/>
        <v>0</v>
      </c>
      <c r="O189">
        <f t="shared" si="131"/>
        <v>0</v>
      </c>
      <c r="Q189">
        <f t="shared" si="132"/>
        <v>0</v>
      </c>
      <c r="R189">
        <f t="shared" si="133"/>
        <v>0</v>
      </c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N190">
        <f t="shared" si="130"/>
        <v>0</v>
      </c>
      <c r="O190">
        <f t="shared" si="131"/>
        <v>0</v>
      </c>
      <c r="Q190">
        <f t="shared" si="132"/>
        <v>0</v>
      </c>
      <c r="R190">
        <f t="shared" si="133"/>
        <v>0</v>
      </c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N191">
        <f t="shared" si="130"/>
        <v>0</v>
      </c>
      <c r="O191">
        <f t="shared" si="131"/>
        <v>0</v>
      </c>
      <c r="Q191">
        <f t="shared" si="132"/>
        <v>0</v>
      </c>
      <c r="R191">
        <f t="shared" si="133"/>
        <v>0</v>
      </c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N192">
        <f t="shared" si="130"/>
        <v>0</v>
      </c>
      <c r="O192">
        <f t="shared" si="131"/>
        <v>0</v>
      </c>
      <c r="Q192">
        <f t="shared" si="132"/>
        <v>0</v>
      </c>
      <c r="R192">
        <f t="shared" si="133"/>
        <v>0</v>
      </c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N193">
        <f t="shared" si="130"/>
        <v>0</v>
      </c>
      <c r="O193">
        <f t="shared" si="131"/>
        <v>0</v>
      </c>
      <c r="Q193">
        <f t="shared" si="132"/>
        <v>0</v>
      </c>
      <c r="R193">
        <f t="shared" si="133"/>
        <v>0</v>
      </c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N194">
        <f t="shared" si="130"/>
        <v>0</v>
      </c>
      <c r="O194">
        <f t="shared" si="131"/>
        <v>0</v>
      </c>
      <c r="Q194">
        <f t="shared" si="132"/>
        <v>0</v>
      </c>
      <c r="R194">
        <f t="shared" si="133"/>
        <v>0</v>
      </c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N195">
        <f t="shared" si="130"/>
        <v>0</v>
      </c>
      <c r="O195">
        <f t="shared" si="131"/>
        <v>0</v>
      </c>
      <c r="Q195">
        <f t="shared" si="132"/>
        <v>0</v>
      </c>
      <c r="R195">
        <f t="shared" si="133"/>
        <v>0</v>
      </c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N196">
        <f t="shared" si="130"/>
        <v>0</v>
      </c>
      <c r="O196">
        <f t="shared" si="131"/>
        <v>0</v>
      </c>
      <c r="Q196">
        <f t="shared" si="132"/>
        <v>0</v>
      </c>
      <c r="R196">
        <f t="shared" si="133"/>
        <v>0</v>
      </c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N197">
        <f t="shared" si="130"/>
        <v>0</v>
      </c>
      <c r="O197">
        <f t="shared" si="131"/>
        <v>0</v>
      </c>
      <c r="Q197">
        <f t="shared" si="132"/>
        <v>0</v>
      </c>
      <c r="R197">
        <f t="shared" si="133"/>
        <v>0</v>
      </c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N198">
        <f t="shared" si="130"/>
        <v>0</v>
      </c>
      <c r="O198">
        <f t="shared" si="131"/>
        <v>0</v>
      </c>
      <c r="Q198">
        <f t="shared" si="132"/>
        <v>0</v>
      </c>
      <c r="R198">
        <f t="shared" si="133"/>
        <v>0</v>
      </c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N199">
        <f t="shared" si="130"/>
        <v>0</v>
      </c>
      <c r="O199">
        <f t="shared" si="131"/>
        <v>0</v>
      </c>
      <c r="Q199">
        <f t="shared" si="132"/>
        <v>0</v>
      </c>
      <c r="R199">
        <f t="shared" si="133"/>
        <v>0</v>
      </c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N200">
        <f t="shared" si="130"/>
        <v>0</v>
      </c>
      <c r="O200">
        <f t="shared" si="131"/>
        <v>0</v>
      </c>
      <c r="Q200">
        <f t="shared" si="132"/>
        <v>0</v>
      </c>
      <c r="R200">
        <f t="shared" si="133"/>
        <v>0</v>
      </c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N201">
        <f t="shared" si="130"/>
        <v>0</v>
      </c>
      <c r="O201">
        <f t="shared" si="131"/>
        <v>0</v>
      </c>
      <c r="Q201">
        <f t="shared" si="132"/>
        <v>0</v>
      </c>
      <c r="R201">
        <f t="shared" si="133"/>
        <v>0</v>
      </c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N202">
        <f t="shared" si="130"/>
        <v>0</v>
      </c>
      <c r="O202">
        <f t="shared" si="131"/>
        <v>0</v>
      </c>
      <c r="Q202">
        <f t="shared" si="132"/>
        <v>0</v>
      </c>
      <c r="R202">
        <f t="shared" si="133"/>
        <v>0</v>
      </c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N203">
        <f t="shared" si="130"/>
        <v>0</v>
      </c>
      <c r="O203">
        <f t="shared" si="131"/>
        <v>0</v>
      </c>
      <c r="Q203">
        <f t="shared" si="132"/>
        <v>0</v>
      </c>
      <c r="R203">
        <f t="shared" si="133"/>
        <v>0</v>
      </c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N204">
        <f t="shared" si="130"/>
        <v>0</v>
      </c>
      <c r="O204">
        <f t="shared" si="131"/>
        <v>0</v>
      </c>
      <c r="Q204">
        <f t="shared" si="132"/>
        <v>0</v>
      </c>
      <c r="R204">
        <f t="shared" si="133"/>
        <v>0</v>
      </c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N205">
        <f t="shared" si="130"/>
        <v>0</v>
      </c>
      <c r="O205">
        <f t="shared" si="131"/>
        <v>0</v>
      </c>
      <c r="Q205">
        <f t="shared" si="132"/>
        <v>0</v>
      </c>
      <c r="R205">
        <f t="shared" si="133"/>
        <v>0</v>
      </c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N206">
        <f t="shared" si="130"/>
        <v>0</v>
      </c>
      <c r="O206">
        <f t="shared" si="131"/>
        <v>0</v>
      </c>
      <c r="Q206">
        <f t="shared" si="132"/>
        <v>0</v>
      </c>
      <c r="R206">
        <f t="shared" si="133"/>
        <v>0</v>
      </c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N207">
        <f t="shared" si="130"/>
        <v>0</v>
      </c>
      <c r="O207">
        <f t="shared" si="131"/>
        <v>0</v>
      </c>
      <c r="Q207">
        <f t="shared" si="132"/>
        <v>0</v>
      </c>
      <c r="R207">
        <f t="shared" si="133"/>
        <v>0</v>
      </c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N208">
        <f t="shared" si="130"/>
        <v>0</v>
      </c>
      <c r="O208">
        <f t="shared" si="131"/>
        <v>0</v>
      </c>
      <c r="Q208">
        <f t="shared" si="132"/>
        <v>0</v>
      </c>
      <c r="R208">
        <f t="shared" si="133"/>
        <v>0</v>
      </c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N209">
        <f t="shared" si="130"/>
        <v>0</v>
      </c>
      <c r="O209">
        <f t="shared" si="131"/>
        <v>0</v>
      </c>
      <c r="Q209">
        <f t="shared" si="132"/>
        <v>0</v>
      </c>
      <c r="R209">
        <f t="shared" si="133"/>
        <v>0</v>
      </c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N210">
        <f t="shared" si="130"/>
        <v>0</v>
      </c>
      <c r="O210">
        <f t="shared" si="131"/>
        <v>0</v>
      </c>
      <c r="Q210">
        <f t="shared" si="132"/>
        <v>0</v>
      </c>
      <c r="R210">
        <f t="shared" si="133"/>
        <v>0</v>
      </c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N211">
        <f t="shared" si="130"/>
        <v>0</v>
      </c>
      <c r="O211">
        <f t="shared" si="131"/>
        <v>0</v>
      </c>
      <c r="Q211">
        <f t="shared" si="132"/>
        <v>0</v>
      </c>
      <c r="R211">
        <f t="shared" si="133"/>
        <v>0</v>
      </c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N212">
        <f t="shared" si="130"/>
        <v>0</v>
      </c>
      <c r="O212">
        <f t="shared" si="131"/>
        <v>0</v>
      </c>
      <c r="Q212">
        <f t="shared" si="132"/>
        <v>0</v>
      </c>
      <c r="R212">
        <f t="shared" si="133"/>
        <v>0</v>
      </c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N213">
        <f t="shared" si="130"/>
        <v>0</v>
      </c>
      <c r="O213">
        <f t="shared" si="131"/>
        <v>0</v>
      </c>
      <c r="Q213">
        <f t="shared" si="132"/>
        <v>0</v>
      </c>
      <c r="R213">
        <f t="shared" si="133"/>
        <v>0</v>
      </c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N214">
        <f t="shared" si="130"/>
        <v>0</v>
      </c>
      <c r="O214">
        <f t="shared" si="131"/>
        <v>0</v>
      </c>
      <c r="Q214">
        <f t="shared" si="132"/>
        <v>0</v>
      </c>
      <c r="R214">
        <f t="shared" si="133"/>
        <v>0</v>
      </c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N215">
        <f t="shared" si="130"/>
        <v>0</v>
      </c>
      <c r="O215">
        <f t="shared" si="131"/>
        <v>0</v>
      </c>
      <c r="Q215">
        <f t="shared" si="132"/>
        <v>0</v>
      </c>
      <c r="R215">
        <f t="shared" si="133"/>
        <v>0</v>
      </c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N216">
        <f t="shared" si="130"/>
        <v>0</v>
      </c>
      <c r="O216">
        <f t="shared" si="131"/>
        <v>0</v>
      </c>
      <c r="Q216">
        <f t="shared" si="132"/>
        <v>0</v>
      </c>
      <c r="R216">
        <f t="shared" si="133"/>
        <v>0</v>
      </c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N217">
        <f t="shared" si="130"/>
        <v>0</v>
      </c>
      <c r="O217">
        <f t="shared" si="131"/>
        <v>0</v>
      </c>
      <c r="Q217">
        <f t="shared" si="132"/>
        <v>0</v>
      </c>
      <c r="R217">
        <f t="shared" si="133"/>
        <v>0</v>
      </c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N218">
        <f t="shared" si="130"/>
        <v>0</v>
      </c>
      <c r="O218">
        <f t="shared" si="131"/>
        <v>0</v>
      </c>
      <c r="Q218">
        <f t="shared" si="132"/>
        <v>0</v>
      </c>
      <c r="R218">
        <f t="shared" si="133"/>
        <v>0</v>
      </c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N219">
        <f t="shared" si="130"/>
        <v>0</v>
      </c>
      <c r="O219">
        <f t="shared" si="131"/>
        <v>0</v>
      </c>
      <c r="Q219">
        <f t="shared" si="132"/>
        <v>0</v>
      </c>
      <c r="R219">
        <f t="shared" si="133"/>
        <v>0</v>
      </c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N220">
        <f t="shared" si="130"/>
        <v>0</v>
      </c>
      <c r="O220">
        <f t="shared" si="131"/>
        <v>0</v>
      </c>
      <c r="Q220">
        <f t="shared" si="132"/>
        <v>0</v>
      </c>
      <c r="R220">
        <f t="shared" si="133"/>
        <v>0</v>
      </c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N221">
        <f t="shared" si="130"/>
        <v>0</v>
      </c>
      <c r="O221">
        <f t="shared" si="131"/>
        <v>0</v>
      </c>
      <c r="Q221">
        <f t="shared" si="132"/>
        <v>0</v>
      </c>
      <c r="R221">
        <f t="shared" si="133"/>
        <v>0</v>
      </c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N222">
        <f t="shared" si="130"/>
        <v>0</v>
      </c>
      <c r="O222">
        <f t="shared" si="131"/>
        <v>0</v>
      </c>
      <c r="Q222">
        <f t="shared" si="132"/>
        <v>0</v>
      </c>
      <c r="R222">
        <f t="shared" si="133"/>
        <v>0</v>
      </c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N223">
        <f t="shared" si="130"/>
        <v>0</v>
      </c>
      <c r="O223">
        <f t="shared" si="131"/>
        <v>0</v>
      </c>
      <c r="Q223">
        <f t="shared" si="132"/>
        <v>0</v>
      </c>
      <c r="R223">
        <f t="shared" si="133"/>
        <v>0</v>
      </c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N224">
        <f t="shared" si="130"/>
        <v>0</v>
      </c>
      <c r="O224">
        <f t="shared" si="131"/>
        <v>0</v>
      </c>
      <c r="Q224">
        <f t="shared" si="132"/>
        <v>0</v>
      </c>
      <c r="R224">
        <f t="shared" si="133"/>
        <v>0</v>
      </c>
    </row>
  </sheetData>
  <protectedRanges>
    <protectedRange name="Header" sqref="A1:I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F8001D-0025-4C6C-9A93-0041002E00B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G2:I224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>
      <c r="A2" s="1"/>
      <c r="B2" s="4"/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P2">
        <f t="shared" ref="P2:P9" si="134">HEX2DEC(_xlfn.CONCAT(H2,G2))/1000</f>
        <v>0</v>
      </c>
      <c r="Q2">
        <f t="shared" ref="Q2:Q9" si="135">HEX2DEC(_xlfn.CONCAT(J2,I2))/1000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34"/>
        <v>0</v>
      </c>
      <c r="Q3">
        <f t="shared" si="13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34"/>
        <v>0</v>
      </c>
      <c r="Q4">
        <f t="shared" si="13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34"/>
        <v>0</v>
      </c>
      <c r="Q5">
        <f t="shared" si="13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34"/>
        <v>0</v>
      </c>
      <c r="Q6">
        <f t="shared" si="13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34"/>
        <v>0</v>
      </c>
      <c r="Q7">
        <f t="shared" si="13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34"/>
        <v>0</v>
      </c>
      <c r="Q8">
        <f t="shared" si="13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34"/>
        <v>0</v>
      </c>
      <c r="Q9">
        <f t="shared" si="13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36">HEX2DEC(_xlfn.CONCAT(H10,G10))/1000</f>
        <v>0</v>
      </c>
      <c r="Q10">
        <f t="shared" ref="Q10:Q73" si="137">HEX2DEC(_xlfn.CONCAT(J10,I10))/1000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36"/>
        <v>0</v>
      </c>
      <c r="Q11">
        <f t="shared" si="137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36"/>
        <v>0</v>
      </c>
      <c r="Q12">
        <f t="shared" si="137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36"/>
        <v>0</v>
      </c>
      <c r="Q13">
        <f t="shared" si="137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36"/>
        <v>0</v>
      </c>
      <c r="Q14">
        <f t="shared" si="137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36"/>
        <v>0</v>
      </c>
      <c r="Q15">
        <f t="shared" si="137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36"/>
        <v>0</v>
      </c>
      <c r="Q16">
        <f t="shared" si="137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36"/>
        <v>0</v>
      </c>
      <c r="Q17">
        <f t="shared" si="137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36"/>
        <v>0</v>
      </c>
      <c r="Q18">
        <f t="shared" si="137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36"/>
        <v>0</v>
      </c>
      <c r="Q19">
        <f t="shared" si="137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36"/>
        <v>0</v>
      </c>
      <c r="Q20">
        <f t="shared" si="137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36"/>
        <v>0</v>
      </c>
      <c r="Q21">
        <f t="shared" si="137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36"/>
        <v>0</v>
      </c>
      <c r="Q22">
        <f t="shared" si="137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36"/>
        <v>0</v>
      </c>
      <c r="Q23">
        <f t="shared" si="137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36"/>
        <v>0</v>
      </c>
      <c r="Q24">
        <f t="shared" si="137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36"/>
        <v>0</v>
      </c>
      <c r="Q25">
        <f t="shared" si="137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36"/>
        <v>0</v>
      </c>
      <c r="Q26">
        <f t="shared" si="137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36"/>
        <v>0</v>
      </c>
      <c r="Q27">
        <f t="shared" si="137"/>
        <v>0</v>
      </c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36"/>
        <v>0</v>
      </c>
      <c r="Q28">
        <f t="shared" si="137"/>
        <v>0</v>
      </c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36"/>
        <v>0</v>
      </c>
      <c r="Q29">
        <f t="shared" si="137"/>
        <v>0</v>
      </c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36"/>
        <v>0</v>
      </c>
      <c r="Q30">
        <f t="shared" si="137"/>
        <v>0</v>
      </c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36"/>
        <v>0</v>
      </c>
      <c r="Q31">
        <f t="shared" si="137"/>
        <v>0</v>
      </c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36"/>
        <v>0</v>
      </c>
      <c r="Q32">
        <f t="shared" si="137"/>
        <v>0</v>
      </c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36"/>
        <v>0</v>
      </c>
      <c r="Q33">
        <f t="shared" si="137"/>
        <v>0</v>
      </c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36"/>
        <v>0</v>
      </c>
      <c r="Q34">
        <f t="shared" si="137"/>
        <v>0</v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36"/>
        <v>0</v>
      </c>
      <c r="Q35">
        <f t="shared" si="137"/>
        <v>0</v>
      </c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36"/>
        <v>0</v>
      </c>
      <c r="Q36">
        <f t="shared" si="137"/>
        <v>0</v>
      </c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36"/>
        <v>0</v>
      </c>
      <c r="Q37">
        <f t="shared" si="137"/>
        <v>0</v>
      </c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36"/>
        <v>0</v>
      </c>
      <c r="Q38">
        <f t="shared" si="137"/>
        <v>0</v>
      </c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36"/>
        <v>0</v>
      </c>
      <c r="Q39">
        <f t="shared" si="137"/>
        <v>0</v>
      </c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36"/>
        <v>0</v>
      </c>
      <c r="Q40">
        <f t="shared" si="137"/>
        <v>0</v>
      </c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36"/>
        <v>0</v>
      </c>
      <c r="Q41">
        <f t="shared" si="137"/>
        <v>0</v>
      </c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36"/>
        <v>0</v>
      </c>
      <c r="Q42">
        <f t="shared" si="137"/>
        <v>0</v>
      </c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36"/>
        <v>0</v>
      </c>
      <c r="Q43">
        <f t="shared" si="137"/>
        <v>0</v>
      </c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36"/>
        <v>0</v>
      </c>
      <c r="Q44">
        <f t="shared" si="137"/>
        <v>0</v>
      </c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36"/>
        <v>0</v>
      </c>
      <c r="Q45">
        <f t="shared" si="137"/>
        <v>0</v>
      </c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36"/>
        <v>0</v>
      </c>
      <c r="Q46">
        <f t="shared" si="137"/>
        <v>0</v>
      </c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36"/>
        <v>0</v>
      </c>
      <c r="Q47">
        <f t="shared" si="137"/>
        <v>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36"/>
        <v>0</v>
      </c>
      <c r="Q48">
        <f t="shared" si="137"/>
        <v>0</v>
      </c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36"/>
        <v>0</v>
      </c>
      <c r="Q49">
        <f t="shared" si="137"/>
        <v>0</v>
      </c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36"/>
        <v>0</v>
      </c>
      <c r="Q50">
        <f t="shared" si="137"/>
        <v>0</v>
      </c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36"/>
        <v>0</v>
      </c>
      <c r="Q51">
        <f t="shared" si="137"/>
        <v>0</v>
      </c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36"/>
        <v>0</v>
      </c>
      <c r="Q52">
        <f t="shared" si="137"/>
        <v>0</v>
      </c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36"/>
        <v>0</v>
      </c>
      <c r="Q53">
        <f t="shared" si="137"/>
        <v>0</v>
      </c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36"/>
        <v>0</v>
      </c>
      <c r="Q54">
        <f t="shared" si="137"/>
        <v>0</v>
      </c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36"/>
        <v>0</v>
      </c>
      <c r="Q55">
        <f t="shared" si="137"/>
        <v>0</v>
      </c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36"/>
        <v>0</v>
      </c>
      <c r="Q56">
        <f t="shared" si="137"/>
        <v>0</v>
      </c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36"/>
        <v>0</v>
      </c>
      <c r="Q57">
        <f t="shared" si="137"/>
        <v>0</v>
      </c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36"/>
        <v>0</v>
      </c>
      <c r="Q58">
        <f t="shared" si="137"/>
        <v>0</v>
      </c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36"/>
        <v>0</v>
      </c>
      <c r="Q59">
        <f t="shared" si="137"/>
        <v>0</v>
      </c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36"/>
        <v>0</v>
      </c>
      <c r="Q60">
        <f t="shared" si="137"/>
        <v>0</v>
      </c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36"/>
        <v>0</v>
      </c>
      <c r="Q61">
        <f t="shared" si="137"/>
        <v>0</v>
      </c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36"/>
        <v>0</v>
      </c>
      <c r="Q62">
        <f t="shared" si="137"/>
        <v>0</v>
      </c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36"/>
        <v>0</v>
      </c>
      <c r="Q63">
        <f t="shared" si="137"/>
        <v>0</v>
      </c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36"/>
        <v>0</v>
      </c>
      <c r="Q64">
        <f t="shared" si="137"/>
        <v>0</v>
      </c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36"/>
        <v>0</v>
      </c>
      <c r="Q65">
        <f t="shared" si="137"/>
        <v>0</v>
      </c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36"/>
        <v>0</v>
      </c>
      <c r="Q66">
        <f t="shared" si="137"/>
        <v>0</v>
      </c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36"/>
        <v>0</v>
      </c>
      <c r="Q67">
        <f t="shared" si="137"/>
        <v>0</v>
      </c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36"/>
        <v>0</v>
      </c>
      <c r="Q68">
        <f t="shared" si="137"/>
        <v>0</v>
      </c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36"/>
        <v>0</v>
      </c>
      <c r="Q69">
        <f t="shared" si="137"/>
        <v>0</v>
      </c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36"/>
        <v>0</v>
      </c>
      <c r="Q70">
        <f t="shared" si="137"/>
        <v>0</v>
      </c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36"/>
        <v>0</v>
      </c>
      <c r="Q71">
        <f t="shared" si="137"/>
        <v>0</v>
      </c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36"/>
        <v>0</v>
      </c>
      <c r="Q72">
        <f t="shared" si="137"/>
        <v>0</v>
      </c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36"/>
        <v>0</v>
      </c>
      <c r="Q73">
        <f t="shared" si="137"/>
        <v>0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38">HEX2DEC(_xlfn.CONCAT(H74,G74))/1000</f>
        <v>0</v>
      </c>
      <c r="Q74">
        <f t="shared" ref="Q74:Q99" si="139">HEX2DEC(_xlfn.CONCAT(J74,I74))/1000</f>
        <v>0</v>
      </c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38"/>
        <v>0</v>
      </c>
      <c r="Q75">
        <f t="shared" si="139"/>
        <v>0</v>
      </c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38"/>
        <v>0</v>
      </c>
      <c r="Q76">
        <f t="shared" si="139"/>
        <v>0</v>
      </c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38"/>
        <v>0</v>
      </c>
      <c r="Q77">
        <f t="shared" si="139"/>
        <v>0</v>
      </c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38"/>
        <v>0</v>
      </c>
      <c r="Q78">
        <f t="shared" si="139"/>
        <v>0</v>
      </c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38"/>
        <v>0</v>
      </c>
      <c r="Q79">
        <f t="shared" si="139"/>
        <v>0</v>
      </c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38"/>
        <v>0</v>
      </c>
      <c r="Q80">
        <f t="shared" si="139"/>
        <v>0</v>
      </c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38"/>
        <v>0</v>
      </c>
      <c r="Q81">
        <f t="shared" si="139"/>
        <v>0</v>
      </c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38"/>
        <v>0</v>
      </c>
      <c r="Q82">
        <f t="shared" si="139"/>
        <v>0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38"/>
        <v>0</v>
      </c>
      <c r="Q83">
        <f t="shared" si="139"/>
        <v>0</v>
      </c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38"/>
        <v>0</v>
      </c>
      <c r="Q84">
        <f t="shared" si="139"/>
        <v>0</v>
      </c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38"/>
        <v>0</v>
      </c>
      <c r="Q85">
        <f t="shared" si="139"/>
        <v>0</v>
      </c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38"/>
        <v>0</v>
      </c>
      <c r="Q86">
        <f t="shared" si="139"/>
        <v>0</v>
      </c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38"/>
        <v>0</v>
      </c>
      <c r="Q87">
        <f t="shared" si="139"/>
        <v>0</v>
      </c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38"/>
        <v>0</v>
      </c>
      <c r="Q88">
        <f t="shared" si="139"/>
        <v>0</v>
      </c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38"/>
        <v>0</v>
      </c>
      <c r="Q89">
        <f t="shared" si="139"/>
        <v>0</v>
      </c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38"/>
        <v>0</v>
      </c>
      <c r="Q90">
        <f t="shared" si="139"/>
        <v>0</v>
      </c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38"/>
        <v>0</v>
      </c>
      <c r="Q91">
        <f t="shared" si="139"/>
        <v>0</v>
      </c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38"/>
        <v>0</v>
      </c>
      <c r="Q92">
        <f t="shared" si="139"/>
        <v>0</v>
      </c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38"/>
        <v>0</v>
      </c>
      <c r="Q93">
        <f t="shared" si="139"/>
        <v>0</v>
      </c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38"/>
        <v>0</v>
      </c>
      <c r="Q94">
        <f t="shared" si="139"/>
        <v>0</v>
      </c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38"/>
        <v>0</v>
      </c>
      <c r="Q95">
        <f t="shared" si="139"/>
        <v>0</v>
      </c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38"/>
        <v>0</v>
      </c>
      <c r="Q96">
        <f t="shared" si="139"/>
        <v>0</v>
      </c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38"/>
        <v>0</v>
      </c>
      <c r="Q97">
        <f t="shared" si="139"/>
        <v>0</v>
      </c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38"/>
        <v>0</v>
      </c>
      <c r="Q98">
        <f t="shared" si="139"/>
        <v>0</v>
      </c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38"/>
        <v>0</v>
      </c>
      <c r="Q99">
        <f t="shared" si="139"/>
        <v>0</v>
      </c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40">HEX2DEC(_xlfn.CONCAT(H100,G100))/1000</f>
        <v>0</v>
      </c>
      <c r="Q100">
        <f t="shared" ref="Q100:Q113" si="141">HEX2DEC(_xlfn.CONCAT(J100,I100))/1000</f>
        <v>0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40"/>
        <v>0</v>
      </c>
      <c r="Q101">
        <f t="shared" si="141"/>
        <v>0</v>
      </c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40"/>
        <v>0</v>
      </c>
      <c r="Q102">
        <f t="shared" si="141"/>
        <v>0</v>
      </c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40"/>
        <v>0</v>
      </c>
      <c r="Q103">
        <f t="shared" si="141"/>
        <v>0</v>
      </c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40"/>
        <v>0</v>
      </c>
      <c r="Q104">
        <f t="shared" si="141"/>
        <v>0</v>
      </c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40"/>
        <v>0</v>
      </c>
      <c r="Q105">
        <f t="shared" si="141"/>
        <v>0</v>
      </c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40"/>
        <v>0</v>
      </c>
      <c r="Q106">
        <f t="shared" si="141"/>
        <v>0</v>
      </c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40"/>
        <v>0</v>
      </c>
      <c r="Q107">
        <f t="shared" si="141"/>
        <v>0</v>
      </c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40"/>
        <v>0</v>
      </c>
      <c r="Q108">
        <f t="shared" si="141"/>
        <v>0</v>
      </c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40"/>
        <v>0</v>
      </c>
      <c r="Q109">
        <f t="shared" si="141"/>
        <v>0</v>
      </c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40"/>
        <v>0</v>
      </c>
      <c r="Q110">
        <f t="shared" si="141"/>
        <v>0</v>
      </c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40"/>
        <v>0</v>
      </c>
      <c r="Q111">
        <f t="shared" si="141"/>
        <v>0</v>
      </c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40"/>
        <v>0</v>
      </c>
      <c r="Q112">
        <f t="shared" si="141"/>
        <v>0</v>
      </c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P113">
        <f t="shared" si="140"/>
        <v>0</v>
      </c>
      <c r="Q113">
        <f t="shared" si="14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5" zoomScale="100" workbookViewId="0">
      <selection activeCell="A1" activeCellId="0" sqref="A1"/>
    </sheetView>
  </sheetViews>
  <sheetFormatPr defaultRowHeight="14.25"/>
  <cols>
    <col bestFit="1" min="19" max="19" width="10.7109375"/>
  </cols>
  <sheetData>
    <row r="1" ht="14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s="2" t="s">
        <v>82</v>
      </c>
      <c r="R1" t="s">
        <v>83</v>
      </c>
      <c r="T1" t="s">
        <v>84</v>
      </c>
      <c r="U1" s="2" t="s">
        <v>85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42">(HEX2DEC(_xlfn.CONCAT(H2,G2))/1000)</f>
        <v>0</v>
      </c>
      <c r="R2">
        <f t="shared" ref="R2:R9" si="143">HEX2DEC(_xlfn.CONCAT(M2,L2,K2))</f>
        <v>0</v>
      </c>
      <c r="S2">
        <f t="shared" ref="S2:S9" si="144">HEX2DEC(_xlfn.CONCAT(N2,M2,L2,K2))</f>
        <v>0</v>
      </c>
      <c r="T2" s="9">
        <f t="shared" ref="T2:T9" si="145">IF(S2&gt;2147483647,S2-4294967296,S2)</f>
        <v>0</v>
      </c>
      <c r="U2">
        <f t="shared" ref="U2:U9" si="146">T2/1000</f>
        <v>0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42"/>
        <v>0</v>
      </c>
      <c r="R3">
        <f t="shared" si="143"/>
        <v>0</v>
      </c>
      <c r="S3">
        <f t="shared" si="144"/>
        <v>0</v>
      </c>
      <c r="T3" s="9">
        <f t="shared" si="145"/>
        <v>0</v>
      </c>
      <c r="U3">
        <f t="shared" si="146"/>
        <v>0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42"/>
        <v>0</v>
      </c>
      <c r="R4">
        <f t="shared" si="143"/>
        <v>0</v>
      </c>
      <c r="S4">
        <f t="shared" si="144"/>
        <v>0</v>
      </c>
      <c r="T4" s="9">
        <f t="shared" si="145"/>
        <v>0</v>
      </c>
      <c r="U4">
        <f t="shared" si="146"/>
        <v>0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42"/>
        <v>0</v>
      </c>
      <c r="R5">
        <f t="shared" si="143"/>
        <v>0</v>
      </c>
      <c r="S5">
        <f t="shared" si="144"/>
        <v>0</v>
      </c>
      <c r="T5" s="9">
        <f t="shared" si="145"/>
        <v>0</v>
      </c>
      <c r="U5">
        <f t="shared" si="146"/>
        <v>0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42"/>
        <v>0</v>
      </c>
      <c r="R6">
        <f t="shared" si="143"/>
        <v>0</v>
      </c>
      <c r="S6">
        <f t="shared" si="144"/>
        <v>0</v>
      </c>
      <c r="T6" s="9">
        <f t="shared" si="145"/>
        <v>0</v>
      </c>
      <c r="U6">
        <f t="shared" si="146"/>
        <v>0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42"/>
        <v>0</v>
      </c>
      <c r="R7">
        <f t="shared" si="143"/>
        <v>0</v>
      </c>
      <c r="S7">
        <f t="shared" si="144"/>
        <v>0</v>
      </c>
      <c r="T7" s="9">
        <f t="shared" si="145"/>
        <v>0</v>
      </c>
      <c r="U7">
        <f t="shared" si="146"/>
        <v>0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42"/>
        <v>0</v>
      </c>
      <c r="R8">
        <f t="shared" si="143"/>
        <v>0</v>
      </c>
      <c r="S8">
        <f t="shared" si="144"/>
        <v>0</v>
      </c>
      <c r="T8" s="9">
        <f t="shared" si="145"/>
        <v>0</v>
      </c>
      <c r="U8">
        <f t="shared" si="146"/>
        <v>0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42"/>
        <v>0</v>
      </c>
      <c r="R9">
        <f t="shared" si="143"/>
        <v>0</v>
      </c>
      <c r="S9">
        <f t="shared" si="144"/>
        <v>0</v>
      </c>
      <c r="T9" s="9">
        <f t="shared" si="145"/>
        <v>0</v>
      </c>
      <c r="U9">
        <f t="shared" si="146"/>
        <v>0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73" si="147">(HEX2DEC(_xlfn.CONCAT(H10,G10))/1000)</f>
        <v>0</v>
      </c>
      <c r="R10">
        <f t="shared" ref="R10:R73" si="148">HEX2DEC(_xlfn.CONCAT(M10,L10,K10))</f>
        <v>0</v>
      </c>
      <c r="S10">
        <f t="shared" ref="S10:S73" si="149">HEX2DEC(_xlfn.CONCAT(N10,M10,L10,K10))</f>
        <v>0</v>
      </c>
      <c r="T10" s="9">
        <f t="shared" ref="T10:T73" si="150">IF(S10&gt;2147483647,S10-4294967296,S10)</f>
        <v>0</v>
      </c>
      <c r="U10">
        <f t="shared" ref="U10:U73" si="151">T10/1000</f>
        <v>0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47"/>
        <v>0</v>
      </c>
      <c r="R11">
        <f t="shared" si="148"/>
        <v>0</v>
      </c>
      <c r="S11">
        <f t="shared" si="149"/>
        <v>0</v>
      </c>
      <c r="T11" s="9">
        <f t="shared" si="150"/>
        <v>0</v>
      </c>
      <c r="U11">
        <f t="shared" si="151"/>
        <v>0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47"/>
        <v>0</v>
      </c>
      <c r="R12">
        <f t="shared" si="148"/>
        <v>0</v>
      </c>
      <c r="S12">
        <f t="shared" si="149"/>
        <v>0</v>
      </c>
      <c r="T12" s="9">
        <f t="shared" si="150"/>
        <v>0</v>
      </c>
      <c r="U12">
        <f t="shared" si="151"/>
        <v>0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47"/>
        <v>0</v>
      </c>
      <c r="R13">
        <f t="shared" si="148"/>
        <v>0</v>
      </c>
      <c r="S13">
        <f t="shared" si="149"/>
        <v>0</v>
      </c>
      <c r="T13" s="9">
        <f t="shared" si="150"/>
        <v>0</v>
      </c>
      <c r="U13">
        <f t="shared" si="151"/>
        <v>0</v>
      </c>
    </row>
    <row r="14" ht="14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47"/>
        <v>0</v>
      </c>
      <c r="R14">
        <f t="shared" si="148"/>
        <v>0</v>
      </c>
      <c r="S14">
        <f t="shared" si="149"/>
        <v>0</v>
      </c>
      <c r="T14" s="9">
        <f t="shared" si="150"/>
        <v>0</v>
      </c>
      <c r="U14">
        <f t="shared" si="151"/>
        <v>0</v>
      </c>
    </row>
    <row r="15" ht="14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47"/>
        <v>0</v>
      </c>
      <c r="R15">
        <f t="shared" si="148"/>
        <v>0</v>
      </c>
      <c r="S15">
        <f t="shared" si="149"/>
        <v>0</v>
      </c>
      <c r="T15" s="9">
        <f t="shared" si="150"/>
        <v>0</v>
      </c>
      <c r="U15">
        <f t="shared" si="151"/>
        <v>0</v>
      </c>
    </row>
    <row r="16" ht="14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47"/>
        <v>0</v>
      </c>
      <c r="R16">
        <f t="shared" si="148"/>
        <v>0</v>
      </c>
      <c r="S16">
        <f t="shared" si="149"/>
        <v>0</v>
      </c>
      <c r="T16" s="9">
        <f t="shared" si="150"/>
        <v>0</v>
      </c>
      <c r="U16">
        <f t="shared" si="151"/>
        <v>0</v>
      </c>
    </row>
    <row r="17" ht="14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47"/>
        <v>0</v>
      </c>
      <c r="R17">
        <f t="shared" si="148"/>
        <v>0</v>
      </c>
      <c r="S17">
        <f t="shared" si="149"/>
        <v>0</v>
      </c>
      <c r="T17" s="9">
        <f t="shared" si="150"/>
        <v>0</v>
      </c>
      <c r="U17">
        <f t="shared" si="151"/>
        <v>0</v>
      </c>
    </row>
    <row r="18" ht="14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47"/>
        <v>0</v>
      </c>
      <c r="R18">
        <f t="shared" si="148"/>
        <v>0</v>
      </c>
      <c r="S18">
        <f t="shared" si="149"/>
        <v>0</v>
      </c>
      <c r="T18" s="9">
        <f t="shared" si="150"/>
        <v>0</v>
      </c>
      <c r="U18">
        <f t="shared" si="151"/>
        <v>0</v>
      </c>
    </row>
    <row r="19" ht="14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47"/>
        <v>0</v>
      </c>
      <c r="R19">
        <f t="shared" si="148"/>
        <v>0</v>
      </c>
      <c r="S19">
        <f t="shared" si="149"/>
        <v>0</v>
      </c>
      <c r="T19" s="9">
        <f t="shared" si="150"/>
        <v>0</v>
      </c>
      <c r="U19">
        <f t="shared" si="151"/>
        <v>0</v>
      </c>
    </row>
    <row r="20" ht="14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47"/>
        <v>0</v>
      </c>
      <c r="R20">
        <f t="shared" si="148"/>
        <v>0</v>
      </c>
      <c r="S20">
        <f t="shared" si="149"/>
        <v>0</v>
      </c>
      <c r="T20" s="9">
        <f t="shared" si="150"/>
        <v>0</v>
      </c>
      <c r="U20">
        <f t="shared" si="151"/>
        <v>0</v>
      </c>
    </row>
    <row r="21" ht="14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47"/>
        <v>0</v>
      </c>
      <c r="R21">
        <f t="shared" si="148"/>
        <v>0</v>
      </c>
      <c r="S21">
        <f t="shared" si="149"/>
        <v>0</v>
      </c>
      <c r="T21" s="9">
        <f t="shared" si="150"/>
        <v>0</v>
      </c>
      <c r="U21">
        <f t="shared" si="151"/>
        <v>0</v>
      </c>
    </row>
    <row r="22" ht="14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47"/>
        <v>0</v>
      </c>
      <c r="R22">
        <f t="shared" si="148"/>
        <v>0</v>
      </c>
      <c r="S22">
        <f t="shared" si="149"/>
        <v>0</v>
      </c>
      <c r="T22" s="9">
        <f t="shared" si="150"/>
        <v>0</v>
      </c>
      <c r="U22">
        <f t="shared" si="151"/>
        <v>0</v>
      </c>
    </row>
    <row r="23" ht="14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47"/>
        <v>0</v>
      </c>
      <c r="R23">
        <f t="shared" si="148"/>
        <v>0</v>
      </c>
      <c r="S23">
        <f t="shared" si="149"/>
        <v>0</v>
      </c>
      <c r="T23" s="9">
        <f t="shared" si="150"/>
        <v>0</v>
      </c>
      <c r="U23">
        <f t="shared" si="151"/>
        <v>0</v>
      </c>
    </row>
    <row r="24" ht="14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47"/>
        <v>0</v>
      </c>
      <c r="R24">
        <f t="shared" si="148"/>
        <v>0</v>
      </c>
      <c r="S24">
        <f t="shared" si="149"/>
        <v>0</v>
      </c>
      <c r="T24" s="9">
        <f t="shared" si="150"/>
        <v>0</v>
      </c>
      <c r="U24">
        <f t="shared" si="151"/>
        <v>0</v>
      </c>
    </row>
    <row r="25" ht="14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47"/>
        <v>0</v>
      </c>
      <c r="R25">
        <f t="shared" si="148"/>
        <v>0</v>
      </c>
      <c r="S25">
        <f t="shared" si="149"/>
        <v>0</v>
      </c>
      <c r="T25" s="9">
        <f t="shared" si="150"/>
        <v>0</v>
      </c>
      <c r="U25">
        <f t="shared" si="151"/>
        <v>0</v>
      </c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47"/>
        <v>0</v>
      </c>
      <c r="R26">
        <f t="shared" si="148"/>
        <v>0</v>
      </c>
      <c r="S26">
        <f t="shared" si="149"/>
        <v>0</v>
      </c>
      <c r="T26" s="9">
        <f t="shared" si="150"/>
        <v>0</v>
      </c>
      <c r="U26">
        <f t="shared" si="151"/>
        <v>0</v>
      </c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47"/>
        <v>0</v>
      </c>
      <c r="R27">
        <f t="shared" si="148"/>
        <v>0</v>
      </c>
      <c r="S27">
        <f t="shared" si="149"/>
        <v>0</v>
      </c>
      <c r="T27" s="9">
        <f t="shared" si="150"/>
        <v>0</v>
      </c>
      <c r="U27">
        <f t="shared" si="151"/>
        <v>0</v>
      </c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P28">
        <f t="shared" si="147"/>
        <v>0</v>
      </c>
      <c r="R28">
        <f t="shared" si="148"/>
        <v>0</v>
      </c>
      <c r="S28">
        <f t="shared" si="149"/>
        <v>0</v>
      </c>
      <c r="T28" s="9">
        <f t="shared" si="150"/>
        <v>0</v>
      </c>
      <c r="U28">
        <f t="shared" si="151"/>
        <v>0</v>
      </c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>
        <f t="shared" si="147"/>
        <v>0</v>
      </c>
      <c r="R29">
        <f t="shared" si="148"/>
        <v>0</v>
      </c>
      <c r="S29">
        <f t="shared" si="149"/>
        <v>0</v>
      </c>
      <c r="T29" s="9">
        <f t="shared" si="150"/>
        <v>0</v>
      </c>
      <c r="U29">
        <f t="shared" si="151"/>
        <v>0</v>
      </c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P30">
        <f t="shared" si="147"/>
        <v>0</v>
      </c>
      <c r="R30">
        <f t="shared" si="148"/>
        <v>0</v>
      </c>
      <c r="S30">
        <f t="shared" si="149"/>
        <v>0</v>
      </c>
      <c r="T30" s="9">
        <f t="shared" si="150"/>
        <v>0</v>
      </c>
      <c r="U30">
        <f t="shared" si="151"/>
        <v>0</v>
      </c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>
        <f t="shared" si="147"/>
        <v>0</v>
      </c>
      <c r="R31">
        <f t="shared" si="148"/>
        <v>0</v>
      </c>
      <c r="S31">
        <f t="shared" si="149"/>
        <v>0</v>
      </c>
      <c r="T31" s="9">
        <f t="shared" si="150"/>
        <v>0</v>
      </c>
      <c r="U31">
        <f t="shared" si="151"/>
        <v>0</v>
      </c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P32">
        <f t="shared" si="147"/>
        <v>0</v>
      </c>
      <c r="R32">
        <f t="shared" si="148"/>
        <v>0</v>
      </c>
      <c r="S32">
        <f t="shared" si="149"/>
        <v>0</v>
      </c>
      <c r="T32" s="9">
        <f t="shared" si="150"/>
        <v>0</v>
      </c>
      <c r="U32">
        <f t="shared" si="151"/>
        <v>0</v>
      </c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>
        <f t="shared" si="147"/>
        <v>0</v>
      </c>
      <c r="R33">
        <f t="shared" si="148"/>
        <v>0</v>
      </c>
      <c r="S33">
        <f t="shared" si="149"/>
        <v>0</v>
      </c>
      <c r="T33" s="9">
        <f t="shared" si="150"/>
        <v>0</v>
      </c>
      <c r="U33">
        <f t="shared" si="151"/>
        <v>0</v>
      </c>
    </row>
    <row r="34" ht="14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P34">
        <f t="shared" si="147"/>
        <v>0</v>
      </c>
      <c r="R34">
        <f t="shared" si="148"/>
        <v>0</v>
      </c>
      <c r="S34">
        <f t="shared" si="149"/>
        <v>0</v>
      </c>
      <c r="T34" s="9">
        <f t="shared" si="150"/>
        <v>0</v>
      </c>
      <c r="U34">
        <f t="shared" si="151"/>
        <v>0</v>
      </c>
    </row>
    <row r="35" ht="14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>
        <f t="shared" si="147"/>
        <v>0</v>
      </c>
      <c r="R35">
        <f t="shared" si="148"/>
        <v>0</v>
      </c>
      <c r="S35">
        <f t="shared" si="149"/>
        <v>0</v>
      </c>
      <c r="T35" s="9">
        <f t="shared" si="150"/>
        <v>0</v>
      </c>
      <c r="U35">
        <f t="shared" si="151"/>
        <v>0</v>
      </c>
    </row>
    <row r="36" ht="14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P36">
        <f t="shared" si="147"/>
        <v>0</v>
      </c>
      <c r="R36">
        <f t="shared" si="148"/>
        <v>0</v>
      </c>
      <c r="S36">
        <f t="shared" si="149"/>
        <v>0</v>
      </c>
      <c r="T36" s="9">
        <f t="shared" si="150"/>
        <v>0</v>
      </c>
      <c r="U36">
        <f t="shared" si="151"/>
        <v>0</v>
      </c>
    </row>
    <row r="37" ht="14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>
        <f t="shared" si="147"/>
        <v>0</v>
      </c>
      <c r="R37">
        <f t="shared" si="148"/>
        <v>0</v>
      </c>
      <c r="S37">
        <f t="shared" si="149"/>
        <v>0</v>
      </c>
      <c r="T37" s="9">
        <f t="shared" si="150"/>
        <v>0</v>
      </c>
      <c r="U37">
        <f t="shared" si="151"/>
        <v>0</v>
      </c>
    </row>
    <row r="38" ht="14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P38">
        <f t="shared" si="147"/>
        <v>0</v>
      </c>
      <c r="R38">
        <f t="shared" si="148"/>
        <v>0</v>
      </c>
      <c r="S38">
        <f t="shared" si="149"/>
        <v>0</v>
      </c>
      <c r="T38" s="9">
        <f t="shared" si="150"/>
        <v>0</v>
      </c>
      <c r="U38">
        <f t="shared" si="151"/>
        <v>0</v>
      </c>
    </row>
    <row r="39" ht="14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P39">
        <f t="shared" si="147"/>
        <v>0</v>
      </c>
      <c r="R39">
        <f t="shared" si="148"/>
        <v>0</v>
      </c>
      <c r="S39">
        <f t="shared" si="149"/>
        <v>0</v>
      </c>
      <c r="T39" s="9">
        <f t="shared" si="150"/>
        <v>0</v>
      </c>
      <c r="U39">
        <f t="shared" si="151"/>
        <v>0</v>
      </c>
    </row>
    <row r="40" ht="14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P40">
        <f t="shared" si="147"/>
        <v>0</v>
      </c>
      <c r="R40">
        <f t="shared" si="148"/>
        <v>0</v>
      </c>
      <c r="S40">
        <f t="shared" si="149"/>
        <v>0</v>
      </c>
      <c r="T40" s="9">
        <f t="shared" si="150"/>
        <v>0</v>
      </c>
      <c r="U40">
        <f t="shared" si="151"/>
        <v>0</v>
      </c>
    </row>
    <row r="41" ht="14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P41">
        <f t="shared" si="147"/>
        <v>0</v>
      </c>
      <c r="R41">
        <f t="shared" si="148"/>
        <v>0</v>
      </c>
      <c r="S41">
        <f t="shared" si="149"/>
        <v>0</v>
      </c>
      <c r="T41" s="9">
        <f t="shared" si="150"/>
        <v>0</v>
      </c>
      <c r="U41">
        <f t="shared" si="151"/>
        <v>0</v>
      </c>
    </row>
    <row r="42" ht="14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P42">
        <f t="shared" si="147"/>
        <v>0</v>
      </c>
      <c r="R42">
        <f t="shared" si="148"/>
        <v>0</v>
      </c>
      <c r="S42">
        <f t="shared" si="149"/>
        <v>0</v>
      </c>
      <c r="T42" s="9">
        <f t="shared" si="150"/>
        <v>0</v>
      </c>
      <c r="U42">
        <f t="shared" si="151"/>
        <v>0</v>
      </c>
    </row>
    <row r="43" ht="14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P43">
        <f t="shared" si="147"/>
        <v>0</v>
      </c>
      <c r="R43">
        <f t="shared" si="148"/>
        <v>0</v>
      </c>
      <c r="S43">
        <f t="shared" si="149"/>
        <v>0</v>
      </c>
      <c r="T43" s="9">
        <f t="shared" si="150"/>
        <v>0</v>
      </c>
      <c r="U43">
        <f t="shared" si="151"/>
        <v>0</v>
      </c>
    </row>
    <row r="44" ht="14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P44">
        <f t="shared" si="147"/>
        <v>0</v>
      </c>
      <c r="R44">
        <f t="shared" si="148"/>
        <v>0</v>
      </c>
      <c r="S44">
        <f t="shared" si="149"/>
        <v>0</v>
      </c>
      <c r="T44" s="9">
        <f t="shared" si="150"/>
        <v>0</v>
      </c>
      <c r="U44">
        <f t="shared" si="151"/>
        <v>0</v>
      </c>
    </row>
    <row r="45" ht="14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P45">
        <f t="shared" si="147"/>
        <v>0</v>
      </c>
      <c r="R45">
        <f t="shared" si="148"/>
        <v>0</v>
      </c>
      <c r="S45">
        <f t="shared" si="149"/>
        <v>0</v>
      </c>
      <c r="T45" s="9">
        <f t="shared" si="150"/>
        <v>0</v>
      </c>
      <c r="U45">
        <f t="shared" si="151"/>
        <v>0</v>
      </c>
    </row>
    <row r="46" ht="14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P46">
        <f t="shared" si="147"/>
        <v>0</v>
      </c>
      <c r="R46">
        <f t="shared" si="148"/>
        <v>0</v>
      </c>
      <c r="S46">
        <f t="shared" si="149"/>
        <v>0</v>
      </c>
      <c r="T46" s="9">
        <f t="shared" si="150"/>
        <v>0</v>
      </c>
      <c r="U46">
        <f t="shared" si="151"/>
        <v>0</v>
      </c>
    </row>
    <row r="47" ht="14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P47">
        <f t="shared" si="147"/>
        <v>0</v>
      </c>
      <c r="R47">
        <f t="shared" si="148"/>
        <v>0</v>
      </c>
      <c r="S47">
        <f t="shared" si="149"/>
        <v>0</v>
      </c>
      <c r="T47" s="9">
        <f t="shared" si="150"/>
        <v>0</v>
      </c>
      <c r="U47">
        <f t="shared" si="151"/>
        <v>0</v>
      </c>
    </row>
    <row r="4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P48">
        <f t="shared" si="147"/>
        <v>0</v>
      </c>
      <c r="R48">
        <f t="shared" si="148"/>
        <v>0</v>
      </c>
      <c r="S48">
        <f t="shared" si="149"/>
        <v>0</v>
      </c>
      <c r="T48" s="9">
        <f t="shared" si="150"/>
        <v>0</v>
      </c>
      <c r="U48">
        <f t="shared" si="151"/>
        <v>0</v>
      </c>
    </row>
    <row r="49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P49">
        <f t="shared" si="147"/>
        <v>0</v>
      </c>
      <c r="R49">
        <f t="shared" si="148"/>
        <v>0</v>
      </c>
      <c r="S49">
        <f t="shared" si="149"/>
        <v>0</v>
      </c>
      <c r="T49" s="9">
        <f t="shared" si="150"/>
        <v>0</v>
      </c>
      <c r="U49">
        <f t="shared" si="151"/>
        <v>0</v>
      </c>
    </row>
    <row r="50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P50">
        <f t="shared" si="147"/>
        <v>0</v>
      </c>
      <c r="R50">
        <f t="shared" si="148"/>
        <v>0</v>
      </c>
      <c r="S50">
        <f t="shared" si="149"/>
        <v>0</v>
      </c>
      <c r="T50" s="9">
        <f t="shared" si="150"/>
        <v>0</v>
      </c>
      <c r="U50">
        <f t="shared" si="151"/>
        <v>0</v>
      </c>
    </row>
    <row r="51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P51">
        <f t="shared" si="147"/>
        <v>0</v>
      </c>
      <c r="R51">
        <f t="shared" si="148"/>
        <v>0</v>
      </c>
      <c r="S51">
        <f t="shared" si="149"/>
        <v>0</v>
      </c>
      <c r="T51" s="9">
        <f t="shared" si="150"/>
        <v>0</v>
      </c>
      <c r="U51">
        <f t="shared" si="151"/>
        <v>0</v>
      </c>
    </row>
    <row r="52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P52">
        <f t="shared" si="147"/>
        <v>0</v>
      </c>
      <c r="R52">
        <f t="shared" si="148"/>
        <v>0</v>
      </c>
      <c r="S52">
        <f t="shared" si="149"/>
        <v>0</v>
      </c>
      <c r="T52" s="9">
        <f t="shared" si="150"/>
        <v>0</v>
      </c>
      <c r="U52">
        <f t="shared" si="151"/>
        <v>0</v>
      </c>
    </row>
    <row r="53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P53">
        <f t="shared" si="147"/>
        <v>0</v>
      </c>
      <c r="R53">
        <f t="shared" si="148"/>
        <v>0</v>
      </c>
      <c r="S53">
        <f t="shared" si="149"/>
        <v>0</v>
      </c>
      <c r="T53" s="9">
        <f t="shared" si="150"/>
        <v>0</v>
      </c>
      <c r="U53">
        <f t="shared" si="151"/>
        <v>0</v>
      </c>
    </row>
    <row r="54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P54">
        <f t="shared" si="147"/>
        <v>0</v>
      </c>
      <c r="R54">
        <f t="shared" si="148"/>
        <v>0</v>
      </c>
      <c r="S54">
        <f t="shared" si="149"/>
        <v>0</v>
      </c>
      <c r="T54" s="9">
        <f t="shared" si="150"/>
        <v>0</v>
      </c>
      <c r="U54">
        <f t="shared" si="151"/>
        <v>0</v>
      </c>
    </row>
    <row r="55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P55">
        <f t="shared" si="147"/>
        <v>0</v>
      </c>
      <c r="R55">
        <f t="shared" si="148"/>
        <v>0</v>
      </c>
      <c r="S55">
        <f t="shared" si="149"/>
        <v>0</v>
      </c>
      <c r="T55" s="9">
        <f t="shared" si="150"/>
        <v>0</v>
      </c>
      <c r="U55">
        <f t="shared" si="151"/>
        <v>0</v>
      </c>
    </row>
    <row r="56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P56">
        <f t="shared" si="147"/>
        <v>0</v>
      </c>
      <c r="R56">
        <f t="shared" si="148"/>
        <v>0</v>
      </c>
      <c r="S56">
        <f t="shared" si="149"/>
        <v>0</v>
      </c>
      <c r="T56" s="9">
        <f t="shared" si="150"/>
        <v>0</v>
      </c>
      <c r="U56">
        <f t="shared" si="151"/>
        <v>0</v>
      </c>
    </row>
    <row r="57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P57">
        <f t="shared" si="147"/>
        <v>0</v>
      </c>
      <c r="R57">
        <f t="shared" si="148"/>
        <v>0</v>
      </c>
      <c r="S57">
        <f t="shared" si="149"/>
        <v>0</v>
      </c>
      <c r="T57" s="9">
        <f t="shared" si="150"/>
        <v>0</v>
      </c>
      <c r="U57">
        <f t="shared" si="151"/>
        <v>0</v>
      </c>
    </row>
    <row r="5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P58">
        <f t="shared" si="147"/>
        <v>0</v>
      </c>
      <c r="R58">
        <f t="shared" si="148"/>
        <v>0</v>
      </c>
      <c r="S58">
        <f t="shared" si="149"/>
        <v>0</v>
      </c>
      <c r="T58" s="9">
        <f t="shared" si="150"/>
        <v>0</v>
      </c>
      <c r="U58">
        <f t="shared" si="151"/>
        <v>0</v>
      </c>
    </row>
    <row r="59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P59">
        <f t="shared" si="147"/>
        <v>0</v>
      </c>
      <c r="R59">
        <f t="shared" si="148"/>
        <v>0</v>
      </c>
      <c r="S59">
        <f t="shared" si="149"/>
        <v>0</v>
      </c>
      <c r="T59" s="9">
        <f t="shared" si="150"/>
        <v>0</v>
      </c>
      <c r="U59">
        <f t="shared" si="151"/>
        <v>0</v>
      </c>
    </row>
    <row r="60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P60">
        <f t="shared" si="147"/>
        <v>0</v>
      </c>
      <c r="R60">
        <f t="shared" si="148"/>
        <v>0</v>
      </c>
      <c r="S60">
        <f t="shared" si="149"/>
        <v>0</v>
      </c>
      <c r="T60" s="9">
        <f t="shared" si="150"/>
        <v>0</v>
      </c>
      <c r="U60">
        <f t="shared" si="151"/>
        <v>0</v>
      </c>
    </row>
    <row r="61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P61">
        <f t="shared" si="147"/>
        <v>0</v>
      </c>
      <c r="R61">
        <f t="shared" si="148"/>
        <v>0</v>
      </c>
      <c r="S61">
        <f t="shared" si="149"/>
        <v>0</v>
      </c>
      <c r="T61" s="9">
        <f t="shared" si="150"/>
        <v>0</v>
      </c>
      <c r="U61">
        <f t="shared" si="151"/>
        <v>0</v>
      </c>
    </row>
    <row r="62" ht="14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P62">
        <f t="shared" si="147"/>
        <v>0</v>
      </c>
      <c r="R62">
        <f t="shared" si="148"/>
        <v>0</v>
      </c>
      <c r="S62">
        <f t="shared" si="149"/>
        <v>0</v>
      </c>
      <c r="T62" s="9">
        <f t="shared" si="150"/>
        <v>0</v>
      </c>
      <c r="U62">
        <f t="shared" si="151"/>
        <v>0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P63">
        <f t="shared" si="147"/>
        <v>0</v>
      </c>
      <c r="R63">
        <f t="shared" si="148"/>
        <v>0</v>
      </c>
      <c r="S63">
        <f t="shared" si="149"/>
        <v>0</v>
      </c>
      <c r="T63" s="9">
        <f t="shared" si="150"/>
        <v>0</v>
      </c>
      <c r="U63">
        <f t="shared" si="151"/>
        <v>0</v>
      </c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P64">
        <f t="shared" si="147"/>
        <v>0</v>
      </c>
      <c r="R64">
        <f t="shared" si="148"/>
        <v>0</v>
      </c>
      <c r="S64">
        <f t="shared" si="149"/>
        <v>0</v>
      </c>
      <c r="T64" s="9">
        <f t="shared" si="150"/>
        <v>0</v>
      </c>
      <c r="U64">
        <f t="shared" si="151"/>
        <v>0</v>
      </c>
    </row>
    <row r="65" ht="14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P65">
        <f t="shared" si="147"/>
        <v>0</v>
      </c>
      <c r="R65">
        <f t="shared" si="148"/>
        <v>0</v>
      </c>
      <c r="S65">
        <f t="shared" si="149"/>
        <v>0</v>
      </c>
      <c r="T65" s="9">
        <f t="shared" si="150"/>
        <v>0</v>
      </c>
      <c r="U65">
        <f t="shared" si="151"/>
        <v>0</v>
      </c>
    </row>
    <row r="66" ht="14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P66">
        <f t="shared" si="147"/>
        <v>0</v>
      </c>
      <c r="R66">
        <f t="shared" si="148"/>
        <v>0</v>
      </c>
      <c r="S66">
        <f t="shared" si="149"/>
        <v>0</v>
      </c>
      <c r="T66" s="9">
        <f t="shared" si="150"/>
        <v>0</v>
      </c>
      <c r="U66">
        <f t="shared" si="151"/>
        <v>0</v>
      </c>
    </row>
    <row r="67" ht="14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P67">
        <f t="shared" si="147"/>
        <v>0</v>
      </c>
      <c r="R67">
        <f t="shared" si="148"/>
        <v>0</v>
      </c>
      <c r="S67">
        <f t="shared" si="149"/>
        <v>0</v>
      </c>
      <c r="T67" s="9">
        <f t="shared" si="150"/>
        <v>0</v>
      </c>
      <c r="U67">
        <f t="shared" si="151"/>
        <v>0</v>
      </c>
    </row>
    <row r="68" ht="14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P68">
        <f t="shared" si="147"/>
        <v>0</v>
      </c>
      <c r="R68">
        <f t="shared" si="148"/>
        <v>0</v>
      </c>
      <c r="S68">
        <f t="shared" si="149"/>
        <v>0</v>
      </c>
      <c r="T68" s="9">
        <f t="shared" si="150"/>
        <v>0</v>
      </c>
      <c r="U68">
        <f t="shared" si="151"/>
        <v>0</v>
      </c>
    </row>
    <row r="69" ht="14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P69">
        <f t="shared" si="147"/>
        <v>0</v>
      </c>
      <c r="R69">
        <f t="shared" si="148"/>
        <v>0</v>
      </c>
      <c r="S69">
        <f t="shared" si="149"/>
        <v>0</v>
      </c>
      <c r="T69" s="9">
        <f t="shared" si="150"/>
        <v>0</v>
      </c>
      <c r="U69">
        <f t="shared" si="151"/>
        <v>0</v>
      </c>
    </row>
    <row r="70" ht="14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P70">
        <f t="shared" si="147"/>
        <v>0</v>
      </c>
      <c r="R70">
        <f t="shared" si="148"/>
        <v>0</v>
      </c>
      <c r="S70">
        <f t="shared" si="149"/>
        <v>0</v>
      </c>
      <c r="T70" s="9">
        <f t="shared" si="150"/>
        <v>0</v>
      </c>
      <c r="U70">
        <f t="shared" si="151"/>
        <v>0</v>
      </c>
    </row>
    <row r="71" ht="14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P71">
        <f t="shared" si="147"/>
        <v>0</v>
      </c>
      <c r="R71">
        <f t="shared" si="148"/>
        <v>0</v>
      </c>
      <c r="S71">
        <f t="shared" si="149"/>
        <v>0</v>
      </c>
      <c r="T71" s="9">
        <f t="shared" si="150"/>
        <v>0</v>
      </c>
      <c r="U71">
        <f t="shared" si="151"/>
        <v>0</v>
      </c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P72">
        <f t="shared" si="147"/>
        <v>0</v>
      </c>
      <c r="R72">
        <f t="shared" si="148"/>
        <v>0</v>
      </c>
      <c r="S72">
        <f t="shared" si="149"/>
        <v>0</v>
      </c>
      <c r="T72" s="9">
        <f t="shared" si="150"/>
        <v>0</v>
      </c>
      <c r="U72">
        <f t="shared" si="151"/>
        <v>0</v>
      </c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P73">
        <f t="shared" si="147"/>
        <v>0</v>
      </c>
      <c r="R73">
        <f t="shared" si="148"/>
        <v>0</v>
      </c>
      <c r="S73">
        <f t="shared" si="149"/>
        <v>0</v>
      </c>
      <c r="T73" s="9">
        <f t="shared" si="150"/>
        <v>0</v>
      </c>
      <c r="U73">
        <f t="shared" si="151"/>
        <v>0</v>
      </c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P74">
        <f t="shared" ref="P74:P99" si="152">(HEX2DEC(_xlfn.CONCAT(H74,G74))/1000)</f>
        <v>0</v>
      </c>
      <c r="R74">
        <f t="shared" ref="R74:R99" si="153">HEX2DEC(_xlfn.CONCAT(M74,L74,K74))</f>
        <v>0</v>
      </c>
      <c r="S74">
        <f t="shared" ref="S74:S99" si="154">HEX2DEC(_xlfn.CONCAT(N74,M74,L74,K74))</f>
        <v>0</v>
      </c>
      <c r="T74" s="9">
        <f t="shared" ref="T74:T99" si="155">IF(S74&gt;2147483647,S74-4294967296,S74)</f>
        <v>0</v>
      </c>
      <c r="U74">
        <f t="shared" ref="U74:U99" si="156">T74/1000</f>
        <v>0</v>
      </c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P75">
        <f t="shared" si="152"/>
        <v>0</v>
      </c>
      <c r="R75">
        <f t="shared" si="153"/>
        <v>0</v>
      </c>
      <c r="S75">
        <f t="shared" si="154"/>
        <v>0</v>
      </c>
      <c r="T75" s="9">
        <f t="shared" si="155"/>
        <v>0</v>
      </c>
      <c r="U75">
        <f t="shared" si="156"/>
        <v>0</v>
      </c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P76">
        <f t="shared" si="152"/>
        <v>0</v>
      </c>
      <c r="R76">
        <f t="shared" si="153"/>
        <v>0</v>
      </c>
      <c r="S76">
        <f t="shared" si="154"/>
        <v>0</v>
      </c>
      <c r="T76" s="9">
        <f t="shared" si="155"/>
        <v>0</v>
      </c>
      <c r="U76">
        <f t="shared" si="156"/>
        <v>0</v>
      </c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P77">
        <f t="shared" si="152"/>
        <v>0</v>
      </c>
      <c r="R77">
        <f t="shared" si="153"/>
        <v>0</v>
      </c>
      <c r="S77">
        <f t="shared" si="154"/>
        <v>0</v>
      </c>
      <c r="T77" s="9">
        <f t="shared" si="155"/>
        <v>0</v>
      </c>
      <c r="U77">
        <f t="shared" si="156"/>
        <v>0</v>
      </c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P78">
        <f t="shared" si="152"/>
        <v>0</v>
      </c>
      <c r="R78">
        <f t="shared" si="153"/>
        <v>0</v>
      </c>
      <c r="S78">
        <f t="shared" si="154"/>
        <v>0</v>
      </c>
      <c r="T78" s="9">
        <f t="shared" si="155"/>
        <v>0</v>
      </c>
      <c r="U78">
        <f t="shared" si="156"/>
        <v>0</v>
      </c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P79">
        <f t="shared" si="152"/>
        <v>0</v>
      </c>
      <c r="R79">
        <f t="shared" si="153"/>
        <v>0</v>
      </c>
      <c r="S79">
        <f t="shared" si="154"/>
        <v>0</v>
      </c>
      <c r="T79" s="9">
        <f t="shared" si="155"/>
        <v>0</v>
      </c>
      <c r="U79">
        <f t="shared" si="156"/>
        <v>0</v>
      </c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P80">
        <f t="shared" si="152"/>
        <v>0</v>
      </c>
      <c r="R80">
        <f t="shared" si="153"/>
        <v>0</v>
      </c>
      <c r="S80">
        <f t="shared" si="154"/>
        <v>0</v>
      </c>
      <c r="T80" s="9">
        <f t="shared" si="155"/>
        <v>0</v>
      </c>
      <c r="U80">
        <f t="shared" si="156"/>
        <v>0</v>
      </c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P81">
        <f t="shared" si="152"/>
        <v>0</v>
      </c>
      <c r="R81">
        <f t="shared" si="153"/>
        <v>0</v>
      </c>
      <c r="S81">
        <f t="shared" si="154"/>
        <v>0</v>
      </c>
      <c r="T81" s="9">
        <f t="shared" si="155"/>
        <v>0</v>
      </c>
      <c r="U81">
        <f t="shared" si="156"/>
        <v>0</v>
      </c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P82">
        <f t="shared" si="152"/>
        <v>0</v>
      </c>
      <c r="R82">
        <f t="shared" si="153"/>
        <v>0</v>
      </c>
      <c r="S82">
        <f t="shared" si="154"/>
        <v>0</v>
      </c>
      <c r="T82" s="9">
        <f t="shared" si="155"/>
        <v>0</v>
      </c>
      <c r="U82">
        <f t="shared" si="156"/>
        <v>0</v>
      </c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P83">
        <f t="shared" si="152"/>
        <v>0</v>
      </c>
      <c r="R83">
        <f t="shared" si="153"/>
        <v>0</v>
      </c>
      <c r="S83">
        <f t="shared" si="154"/>
        <v>0</v>
      </c>
      <c r="T83" s="9">
        <f t="shared" si="155"/>
        <v>0</v>
      </c>
      <c r="U83">
        <f t="shared" si="156"/>
        <v>0</v>
      </c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P84">
        <f t="shared" si="152"/>
        <v>0</v>
      </c>
      <c r="R84">
        <f t="shared" si="153"/>
        <v>0</v>
      </c>
      <c r="S84">
        <f t="shared" si="154"/>
        <v>0</v>
      </c>
      <c r="T84" s="9">
        <f t="shared" si="155"/>
        <v>0</v>
      </c>
      <c r="U84">
        <f t="shared" si="156"/>
        <v>0</v>
      </c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P85">
        <f t="shared" si="152"/>
        <v>0</v>
      </c>
      <c r="R85">
        <f t="shared" si="153"/>
        <v>0</v>
      </c>
      <c r="S85">
        <f t="shared" si="154"/>
        <v>0</v>
      </c>
      <c r="T85" s="9">
        <f t="shared" si="155"/>
        <v>0</v>
      </c>
      <c r="U85">
        <f t="shared" si="156"/>
        <v>0</v>
      </c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P86">
        <f t="shared" si="152"/>
        <v>0</v>
      </c>
      <c r="R86">
        <f t="shared" si="153"/>
        <v>0</v>
      </c>
      <c r="S86">
        <f t="shared" si="154"/>
        <v>0</v>
      </c>
      <c r="T86" s="9">
        <f t="shared" si="155"/>
        <v>0</v>
      </c>
      <c r="U86">
        <f t="shared" si="156"/>
        <v>0</v>
      </c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P87">
        <f t="shared" si="152"/>
        <v>0</v>
      </c>
      <c r="R87">
        <f t="shared" si="153"/>
        <v>0</v>
      </c>
      <c r="S87">
        <f t="shared" si="154"/>
        <v>0</v>
      </c>
      <c r="T87" s="9">
        <f t="shared" si="155"/>
        <v>0</v>
      </c>
      <c r="U87">
        <f t="shared" si="156"/>
        <v>0</v>
      </c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P88">
        <f t="shared" si="152"/>
        <v>0</v>
      </c>
      <c r="R88">
        <f t="shared" si="153"/>
        <v>0</v>
      </c>
      <c r="S88">
        <f t="shared" si="154"/>
        <v>0</v>
      </c>
      <c r="T88" s="9">
        <f t="shared" si="155"/>
        <v>0</v>
      </c>
      <c r="U88">
        <f t="shared" si="156"/>
        <v>0</v>
      </c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P89">
        <f t="shared" si="152"/>
        <v>0</v>
      </c>
      <c r="R89">
        <f t="shared" si="153"/>
        <v>0</v>
      </c>
      <c r="S89">
        <f t="shared" si="154"/>
        <v>0</v>
      </c>
      <c r="T89" s="9">
        <f t="shared" si="155"/>
        <v>0</v>
      </c>
      <c r="U89">
        <f t="shared" si="156"/>
        <v>0</v>
      </c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P90">
        <f t="shared" si="152"/>
        <v>0</v>
      </c>
      <c r="R90">
        <f t="shared" si="153"/>
        <v>0</v>
      </c>
      <c r="S90">
        <f t="shared" si="154"/>
        <v>0</v>
      </c>
      <c r="T90" s="9">
        <f t="shared" si="155"/>
        <v>0</v>
      </c>
      <c r="U90">
        <f t="shared" si="156"/>
        <v>0</v>
      </c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P91">
        <f t="shared" si="152"/>
        <v>0</v>
      </c>
      <c r="R91">
        <f t="shared" si="153"/>
        <v>0</v>
      </c>
      <c r="S91">
        <f t="shared" si="154"/>
        <v>0</v>
      </c>
      <c r="T91" s="9">
        <f t="shared" si="155"/>
        <v>0</v>
      </c>
      <c r="U91">
        <f t="shared" si="156"/>
        <v>0</v>
      </c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P92">
        <f t="shared" si="152"/>
        <v>0</v>
      </c>
      <c r="R92">
        <f t="shared" si="153"/>
        <v>0</v>
      </c>
      <c r="S92">
        <f t="shared" si="154"/>
        <v>0</v>
      </c>
      <c r="T92" s="9">
        <f t="shared" si="155"/>
        <v>0</v>
      </c>
      <c r="U92">
        <f t="shared" si="156"/>
        <v>0</v>
      </c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P93">
        <f t="shared" si="152"/>
        <v>0</v>
      </c>
      <c r="R93">
        <f t="shared" si="153"/>
        <v>0</v>
      </c>
      <c r="S93">
        <f t="shared" si="154"/>
        <v>0</v>
      </c>
      <c r="T93" s="9">
        <f t="shared" si="155"/>
        <v>0</v>
      </c>
      <c r="U93">
        <f t="shared" si="156"/>
        <v>0</v>
      </c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P94">
        <f t="shared" si="152"/>
        <v>0</v>
      </c>
      <c r="R94">
        <f t="shared" si="153"/>
        <v>0</v>
      </c>
      <c r="S94">
        <f t="shared" si="154"/>
        <v>0</v>
      </c>
      <c r="T94" s="9">
        <f t="shared" si="155"/>
        <v>0</v>
      </c>
      <c r="U94">
        <f t="shared" si="156"/>
        <v>0</v>
      </c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P95">
        <f t="shared" si="152"/>
        <v>0</v>
      </c>
      <c r="R95">
        <f t="shared" si="153"/>
        <v>0</v>
      </c>
      <c r="S95">
        <f t="shared" si="154"/>
        <v>0</v>
      </c>
      <c r="T95" s="9">
        <f t="shared" si="155"/>
        <v>0</v>
      </c>
      <c r="U95">
        <f t="shared" si="156"/>
        <v>0</v>
      </c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P96">
        <f t="shared" si="152"/>
        <v>0</v>
      </c>
      <c r="R96">
        <f t="shared" si="153"/>
        <v>0</v>
      </c>
      <c r="S96">
        <f t="shared" si="154"/>
        <v>0</v>
      </c>
      <c r="T96" s="9">
        <f t="shared" si="155"/>
        <v>0</v>
      </c>
      <c r="U96">
        <f t="shared" si="156"/>
        <v>0</v>
      </c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P97">
        <f t="shared" si="152"/>
        <v>0</v>
      </c>
      <c r="R97">
        <f t="shared" si="153"/>
        <v>0</v>
      </c>
      <c r="S97">
        <f t="shared" si="154"/>
        <v>0</v>
      </c>
      <c r="T97" s="9">
        <f t="shared" si="155"/>
        <v>0</v>
      </c>
      <c r="U97">
        <f t="shared" si="156"/>
        <v>0</v>
      </c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P98">
        <f t="shared" si="152"/>
        <v>0</v>
      </c>
      <c r="R98">
        <f t="shared" si="153"/>
        <v>0</v>
      </c>
      <c r="S98">
        <f t="shared" si="154"/>
        <v>0</v>
      </c>
      <c r="T98" s="9">
        <f t="shared" si="155"/>
        <v>0</v>
      </c>
      <c r="U98">
        <f t="shared" si="156"/>
        <v>0</v>
      </c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P99">
        <f t="shared" si="152"/>
        <v>0</v>
      </c>
      <c r="R99">
        <f t="shared" si="153"/>
        <v>0</v>
      </c>
      <c r="S99">
        <f t="shared" si="154"/>
        <v>0</v>
      </c>
      <c r="T99" s="9">
        <f t="shared" si="155"/>
        <v>0</v>
      </c>
      <c r="U99">
        <f t="shared" si="156"/>
        <v>0</v>
      </c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P100">
        <f t="shared" ref="P100:P113" si="157">(HEX2DEC(_xlfn.CONCAT(H100,G100))/1000)</f>
        <v>0</v>
      </c>
      <c r="R100">
        <f t="shared" ref="R100:R113" si="158">HEX2DEC(_xlfn.CONCAT(M100,L100,K100))</f>
        <v>0</v>
      </c>
      <c r="S100">
        <f t="shared" ref="S100:S113" si="159">HEX2DEC(_xlfn.CONCAT(N100,M100,L100,K100))</f>
        <v>0</v>
      </c>
      <c r="T100" s="9">
        <f t="shared" ref="T100:T113" si="160">IF(S100&gt;2147483647,S100-4294967296,S100)</f>
        <v>0</v>
      </c>
      <c r="U100">
        <f t="shared" ref="U100:U113" si="161">T100/1000</f>
        <v>0</v>
      </c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P101">
        <f t="shared" si="157"/>
        <v>0</v>
      </c>
      <c r="R101">
        <f t="shared" si="158"/>
        <v>0</v>
      </c>
      <c r="S101">
        <f t="shared" si="159"/>
        <v>0</v>
      </c>
      <c r="T101" s="9">
        <f t="shared" si="160"/>
        <v>0</v>
      </c>
      <c r="U101">
        <f t="shared" si="161"/>
        <v>0</v>
      </c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P102">
        <f t="shared" si="157"/>
        <v>0</v>
      </c>
      <c r="R102">
        <f t="shared" si="158"/>
        <v>0</v>
      </c>
      <c r="S102">
        <f t="shared" si="159"/>
        <v>0</v>
      </c>
      <c r="T102" s="9">
        <f t="shared" si="160"/>
        <v>0</v>
      </c>
      <c r="U102">
        <f t="shared" si="161"/>
        <v>0</v>
      </c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P103">
        <f t="shared" si="157"/>
        <v>0</v>
      </c>
      <c r="R103">
        <f t="shared" si="158"/>
        <v>0</v>
      </c>
      <c r="S103">
        <f t="shared" si="159"/>
        <v>0</v>
      </c>
      <c r="T103" s="9">
        <f t="shared" si="160"/>
        <v>0</v>
      </c>
      <c r="U103">
        <f t="shared" si="161"/>
        <v>0</v>
      </c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P104">
        <f t="shared" si="157"/>
        <v>0</v>
      </c>
      <c r="R104">
        <f t="shared" si="158"/>
        <v>0</v>
      </c>
      <c r="S104">
        <f t="shared" si="159"/>
        <v>0</v>
      </c>
      <c r="T104" s="9">
        <f t="shared" si="160"/>
        <v>0</v>
      </c>
      <c r="U104">
        <f t="shared" si="161"/>
        <v>0</v>
      </c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P105">
        <f t="shared" si="157"/>
        <v>0</v>
      </c>
      <c r="R105">
        <f t="shared" si="158"/>
        <v>0</v>
      </c>
      <c r="S105">
        <f t="shared" si="159"/>
        <v>0</v>
      </c>
      <c r="T105" s="9">
        <f t="shared" si="160"/>
        <v>0</v>
      </c>
      <c r="U105">
        <f t="shared" si="161"/>
        <v>0</v>
      </c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P106">
        <f t="shared" si="157"/>
        <v>0</v>
      </c>
      <c r="R106">
        <f t="shared" si="158"/>
        <v>0</v>
      </c>
      <c r="S106">
        <f t="shared" si="159"/>
        <v>0</v>
      </c>
      <c r="T106" s="9">
        <f t="shared" si="160"/>
        <v>0</v>
      </c>
      <c r="U106">
        <f t="shared" si="161"/>
        <v>0</v>
      </c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P107">
        <f t="shared" si="157"/>
        <v>0</v>
      </c>
      <c r="R107">
        <f t="shared" si="158"/>
        <v>0</v>
      </c>
      <c r="S107">
        <f t="shared" si="159"/>
        <v>0</v>
      </c>
      <c r="T107" s="9">
        <f t="shared" si="160"/>
        <v>0</v>
      </c>
      <c r="U107">
        <f t="shared" si="161"/>
        <v>0</v>
      </c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P108">
        <f t="shared" si="157"/>
        <v>0</v>
      </c>
      <c r="R108">
        <f t="shared" si="158"/>
        <v>0</v>
      </c>
      <c r="S108">
        <f t="shared" si="159"/>
        <v>0</v>
      </c>
      <c r="T108" s="9">
        <f t="shared" si="160"/>
        <v>0</v>
      </c>
      <c r="U108">
        <f t="shared" si="161"/>
        <v>0</v>
      </c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P109">
        <f t="shared" si="157"/>
        <v>0</v>
      </c>
      <c r="R109">
        <f t="shared" si="158"/>
        <v>0</v>
      </c>
      <c r="S109">
        <f t="shared" si="159"/>
        <v>0</v>
      </c>
      <c r="T109" s="9">
        <f t="shared" si="160"/>
        <v>0</v>
      </c>
      <c r="U109">
        <f t="shared" si="161"/>
        <v>0</v>
      </c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P110">
        <f t="shared" si="157"/>
        <v>0</v>
      </c>
      <c r="R110">
        <f t="shared" si="158"/>
        <v>0</v>
      </c>
      <c r="S110">
        <f t="shared" si="159"/>
        <v>0</v>
      </c>
      <c r="T110" s="9">
        <f t="shared" si="160"/>
        <v>0</v>
      </c>
      <c r="U110">
        <f t="shared" si="161"/>
        <v>0</v>
      </c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P111">
        <f t="shared" si="157"/>
        <v>0</v>
      </c>
      <c r="R111">
        <f t="shared" si="158"/>
        <v>0</v>
      </c>
      <c r="S111">
        <f t="shared" si="159"/>
        <v>0</v>
      </c>
      <c r="T111" s="9">
        <f t="shared" si="160"/>
        <v>0</v>
      </c>
      <c r="U111">
        <f t="shared" si="161"/>
        <v>0</v>
      </c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P112">
        <f t="shared" si="157"/>
        <v>0</v>
      </c>
      <c r="R112">
        <f t="shared" si="158"/>
        <v>0</v>
      </c>
      <c r="S112">
        <f t="shared" si="159"/>
        <v>0</v>
      </c>
      <c r="T112" s="9">
        <f t="shared" si="160"/>
        <v>0</v>
      </c>
      <c r="U112">
        <f t="shared" si="161"/>
        <v>0</v>
      </c>
    </row>
    <row r="113" ht="14.25">
      <c r="G113" s="10"/>
      <c r="I113" s="4"/>
      <c r="J113" s="4"/>
      <c r="K113" s="4"/>
      <c r="L113" s="4"/>
      <c r="M113" s="4"/>
      <c r="N113" s="4"/>
      <c r="P113">
        <f t="shared" si="157"/>
        <v>0</v>
      </c>
      <c r="R113">
        <f t="shared" si="158"/>
        <v>0</v>
      </c>
      <c r="S113">
        <f t="shared" si="159"/>
        <v>0</v>
      </c>
      <c r="T113" s="9">
        <f t="shared" si="160"/>
        <v>0</v>
      </c>
      <c r="U113">
        <f t="shared" si="16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s="2" t="s">
        <v>86</v>
      </c>
      <c r="Q1" s="2" t="s">
        <v>87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2">HEX2DEC(G2)</f>
        <v>0</v>
      </c>
      <c r="Q2">
        <f t="shared" ref="Q2:Q9" si="163">HEX2DEC(_xlfn.CONCAT(N2,M2,L2,K2))/1000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2"/>
        <v>0</v>
      </c>
      <c r="Q3">
        <f t="shared" si="16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2"/>
        <v>0</v>
      </c>
      <c r="Q4">
        <f t="shared" si="16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2"/>
        <v>0</v>
      </c>
      <c r="Q5">
        <f t="shared" si="16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2"/>
        <v>0</v>
      </c>
      <c r="Q6">
        <f t="shared" si="16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2"/>
        <v>0</v>
      </c>
      <c r="Q7">
        <f t="shared" si="16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2"/>
        <v>0</v>
      </c>
      <c r="Q8">
        <f t="shared" si="16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2"/>
        <v>0</v>
      </c>
      <c r="Q9">
        <f t="shared" si="16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3" si="164">HEX2DEC(G10)</f>
        <v>0</v>
      </c>
      <c r="Q10">
        <f t="shared" ref="Q10:Q13" si="165">HEX2DEC(_xlfn.CONCAT(N10,M10,L10,K10))/1000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64"/>
        <v>0</v>
      </c>
      <c r="Q11">
        <f t="shared" si="165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64"/>
        <v>0</v>
      </c>
      <c r="Q12">
        <f t="shared" si="165"/>
        <v>0</v>
      </c>
    </row>
    <row r="13">
      <c r="L13" s="1"/>
      <c r="M13" s="10"/>
      <c r="N13" s="4"/>
      <c r="P13">
        <f t="shared" si="164"/>
        <v>0</v>
      </c>
      <c r="Q13">
        <f t="shared" si="165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7" max="17" width="10.7109375"/>
  </cols>
  <sheetData>
    <row r="1" ht="14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66">HEX2DEC(G2)</f>
        <v>0</v>
      </c>
      <c r="Q2">
        <f t="shared" ref="Q2:Q9" si="167">HEX2DEC(G2)/1000</f>
        <v>0</v>
      </c>
      <c r="S2">
        <f t="shared" ref="S2:S9" si="168">HEX2DEC(_xlfn.CONCAT(K2,L2,M2,N2))/1000</f>
        <v>0</v>
      </c>
      <c r="T2">
        <f t="shared" ref="T2:T9" si="169">HEX2DEC(_xlfn.CONCAT(N2,M2,L2,K2))/1000</f>
        <v>0</v>
      </c>
      <c r="U2">
        <f t="shared" ref="U2:U9" si="170">T2-504</f>
        <v>-504</v>
      </c>
      <c r="V2">
        <f t="shared" ref="V2:V9" si="171">504-U2</f>
        <v>1008</v>
      </c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66"/>
        <v>0</v>
      </c>
      <c r="Q3">
        <f t="shared" si="167"/>
        <v>0</v>
      </c>
      <c r="S3">
        <f t="shared" si="168"/>
        <v>0</v>
      </c>
      <c r="T3">
        <f t="shared" si="169"/>
        <v>0</v>
      </c>
      <c r="U3">
        <f t="shared" si="170"/>
        <v>-504</v>
      </c>
      <c r="V3">
        <f t="shared" si="171"/>
        <v>1008</v>
      </c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66"/>
        <v>0</v>
      </c>
      <c r="Q4">
        <f t="shared" si="167"/>
        <v>0</v>
      </c>
      <c r="S4">
        <f t="shared" si="168"/>
        <v>0</v>
      </c>
      <c r="T4">
        <f t="shared" si="169"/>
        <v>0</v>
      </c>
      <c r="U4">
        <f t="shared" si="170"/>
        <v>-504</v>
      </c>
      <c r="V4">
        <f t="shared" si="171"/>
        <v>1008</v>
      </c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66"/>
        <v>0</v>
      </c>
      <c r="Q5">
        <f t="shared" si="167"/>
        <v>0</v>
      </c>
      <c r="S5">
        <f t="shared" si="168"/>
        <v>0</v>
      </c>
      <c r="T5">
        <f t="shared" si="169"/>
        <v>0</v>
      </c>
      <c r="U5">
        <f t="shared" si="170"/>
        <v>-504</v>
      </c>
      <c r="V5">
        <f t="shared" si="171"/>
        <v>1008</v>
      </c>
    </row>
    <row r="6" ht="14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66"/>
        <v>0</v>
      </c>
      <c r="Q6">
        <f t="shared" si="167"/>
        <v>0</v>
      </c>
      <c r="S6">
        <f t="shared" si="168"/>
        <v>0</v>
      </c>
      <c r="T6">
        <f t="shared" si="169"/>
        <v>0</v>
      </c>
      <c r="U6">
        <f t="shared" si="170"/>
        <v>-504</v>
      </c>
      <c r="V6">
        <f t="shared" si="171"/>
        <v>1008</v>
      </c>
    </row>
    <row r="7" ht="14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66"/>
        <v>0</v>
      </c>
      <c r="Q7">
        <f t="shared" si="167"/>
        <v>0</v>
      </c>
      <c r="S7">
        <f t="shared" si="168"/>
        <v>0</v>
      </c>
      <c r="T7">
        <f t="shared" si="169"/>
        <v>0</v>
      </c>
      <c r="U7">
        <f t="shared" si="170"/>
        <v>-504</v>
      </c>
      <c r="V7">
        <f t="shared" si="171"/>
        <v>1008</v>
      </c>
    </row>
    <row r="8" ht="14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66"/>
        <v>0</v>
      </c>
      <c r="Q8">
        <f t="shared" si="167"/>
        <v>0</v>
      </c>
      <c r="S8">
        <f t="shared" si="168"/>
        <v>0</v>
      </c>
      <c r="T8">
        <f t="shared" si="169"/>
        <v>0</v>
      </c>
      <c r="U8">
        <f t="shared" si="170"/>
        <v>-504</v>
      </c>
      <c r="V8">
        <f t="shared" si="171"/>
        <v>1008</v>
      </c>
    </row>
    <row r="9" ht="14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66"/>
        <v>0</v>
      </c>
      <c r="Q9">
        <f t="shared" si="167"/>
        <v>0</v>
      </c>
      <c r="S9">
        <f t="shared" si="168"/>
        <v>0</v>
      </c>
      <c r="T9">
        <f t="shared" si="169"/>
        <v>0</v>
      </c>
      <c r="U9">
        <f t="shared" si="170"/>
        <v>-504</v>
      </c>
      <c r="V9">
        <f t="shared" si="171"/>
        <v>1008</v>
      </c>
    </row>
    <row r="10" ht="14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14" si="172">HEX2DEC(G10)</f>
        <v>0</v>
      </c>
      <c r="Q10">
        <f t="shared" ref="Q10:Q14" si="173">HEX2DEC(G10)/1000</f>
        <v>0</v>
      </c>
      <c r="S10">
        <f t="shared" ref="S10:S14" si="174">HEX2DEC(_xlfn.CONCAT(K10,L10,M10,N10))/1000</f>
        <v>0</v>
      </c>
      <c r="T10">
        <f t="shared" ref="T10:T14" si="175">HEX2DEC(_xlfn.CONCAT(N10,M10,L10,K10))/1000</f>
        <v>0</v>
      </c>
      <c r="U10">
        <f t="shared" ref="U10:U14" si="176">T10-504</f>
        <v>-504</v>
      </c>
      <c r="V10">
        <f t="shared" ref="V10:V14" si="177">504-U10</f>
        <v>1008</v>
      </c>
    </row>
    <row r="11" ht="14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72"/>
        <v>0</v>
      </c>
      <c r="Q11">
        <f t="shared" si="173"/>
        <v>0</v>
      </c>
      <c r="S11">
        <f t="shared" si="174"/>
        <v>0</v>
      </c>
      <c r="T11">
        <f t="shared" si="175"/>
        <v>0</v>
      </c>
      <c r="U11">
        <f t="shared" si="176"/>
        <v>-504</v>
      </c>
      <c r="V11">
        <f t="shared" si="177"/>
        <v>1008</v>
      </c>
    </row>
    <row r="12" ht="14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72"/>
        <v>0</v>
      </c>
      <c r="Q12">
        <f t="shared" si="173"/>
        <v>0</v>
      </c>
      <c r="S12">
        <f t="shared" si="174"/>
        <v>0</v>
      </c>
      <c r="T12">
        <f t="shared" si="175"/>
        <v>0</v>
      </c>
      <c r="U12">
        <f t="shared" si="176"/>
        <v>-504</v>
      </c>
      <c r="V12">
        <f t="shared" si="177"/>
        <v>1008</v>
      </c>
    </row>
    <row r="13" ht="14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72"/>
        <v>0</v>
      </c>
      <c r="Q13">
        <f t="shared" si="173"/>
        <v>0</v>
      </c>
      <c r="S13">
        <f t="shared" si="174"/>
        <v>0</v>
      </c>
      <c r="T13">
        <f t="shared" si="175"/>
        <v>0</v>
      </c>
      <c r="U13">
        <f t="shared" si="176"/>
        <v>-504</v>
      </c>
      <c r="V13">
        <f t="shared" si="177"/>
        <v>1008</v>
      </c>
    </row>
    <row r="14" ht="14.25">
      <c r="H14" s="4"/>
      <c r="I14" s="4"/>
      <c r="J14" s="4"/>
      <c r="K14" s="1"/>
      <c r="L14" s="1"/>
      <c r="M14" s="11"/>
      <c r="N14" s="11"/>
      <c r="P14">
        <f t="shared" si="172"/>
        <v>0</v>
      </c>
      <c r="Q14">
        <f t="shared" si="173"/>
        <v>0</v>
      </c>
      <c r="S14">
        <f t="shared" si="174"/>
        <v>0</v>
      </c>
      <c r="T14">
        <f t="shared" si="175"/>
        <v>0</v>
      </c>
      <c r="U14">
        <f t="shared" si="176"/>
        <v>-504</v>
      </c>
      <c r="V14">
        <f t="shared" si="177"/>
        <v>1008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P1" s="2" t="s">
        <v>38</v>
      </c>
      <c r="Q1" s="2" t="s">
        <v>80</v>
      </c>
      <c r="R1" s="2"/>
      <c r="S1" s="2" t="s">
        <v>73</v>
      </c>
      <c r="T1" s="2" t="s">
        <v>80</v>
      </c>
      <c r="U1" s="2"/>
      <c r="V1" s="2" t="s">
        <v>39</v>
      </c>
      <c r="W1" s="2" t="s">
        <v>80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78">HEX2DEC(_xlfn.CONCAT(G2))</f>
        <v>0</v>
      </c>
      <c r="Q2" s="9">
        <f t="shared" ref="Q2:Q9" si="179">HEX2DEC(_xlfn.CONCAT(G2))/1000</f>
        <v>0</v>
      </c>
      <c r="S2">
        <f t="shared" ref="S2:S9" si="180">HEX2DEC(_xlfn.CONCAT(H2,G2))</f>
        <v>0</v>
      </c>
      <c r="T2" s="9">
        <f t="shared" ref="T2:T9" si="181">HEX2DEC(_xlfn.CONCAT(H2,G2))/1000</f>
        <v>0</v>
      </c>
      <c r="V2">
        <f t="shared" ref="V2:V9" si="182">HEX2DEC(_xlfn.CONCAT(H2))</f>
        <v>0</v>
      </c>
      <c r="W2">
        <f t="shared" ref="W2:W9" si="183">HEX2DEC(_xlfn.CONCAT(H2))/1000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78"/>
        <v>0</v>
      </c>
      <c r="Q3" s="9">
        <f t="shared" si="179"/>
        <v>0</v>
      </c>
      <c r="S3">
        <f t="shared" si="180"/>
        <v>0</v>
      </c>
      <c r="T3" s="9">
        <f t="shared" si="181"/>
        <v>0</v>
      </c>
      <c r="V3">
        <f t="shared" si="182"/>
        <v>0</v>
      </c>
      <c r="W3">
        <f t="shared" si="183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78"/>
        <v>0</v>
      </c>
      <c r="Q4" s="9">
        <f t="shared" si="179"/>
        <v>0</v>
      </c>
      <c r="S4">
        <f t="shared" si="180"/>
        <v>0</v>
      </c>
      <c r="T4" s="9">
        <f t="shared" si="181"/>
        <v>0</v>
      </c>
      <c r="V4">
        <f t="shared" si="182"/>
        <v>0</v>
      </c>
      <c r="W4">
        <f t="shared" si="183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78"/>
        <v>0</v>
      </c>
      <c r="Q5" s="9">
        <f t="shared" si="179"/>
        <v>0</v>
      </c>
      <c r="S5">
        <f t="shared" si="180"/>
        <v>0</v>
      </c>
      <c r="T5" s="9">
        <f t="shared" si="181"/>
        <v>0</v>
      </c>
      <c r="V5">
        <f t="shared" si="182"/>
        <v>0</v>
      </c>
      <c r="W5">
        <f t="shared" si="183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78"/>
        <v>0</v>
      </c>
      <c r="Q6" s="9">
        <f t="shared" si="179"/>
        <v>0</v>
      </c>
      <c r="S6">
        <f t="shared" si="180"/>
        <v>0</v>
      </c>
      <c r="T6" s="9">
        <f t="shared" si="181"/>
        <v>0</v>
      </c>
      <c r="V6">
        <f t="shared" si="182"/>
        <v>0</v>
      </c>
      <c r="W6">
        <f t="shared" si="183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78"/>
        <v>0</v>
      </c>
      <c r="Q7" s="9">
        <f t="shared" si="179"/>
        <v>0</v>
      </c>
      <c r="S7">
        <f t="shared" si="180"/>
        <v>0</v>
      </c>
      <c r="T7" s="9">
        <f t="shared" si="181"/>
        <v>0</v>
      </c>
      <c r="V7">
        <f t="shared" si="182"/>
        <v>0</v>
      </c>
      <c r="W7">
        <f t="shared" si="183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78"/>
        <v>0</v>
      </c>
      <c r="Q8" s="9">
        <f t="shared" si="179"/>
        <v>0</v>
      </c>
      <c r="S8">
        <f t="shared" si="180"/>
        <v>0</v>
      </c>
      <c r="T8" s="9">
        <f t="shared" si="181"/>
        <v>0</v>
      </c>
      <c r="V8">
        <f t="shared" si="182"/>
        <v>0</v>
      </c>
      <c r="W8">
        <f t="shared" si="183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78"/>
        <v>0</v>
      </c>
      <c r="Q9" s="9">
        <f t="shared" si="179"/>
        <v>0</v>
      </c>
      <c r="S9">
        <f t="shared" si="180"/>
        <v>0</v>
      </c>
      <c r="T9" s="9">
        <f t="shared" si="181"/>
        <v>0</v>
      </c>
      <c r="V9">
        <f t="shared" si="182"/>
        <v>0</v>
      </c>
      <c r="W9">
        <f t="shared" si="183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6" si="184">HEX2DEC(_xlfn.CONCAT(G10))</f>
        <v>0</v>
      </c>
      <c r="Q10" s="9">
        <f t="shared" ref="Q10:Q26" si="185">HEX2DEC(_xlfn.CONCAT(G10))/1000</f>
        <v>0</v>
      </c>
      <c r="S10">
        <f t="shared" ref="S10:S26" si="186">HEX2DEC(_xlfn.CONCAT(H10,G10))</f>
        <v>0</v>
      </c>
      <c r="T10" s="9">
        <f t="shared" ref="T10:T26" si="187">HEX2DEC(_xlfn.CONCAT(H10,G10))/1000</f>
        <v>0</v>
      </c>
      <c r="V10">
        <f t="shared" ref="V10:V26" si="188">HEX2DEC(_xlfn.CONCAT(H10))</f>
        <v>0</v>
      </c>
      <c r="W10">
        <f t="shared" ref="W10:W26" si="189">HEX2DEC(_xlfn.CONCAT(H10))/1000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84"/>
        <v>0</v>
      </c>
      <c r="Q11" s="9">
        <f t="shared" si="185"/>
        <v>0</v>
      </c>
      <c r="S11">
        <f t="shared" si="186"/>
        <v>0</v>
      </c>
      <c r="T11" s="9">
        <f t="shared" si="187"/>
        <v>0</v>
      </c>
      <c r="V11">
        <f t="shared" si="188"/>
        <v>0</v>
      </c>
      <c r="W11">
        <f t="shared" si="189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84"/>
        <v>0</v>
      </c>
      <c r="Q12" s="9">
        <f t="shared" si="185"/>
        <v>0</v>
      </c>
      <c r="S12">
        <f t="shared" si="186"/>
        <v>0</v>
      </c>
      <c r="T12" s="9">
        <f t="shared" si="187"/>
        <v>0</v>
      </c>
      <c r="V12">
        <f t="shared" si="188"/>
        <v>0</v>
      </c>
      <c r="W12">
        <f t="shared" si="189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84"/>
        <v>0</v>
      </c>
      <c r="Q13" s="9">
        <f t="shared" si="185"/>
        <v>0</v>
      </c>
      <c r="S13">
        <f t="shared" si="186"/>
        <v>0</v>
      </c>
      <c r="T13" s="9">
        <f t="shared" si="187"/>
        <v>0</v>
      </c>
      <c r="V13">
        <f t="shared" si="188"/>
        <v>0</v>
      </c>
      <c r="W13">
        <f t="shared" si="189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84"/>
        <v>0</v>
      </c>
      <c r="Q14" s="9">
        <f t="shared" si="185"/>
        <v>0</v>
      </c>
      <c r="S14">
        <f t="shared" si="186"/>
        <v>0</v>
      </c>
      <c r="T14" s="9">
        <f t="shared" si="187"/>
        <v>0</v>
      </c>
      <c r="V14">
        <f t="shared" si="188"/>
        <v>0</v>
      </c>
      <c r="W14">
        <f t="shared" si="189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84"/>
        <v>0</v>
      </c>
      <c r="Q15" s="9">
        <f t="shared" si="185"/>
        <v>0</v>
      </c>
      <c r="S15">
        <f t="shared" si="186"/>
        <v>0</v>
      </c>
      <c r="T15" s="9">
        <f t="shared" si="187"/>
        <v>0</v>
      </c>
      <c r="V15">
        <f t="shared" si="188"/>
        <v>0</v>
      </c>
      <c r="W15">
        <f t="shared" si="189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84"/>
        <v>0</v>
      </c>
      <c r="Q16" s="9">
        <f t="shared" si="185"/>
        <v>0</v>
      </c>
      <c r="S16">
        <f t="shared" si="186"/>
        <v>0</v>
      </c>
      <c r="T16" s="9">
        <f t="shared" si="187"/>
        <v>0</v>
      </c>
      <c r="V16">
        <f t="shared" si="188"/>
        <v>0</v>
      </c>
      <c r="W16">
        <f t="shared" si="189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84"/>
        <v>0</v>
      </c>
      <c r="Q17" s="9">
        <f t="shared" si="185"/>
        <v>0</v>
      </c>
      <c r="S17">
        <f t="shared" si="186"/>
        <v>0</v>
      </c>
      <c r="T17" s="9">
        <f t="shared" si="187"/>
        <v>0</v>
      </c>
      <c r="V17">
        <f t="shared" si="188"/>
        <v>0</v>
      </c>
      <c r="W17">
        <f t="shared" si="189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84"/>
        <v>0</v>
      </c>
      <c r="Q18" s="9">
        <f t="shared" si="185"/>
        <v>0</v>
      </c>
      <c r="S18">
        <f t="shared" si="186"/>
        <v>0</v>
      </c>
      <c r="T18" s="9">
        <f t="shared" si="187"/>
        <v>0</v>
      </c>
      <c r="V18">
        <f t="shared" si="188"/>
        <v>0</v>
      </c>
      <c r="W18">
        <f t="shared" si="189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84"/>
        <v>0</v>
      </c>
      <c r="Q19" s="9">
        <f t="shared" si="185"/>
        <v>0</v>
      </c>
      <c r="S19">
        <f t="shared" si="186"/>
        <v>0</v>
      </c>
      <c r="T19" s="9">
        <f t="shared" si="187"/>
        <v>0</v>
      </c>
      <c r="V19">
        <f t="shared" si="188"/>
        <v>0</v>
      </c>
      <c r="W19">
        <f t="shared" si="189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84"/>
        <v>0</v>
      </c>
      <c r="Q20" s="9">
        <f t="shared" si="185"/>
        <v>0</v>
      </c>
      <c r="S20">
        <f t="shared" si="186"/>
        <v>0</v>
      </c>
      <c r="T20" s="9">
        <f t="shared" si="187"/>
        <v>0</v>
      </c>
      <c r="V20">
        <f t="shared" si="188"/>
        <v>0</v>
      </c>
      <c r="W20">
        <f t="shared" si="189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84"/>
        <v>0</v>
      </c>
      <c r="Q21" s="9">
        <f t="shared" si="185"/>
        <v>0</v>
      </c>
      <c r="S21">
        <f t="shared" si="186"/>
        <v>0</v>
      </c>
      <c r="T21" s="9">
        <f t="shared" si="187"/>
        <v>0</v>
      </c>
      <c r="V21">
        <f t="shared" si="188"/>
        <v>0</v>
      </c>
      <c r="W21">
        <f t="shared" si="189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84"/>
        <v>0</v>
      </c>
      <c r="Q22" s="9">
        <f t="shared" si="185"/>
        <v>0</v>
      </c>
      <c r="S22">
        <f t="shared" si="186"/>
        <v>0</v>
      </c>
      <c r="T22" s="9">
        <f t="shared" si="187"/>
        <v>0</v>
      </c>
      <c r="V22">
        <f t="shared" si="188"/>
        <v>0</v>
      </c>
      <c r="W22">
        <f t="shared" si="189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84"/>
        <v>0</v>
      </c>
      <c r="Q23" s="9">
        <f t="shared" si="185"/>
        <v>0</v>
      </c>
      <c r="S23">
        <f t="shared" si="186"/>
        <v>0</v>
      </c>
      <c r="T23" s="9">
        <f t="shared" si="187"/>
        <v>0</v>
      </c>
      <c r="V23">
        <f t="shared" si="188"/>
        <v>0</v>
      </c>
      <c r="W23">
        <f t="shared" si="189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84"/>
        <v>0</v>
      </c>
      <c r="Q24" s="9">
        <f t="shared" si="185"/>
        <v>0</v>
      </c>
      <c r="S24">
        <f t="shared" si="186"/>
        <v>0</v>
      </c>
      <c r="T24" s="9">
        <f t="shared" si="187"/>
        <v>0</v>
      </c>
      <c r="V24">
        <f t="shared" si="188"/>
        <v>0</v>
      </c>
      <c r="W24">
        <f t="shared" si="189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84"/>
        <v>0</v>
      </c>
      <c r="Q25" s="9">
        <f t="shared" si="185"/>
        <v>0</v>
      </c>
      <c r="S25">
        <f t="shared" si="186"/>
        <v>0</v>
      </c>
      <c r="T25" s="9">
        <f t="shared" si="187"/>
        <v>0</v>
      </c>
      <c r="V25">
        <f t="shared" si="188"/>
        <v>0</v>
      </c>
      <c r="W25">
        <f t="shared" si="189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84"/>
        <v>0</v>
      </c>
      <c r="Q26" s="9">
        <f t="shared" si="185"/>
        <v>0</v>
      </c>
      <c r="S26">
        <f t="shared" si="186"/>
        <v>0</v>
      </c>
      <c r="T26" s="9">
        <f t="shared" si="187"/>
        <v>0</v>
      </c>
      <c r="V26">
        <f t="shared" si="188"/>
        <v>0</v>
      </c>
      <c r="W26">
        <f t="shared" si="189"/>
        <v>0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5A00F6-005F-4CCA-92B3-00A20014008C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G2:H26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8" max="18" width="9.7109375"/>
  </cols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9" si="190">HEX2DEC(_xlfn.CONCAT(H2,G2))</f>
        <v>0</v>
      </c>
      <c r="R2">
        <f t="shared" ref="R2:R9" si="191">HEX2DEC(J2)</f>
        <v>0</v>
      </c>
      <c r="S2">
        <f t="shared" ref="S2:S9" si="192">HEX2DEC(K2)</f>
        <v>0</v>
      </c>
      <c r="T2">
        <f t="shared" ref="T2:T9" si="193">HEX2DEC(L2)</f>
        <v>0</v>
      </c>
      <c r="U2">
        <f t="shared" ref="U2:U9" si="194">HEX2DEC(M2)</f>
        <v>0</v>
      </c>
      <c r="V2">
        <f t="shared" ref="V2:V9" si="195">HEX2DEC(N2)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190"/>
        <v>0</v>
      </c>
      <c r="R3">
        <f t="shared" si="191"/>
        <v>0</v>
      </c>
      <c r="S3">
        <f t="shared" si="192"/>
        <v>0</v>
      </c>
      <c r="T3">
        <f t="shared" si="193"/>
        <v>0</v>
      </c>
      <c r="U3">
        <f t="shared" si="194"/>
        <v>0</v>
      </c>
      <c r="V3">
        <f t="shared" si="195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190"/>
        <v>0</v>
      </c>
      <c r="R4">
        <f t="shared" si="191"/>
        <v>0</v>
      </c>
      <c r="S4">
        <f t="shared" si="192"/>
        <v>0</v>
      </c>
      <c r="T4">
        <f t="shared" si="193"/>
        <v>0</v>
      </c>
      <c r="U4">
        <f t="shared" si="194"/>
        <v>0</v>
      </c>
      <c r="V4">
        <f t="shared" si="195"/>
        <v>0</v>
      </c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P5">
        <f t="shared" si="190"/>
        <v>0</v>
      </c>
      <c r="R5">
        <f t="shared" si="191"/>
        <v>0</v>
      </c>
      <c r="S5">
        <f t="shared" si="192"/>
        <v>0</v>
      </c>
      <c r="T5">
        <f t="shared" si="193"/>
        <v>0</v>
      </c>
      <c r="U5">
        <f t="shared" si="194"/>
        <v>0</v>
      </c>
      <c r="V5">
        <f t="shared" si="195"/>
        <v>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P6">
        <f t="shared" si="190"/>
        <v>0</v>
      </c>
      <c r="R6">
        <f t="shared" si="191"/>
        <v>0</v>
      </c>
      <c r="S6">
        <f t="shared" si="192"/>
        <v>0</v>
      </c>
      <c r="T6">
        <f t="shared" si="193"/>
        <v>0</v>
      </c>
      <c r="U6">
        <f t="shared" si="194"/>
        <v>0</v>
      </c>
      <c r="V6">
        <f t="shared" si="195"/>
        <v>0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P7">
        <f t="shared" si="190"/>
        <v>0</v>
      </c>
      <c r="R7">
        <f t="shared" si="191"/>
        <v>0</v>
      </c>
      <c r="S7">
        <f t="shared" si="192"/>
        <v>0</v>
      </c>
      <c r="T7">
        <f t="shared" si="193"/>
        <v>0</v>
      </c>
      <c r="U7">
        <f t="shared" si="194"/>
        <v>0</v>
      </c>
      <c r="V7">
        <f t="shared" si="195"/>
        <v>0</v>
      </c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P8">
        <f t="shared" si="190"/>
        <v>0</v>
      </c>
      <c r="R8">
        <f t="shared" si="191"/>
        <v>0</v>
      </c>
      <c r="S8">
        <f t="shared" si="192"/>
        <v>0</v>
      </c>
      <c r="T8">
        <f t="shared" si="193"/>
        <v>0</v>
      </c>
      <c r="U8">
        <f t="shared" si="194"/>
        <v>0</v>
      </c>
      <c r="V8">
        <f t="shared" si="195"/>
        <v>0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P9">
        <f t="shared" si="190"/>
        <v>0</v>
      </c>
      <c r="R9">
        <f t="shared" si="191"/>
        <v>0</v>
      </c>
      <c r="S9">
        <f t="shared" si="192"/>
        <v>0</v>
      </c>
      <c r="T9">
        <f t="shared" si="193"/>
        <v>0</v>
      </c>
      <c r="U9">
        <f t="shared" si="194"/>
        <v>0</v>
      </c>
      <c r="V9">
        <f t="shared" si="195"/>
        <v>0</v>
      </c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P10">
        <f t="shared" ref="P10:P27" si="196">HEX2DEC(_xlfn.CONCAT(H10,G10))</f>
        <v>0</v>
      </c>
      <c r="R10">
        <f t="shared" ref="R10:R27" si="197">HEX2DEC(J10)</f>
        <v>0</v>
      </c>
      <c r="S10">
        <f t="shared" ref="S10:S27" si="198">HEX2DEC(K10)</f>
        <v>0</v>
      </c>
      <c r="T10">
        <f t="shared" ref="T10:T27" si="199">HEX2DEC(L10)</f>
        <v>0</v>
      </c>
      <c r="U10">
        <f t="shared" ref="U10:U27" si="200">HEX2DEC(M10)</f>
        <v>0</v>
      </c>
      <c r="V10">
        <f t="shared" ref="V10:V27" si="201">HEX2DEC(N10)</f>
        <v>0</v>
      </c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P11">
        <f t="shared" si="196"/>
        <v>0</v>
      </c>
      <c r="R11">
        <f t="shared" si="197"/>
        <v>0</v>
      </c>
      <c r="S11">
        <f t="shared" si="198"/>
        <v>0</v>
      </c>
      <c r="T11">
        <f t="shared" si="199"/>
        <v>0</v>
      </c>
      <c r="U11">
        <f t="shared" si="200"/>
        <v>0</v>
      </c>
      <c r="V11">
        <f t="shared" si="201"/>
        <v>0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P12">
        <f t="shared" si="196"/>
        <v>0</v>
      </c>
      <c r="R12">
        <f t="shared" si="197"/>
        <v>0</v>
      </c>
      <c r="S12">
        <f t="shared" si="198"/>
        <v>0</v>
      </c>
      <c r="T12">
        <f t="shared" si="199"/>
        <v>0</v>
      </c>
      <c r="U12">
        <f t="shared" si="200"/>
        <v>0</v>
      </c>
      <c r="V12">
        <f t="shared" si="201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>
        <f t="shared" si="196"/>
        <v>0</v>
      </c>
      <c r="R13">
        <f t="shared" si="197"/>
        <v>0</v>
      </c>
      <c r="S13">
        <f t="shared" si="198"/>
        <v>0</v>
      </c>
      <c r="T13">
        <f t="shared" si="199"/>
        <v>0</v>
      </c>
      <c r="U13">
        <f t="shared" si="200"/>
        <v>0</v>
      </c>
      <c r="V13">
        <f t="shared" si="20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>
        <f t="shared" si="196"/>
        <v>0</v>
      </c>
      <c r="R14">
        <f t="shared" si="197"/>
        <v>0</v>
      </c>
      <c r="S14">
        <f t="shared" si="198"/>
        <v>0</v>
      </c>
      <c r="T14">
        <f t="shared" si="199"/>
        <v>0</v>
      </c>
      <c r="U14">
        <f t="shared" si="200"/>
        <v>0</v>
      </c>
      <c r="V14">
        <f t="shared" si="20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>
        <f t="shared" si="196"/>
        <v>0</v>
      </c>
      <c r="R15">
        <f t="shared" si="197"/>
        <v>0</v>
      </c>
      <c r="S15">
        <f t="shared" si="198"/>
        <v>0</v>
      </c>
      <c r="T15">
        <f t="shared" si="199"/>
        <v>0</v>
      </c>
      <c r="U15">
        <f t="shared" si="200"/>
        <v>0</v>
      </c>
      <c r="V15">
        <f t="shared" si="201"/>
        <v>0</v>
      </c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P16">
        <f t="shared" si="196"/>
        <v>0</v>
      </c>
      <c r="R16">
        <f t="shared" si="197"/>
        <v>0</v>
      </c>
      <c r="S16">
        <f t="shared" si="198"/>
        <v>0</v>
      </c>
      <c r="T16">
        <f t="shared" si="199"/>
        <v>0</v>
      </c>
      <c r="U16">
        <f t="shared" si="200"/>
        <v>0</v>
      </c>
      <c r="V16">
        <f t="shared" si="201"/>
        <v>0</v>
      </c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>
        <f t="shared" si="196"/>
        <v>0</v>
      </c>
      <c r="R17">
        <f t="shared" si="197"/>
        <v>0</v>
      </c>
      <c r="S17">
        <f t="shared" si="198"/>
        <v>0</v>
      </c>
      <c r="T17">
        <f t="shared" si="199"/>
        <v>0</v>
      </c>
      <c r="U17">
        <f t="shared" si="200"/>
        <v>0</v>
      </c>
      <c r="V17">
        <f t="shared" si="201"/>
        <v>0</v>
      </c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>
        <f t="shared" si="196"/>
        <v>0</v>
      </c>
      <c r="R18">
        <f t="shared" si="197"/>
        <v>0</v>
      </c>
      <c r="S18">
        <f t="shared" si="198"/>
        <v>0</v>
      </c>
      <c r="T18">
        <f t="shared" si="199"/>
        <v>0</v>
      </c>
      <c r="U18">
        <f t="shared" si="200"/>
        <v>0</v>
      </c>
      <c r="V18">
        <f t="shared" si="201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>
        <f t="shared" si="196"/>
        <v>0</v>
      </c>
      <c r="R19">
        <f t="shared" si="197"/>
        <v>0</v>
      </c>
      <c r="S19">
        <f t="shared" si="198"/>
        <v>0</v>
      </c>
      <c r="T19">
        <f t="shared" si="199"/>
        <v>0</v>
      </c>
      <c r="U19">
        <f t="shared" si="200"/>
        <v>0</v>
      </c>
      <c r="V19">
        <f t="shared" si="201"/>
        <v>0</v>
      </c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P20">
        <f t="shared" si="196"/>
        <v>0</v>
      </c>
      <c r="R20">
        <f t="shared" si="197"/>
        <v>0</v>
      </c>
      <c r="S20">
        <f t="shared" si="198"/>
        <v>0</v>
      </c>
      <c r="T20">
        <f t="shared" si="199"/>
        <v>0</v>
      </c>
      <c r="U20">
        <f t="shared" si="200"/>
        <v>0</v>
      </c>
      <c r="V20">
        <f t="shared" si="201"/>
        <v>0</v>
      </c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>
        <f t="shared" si="196"/>
        <v>0</v>
      </c>
      <c r="R21">
        <f t="shared" si="197"/>
        <v>0</v>
      </c>
      <c r="S21">
        <f t="shared" si="198"/>
        <v>0</v>
      </c>
      <c r="T21">
        <f t="shared" si="199"/>
        <v>0</v>
      </c>
      <c r="U21">
        <f t="shared" si="200"/>
        <v>0</v>
      </c>
      <c r="V21">
        <f t="shared" si="201"/>
        <v>0</v>
      </c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P22">
        <f t="shared" si="196"/>
        <v>0</v>
      </c>
      <c r="R22">
        <f t="shared" si="197"/>
        <v>0</v>
      </c>
      <c r="S22">
        <f t="shared" si="198"/>
        <v>0</v>
      </c>
      <c r="T22">
        <f t="shared" si="199"/>
        <v>0</v>
      </c>
      <c r="U22">
        <f t="shared" si="200"/>
        <v>0</v>
      </c>
      <c r="V22">
        <f t="shared" si="201"/>
        <v>0</v>
      </c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>
        <f t="shared" si="196"/>
        <v>0</v>
      </c>
      <c r="R23">
        <f t="shared" si="197"/>
        <v>0</v>
      </c>
      <c r="S23">
        <f t="shared" si="198"/>
        <v>0</v>
      </c>
      <c r="T23">
        <f t="shared" si="199"/>
        <v>0</v>
      </c>
      <c r="U23">
        <f t="shared" si="200"/>
        <v>0</v>
      </c>
      <c r="V23">
        <f t="shared" si="201"/>
        <v>0</v>
      </c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P24">
        <f t="shared" si="196"/>
        <v>0</v>
      </c>
      <c r="R24">
        <f t="shared" si="197"/>
        <v>0</v>
      </c>
      <c r="S24">
        <f t="shared" si="198"/>
        <v>0</v>
      </c>
      <c r="T24">
        <f t="shared" si="199"/>
        <v>0</v>
      </c>
      <c r="U24">
        <f t="shared" si="200"/>
        <v>0</v>
      </c>
      <c r="V24">
        <f t="shared" si="201"/>
        <v>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>
        <f t="shared" si="196"/>
        <v>0</v>
      </c>
      <c r="R25">
        <f t="shared" si="197"/>
        <v>0</v>
      </c>
      <c r="S25">
        <f t="shared" si="198"/>
        <v>0</v>
      </c>
      <c r="T25">
        <f t="shared" si="199"/>
        <v>0</v>
      </c>
      <c r="U25">
        <f t="shared" si="200"/>
        <v>0</v>
      </c>
      <c r="V25">
        <f t="shared" si="201"/>
        <v>0</v>
      </c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P26">
        <f t="shared" si="196"/>
        <v>0</v>
      </c>
      <c r="R26">
        <f t="shared" si="197"/>
        <v>0</v>
      </c>
      <c r="S26">
        <f t="shared" si="198"/>
        <v>0</v>
      </c>
      <c r="T26">
        <f t="shared" si="199"/>
        <v>0</v>
      </c>
      <c r="U26">
        <f t="shared" si="200"/>
        <v>0</v>
      </c>
      <c r="V26">
        <f t="shared" si="201"/>
        <v>0</v>
      </c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>
        <f t="shared" si="196"/>
        <v>0</v>
      </c>
      <c r="R27">
        <f t="shared" si="197"/>
        <v>0</v>
      </c>
      <c r="S27">
        <f t="shared" si="198"/>
        <v>0</v>
      </c>
      <c r="T27">
        <f t="shared" si="199"/>
        <v>0</v>
      </c>
      <c r="U27">
        <f t="shared" si="200"/>
        <v>0</v>
      </c>
      <c r="V27">
        <f t="shared" si="201"/>
        <v>0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06009D-0096-4BDA-B377-009D009E0022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G2:N27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1" max="21" width="10.7109375"/>
  </cols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P2">
        <f t="shared" ref="P2:P4" si="202">HEX2DEC(J2)</f>
        <v>0</v>
      </c>
      <c r="Q2">
        <f t="shared" ref="Q2:Q4" si="203">HEX2DEC(K2)</f>
        <v>0</v>
      </c>
      <c r="R2">
        <f t="shared" ref="R2:R4" si="204">HEX2DEC(L2)</f>
        <v>0</v>
      </c>
      <c r="S2">
        <f t="shared" ref="S2:S4" si="205">HEX2DEC(M2)</f>
        <v>0</v>
      </c>
      <c r="U2">
        <f t="shared" ref="U2:U4" si="206">HEX2DEC(_xlfn.CONCAT(M2,L2,K2,J2))/1000</f>
        <v>0</v>
      </c>
      <c r="V2">
        <f t="shared" ref="V2:V4" si="207">HEX2DEC(_xlfn.CONCAT(M2,L2))/1000</f>
        <v>0</v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P3">
        <f t="shared" si="202"/>
        <v>0</v>
      </c>
      <c r="Q3">
        <f t="shared" si="203"/>
        <v>0</v>
      </c>
      <c r="R3">
        <f t="shared" si="204"/>
        <v>0</v>
      </c>
      <c r="S3">
        <f t="shared" si="205"/>
        <v>0</v>
      </c>
      <c r="U3">
        <f t="shared" si="206"/>
        <v>0</v>
      </c>
      <c r="V3">
        <f t="shared" si="207"/>
        <v>0</v>
      </c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P4">
        <f t="shared" si="202"/>
        <v>0</v>
      </c>
      <c r="Q4">
        <f t="shared" si="203"/>
        <v>0</v>
      </c>
      <c r="R4">
        <f t="shared" si="204"/>
        <v>0</v>
      </c>
      <c r="S4">
        <f t="shared" si="205"/>
        <v>0</v>
      </c>
      <c r="U4">
        <f t="shared" si="206"/>
        <v>0</v>
      </c>
      <c r="V4">
        <f t="shared" si="207"/>
        <v>0</v>
      </c>
    </row>
    <row r="5"/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2500D9-0006-4FB3-8E5A-00E0006700C0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00280006-0013-495E-8BD8-006B00EE0064}">
            <xm:f>G1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G2:N4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34</v>
      </c>
      <c r="B3" s="2" t="s">
        <v>88</v>
      </c>
      <c r="C3" s="2" t="s">
        <v>89</v>
      </c>
    </row>
    <row r="4" ht="14.25">
      <c r="A4" s="1">
        <f t="array" ref="A4:A1004">_xlfn._xlws.SORT(_xlfn.UNIQUE('Filtered Data'!C:C))</f>
        <v>300</v>
      </c>
    </row>
    <row r="5" ht="14.25">
      <c r="A5" s="1">
        <f/>
        <v>301</v>
      </c>
    </row>
    <row r="6" ht="14.25">
      <c r="A6" s="1">
        <f/>
        <v>404</v>
      </c>
    </row>
    <row r="7" ht="14.25">
      <c r="A7" s="1" t="str">
        <f/>
        <v/>
      </c>
    </row>
    <row r="8" ht="14.25">
      <c r="A8" s="1" t="e">
        <f/>
        <v>#N/A</v>
      </c>
    </row>
    <row r="9" ht="14.25">
      <c r="A9" s="1" t="e">
        <f/>
        <v>#N/A</v>
      </c>
    </row>
    <row r="10" ht="14.25">
      <c r="A10" s="1" t="e">
        <f/>
        <v>#N/A</v>
      </c>
    </row>
    <row r="11" ht="14.25">
      <c r="A11" s="1" t="e">
        <f/>
        <v>#N/A</v>
      </c>
    </row>
    <row r="12" ht="14.25">
      <c r="A12" s="1" t="e">
        <f/>
        <v>#N/A</v>
      </c>
    </row>
    <row r="13" ht="14.25">
      <c r="A13" s="1" t="e">
        <f/>
        <v>#N/A</v>
      </c>
    </row>
    <row r="14" ht="14.25">
      <c r="A14" s="1" t="e">
        <f/>
        <v>#N/A</v>
      </c>
    </row>
    <row r="15" ht="14.25">
      <c r="A15" s="1" t="e">
        <f/>
        <v>#N/A</v>
      </c>
    </row>
    <row r="16" ht="14.25">
      <c r="A16" s="1" t="e">
        <f/>
        <v>#N/A</v>
      </c>
    </row>
    <row r="17" ht="14.25">
      <c r="A17" s="1" t="e">
        <f/>
        <v>#N/A</v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modified xsi:type="dcterms:W3CDTF">2024-09-25T10:16:48Z</dcterms:modified>
</cp:coreProperties>
</file>