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Data" sheetId="1" state="visible" r:id="rId1"/>
    <sheet name="Filtered Data" sheetId="2" state="visible" r:id="rId2"/>
    <sheet name="Visualiser" sheetId="3" state="visible" r:id="rId3"/>
    <sheet name="300" sheetId="4" state="visible" r:id="rId4"/>
    <sheet name="301" sheetId="5" state="visible" r:id="rId5"/>
    <sheet name="404" sheetId="6" state="visible" r:id="rId6"/>
    <sheet name="Discoveries" sheetId="7" state="visible" r:id="rId7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<sst xmlns="http://schemas.openxmlformats.org/spreadsheetml/2006/main" count="109" uniqueCount="109">
  <si>
    <t>5A</t>
  </si>
  <si>
    <t>BE</t>
  </si>
  <si>
    <t>1D</t>
  </si>
  <si>
    <t>0E</t>
  </si>
  <si>
    <t>AF</t>
  </si>
  <si>
    <t>E8</t>
  </si>
  <si>
    <t>0F</t>
  </si>
  <si>
    <t>E2</t>
  </si>
  <si>
    <t>B3</t>
  </si>
  <si>
    <t>6B</t>
  </si>
  <si>
    <t>F5</t>
  </si>
  <si>
    <t>B8</t>
  </si>
  <si>
    <t>A9</t>
  </si>
  <si>
    <t>BA</t>
  </si>
  <si>
    <t>C6</t>
  </si>
  <si>
    <t>0A</t>
  </si>
  <si>
    <t>AB</t>
  </si>
  <si>
    <t>0B</t>
  </si>
  <si>
    <t>BC</t>
  </si>
  <si>
    <t>B5</t>
  </si>
  <si>
    <t>0C</t>
  </si>
  <si>
    <t>AD</t>
  </si>
  <si>
    <t>4E</t>
  </si>
  <si>
    <t>0D</t>
  </si>
  <si>
    <t>4A</t>
  </si>
  <si>
    <t>A3</t>
  </si>
  <si>
    <t>4C</t>
  </si>
  <si>
    <t>4D</t>
  </si>
  <si>
    <t>B0</t>
  </si>
  <si>
    <t>B1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</si>
  <si>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</si>
  <si>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</si>
  <si>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</si>
  <si>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</si>
  <si>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</si>
  <si>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</si>
  <si>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</si>
  <si>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</si>
  <si>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</si>
  <si>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</si>
  <si>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</si>
  <si>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</si>
  <si>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</si>
  <si>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</si>
  <si>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</si>
  <si>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</si>
  <si>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</si>
  <si>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</si>
  <si>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</si>
  <si>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</si>
  <si>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</si>
  <si>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</si>
  <si>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</si>
  <si>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</si>
  <si>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</si>
  <si>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</si>
  <si>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</si>
  <si>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</si>
  <si>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</si>
  <si>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</si>
  <si>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</si>
  <si>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</si>
  <si>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</si>
  <si>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</si>
  <si>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</si>
  <si>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</si>
  <si>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</si>
  <si>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</si>
  <si>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</si>
  <si>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</si>
  <si>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</si>
  <si>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 xml:space="preserve">D8 H2D</t>
  </si>
  <si>
    <t>/1000</t>
  </si>
  <si>
    <t/>
  </si>
  <si>
    <t>03</t>
  </si>
  <si>
    <t>64</t>
  </si>
  <si>
    <t>00</t>
  </si>
  <si>
    <t>30</t>
  </si>
  <si>
    <t>21</t>
  </si>
  <si>
    <t>32</t>
  </si>
  <si>
    <t>23</t>
  </si>
  <si>
    <t>34</t>
  </si>
  <si>
    <t>25</t>
  </si>
  <si>
    <t>36</t>
  </si>
  <si>
    <t>27</t>
  </si>
  <si>
    <t>D2,D1</t>
  </si>
  <si>
    <t>01</t>
  </si>
  <si>
    <t>02</t>
  </si>
  <si>
    <t>96</t>
  </si>
  <si>
    <t>04</t>
  </si>
  <si>
    <t>54</t>
  </si>
  <si>
    <t>05</t>
  </si>
  <si>
    <t>06</t>
  </si>
  <si>
    <t>07</t>
  </si>
  <si>
    <t>80</t>
  </si>
  <si>
    <t>08</t>
  </si>
  <si>
    <t>88</t>
  </si>
  <si>
    <t>09</t>
  </si>
  <si>
    <t>43</t>
  </si>
  <si>
    <t>D2D1</t>
  </si>
  <si>
    <t>44</t>
  </si>
  <si>
    <t>20</t>
  </si>
  <si>
    <t>22</t>
  </si>
  <si>
    <t>24</t>
  </si>
  <si>
    <t>26</t>
  </si>
  <si>
    <t>46</t>
  </si>
  <si>
    <t>50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</si>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</sst>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2.2352e-002</v>
      </c>
      <c r="C1">
        <v>300</v>
      </c>
      <c r="F1">
        <v>8</v>
      </c>
      <c r="G1">
        <v>3</v>
      </c>
      <c r="H1" t="s">
        <v>0</v>
      </c>
      <c r="I1">
        <v>64</v>
      </c>
      <c r="J1" t="s">
        <v>0</v>
      </c>
      <c r="K1">
        <v>64</v>
      </c>
      <c r="L1">
        <v>0</v>
      </c>
      <c r="M1">
        <v>64</v>
      </c>
      <c r="N1" t="s">
        <v>1</v>
      </c>
    </row>
    <row r="2" ht="14.25">
      <c r="A2">
        <v>2.282e-002</v>
      </c>
      <c r="C2">
        <v>301</v>
      </c>
      <c r="F2">
        <v>3</v>
      </c>
      <c r="G2" t="s">
        <v>2</v>
      </c>
      <c r="H2" t="s">
        <v>3</v>
      </c>
      <c r="I2">
        <v>0</v>
      </c>
    </row>
    <row r="3" ht="14.25">
      <c r="A3">
        <v>7.2359000000000007e-002</v>
      </c>
      <c r="C3">
        <v>300</v>
      </c>
      <c r="F3">
        <v>8</v>
      </c>
      <c r="G3">
        <v>3</v>
      </c>
      <c r="H3" t="s">
        <v>0</v>
      </c>
      <c r="I3">
        <v>64</v>
      </c>
      <c r="J3" t="s">
        <v>0</v>
      </c>
      <c r="K3">
        <v>64</v>
      </c>
      <c r="L3">
        <v>0</v>
      </c>
      <c r="M3">
        <v>64</v>
      </c>
      <c r="N3" t="s">
        <v>4</v>
      </c>
    </row>
    <row r="4" ht="14.25">
      <c r="A4">
        <v>7.2822999999999999e-002</v>
      </c>
      <c r="C4">
        <v>301</v>
      </c>
      <c r="F4">
        <v>3</v>
      </c>
      <c r="G4" t="s">
        <v>5</v>
      </c>
      <c r="H4" t="s">
        <v>6</v>
      </c>
      <c r="I4">
        <v>0</v>
      </c>
    </row>
    <row r="5" ht="14.25">
      <c r="A5">
        <v>0.122364</v>
      </c>
      <c r="C5">
        <v>300</v>
      </c>
      <c r="F5">
        <v>8</v>
      </c>
      <c r="G5">
        <v>3</v>
      </c>
      <c r="H5" t="s">
        <v>0</v>
      </c>
      <c r="I5">
        <v>64</v>
      </c>
      <c r="J5" t="s">
        <v>0</v>
      </c>
      <c r="K5">
        <v>64</v>
      </c>
      <c r="L5">
        <v>0</v>
      </c>
      <c r="M5">
        <v>64</v>
      </c>
      <c r="N5">
        <v>30</v>
      </c>
    </row>
    <row r="6" ht="14.25">
      <c r="A6">
        <v>0.122836</v>
      </c>
      <c r="C6">
        <v>301</v>
      </c>
      <c r="F6">
        <v>3</v>
      </c>
      <c r="G6" t="s">
        <v>7</v>
      </c>
      <c r="H6">
        <v>0</v>
      </c>
      <c r="I6">
        <v>0</v>
      </c>
    </row>
    <row r="7" ht="14.25">
      <c r="A7">
        <v>0.17236599999999999</v>
      </c>
      <c r="C7">
        <v>300</v>
      </c>
      <c r="F7">
        <v>8</v>
      </c>
      <c r="G7">
        <v>3</v>
      </c>
      <c r="H7" t="s">
        <v>0</v>
      </c>
      <c r="I7">
        <v>64</v>
      </c>
      <c r="J7" t="s">
        <v>0</v>
      </c>
      <c r="K7">
        <v>64</v>
      </c>
      <c r="L7">
        <v>0</v>
      </c>
      <c r="M7">
        <v>64</v>
      </c>
      <c r="N7">
        <v>21</v>
      </c>
    </row>
    <row r="8" ht="14.25">
      <c r="A8">
        <v>0.17283799999999999</v>
      </c>
      <c r="C8">
        <v>301</v>
      </c>
      <c r="F8">
        <v>3</v>
      </c>
      <c r="G8" t="s">
        <v>8</v>
      </c>
      <c r="H8">
        <v>1</v>
      </c>
      <c r="I8">
        <v>0</v>
      </c>
    </row>
    <row r="9" ht="14.25">
      <c r="A9">
        <v>0.22414999999999999</v>
      </c>
      <c r="C9">
        <v>300</v>
      </c>
      <c r="F9">
        <v>8</v>
      </c>
      <c r="G9">
        <v>3</v>
      </c>
      <c r="H9" t="s">
        <v>0</v>
      </c>
      <c r="I9">
        <v>64</v>
      </c>
      <c r="J9" t="s">
        <v>0</v>
      </c>
      <c r="K9">
        <v>64</v>
      </c>
      <c r="L9">
        <v>0</v>
      </c>
      <c r="M9">
        <v>64</v>
      </c>
      <c r="N9">
        <v>32</v>
      </c>
    </row>
    <row r="10" ht="14.25">
      <c r="A10">
        <v>0.22461400000000001</v>
      </c>
      <c r="C10">
        <v>301</v>
      </c>
      <c r="F10">
        <v>3</v>
      </c>
      <c r="G10" t="s">
        <v>9</v>
      </c>
      <c r="H10">
        <v>2</v>
      </c>
      <c r="I10">
        <v>0</v>
      </c>
    </row>
    <row r="11" ht="14.25">
      <c r="A11">
        <v>0.27338000000000001</v>
      </c>
      <c r="C11">
        <v>300</v>
      </c>
      <c r="F11">
        <v>8</v>
      </c>
      <c r="G11">
        <v>3</v>
      </c>
      <c r="H11" t="s">
        <v>0</v>
      </c>
      <c r="I11">
        <v>64</v>
      </c>
      <c r="J11" t="s">
        <v>0</v>
      </c>
      <c r="K11">
        <v>64</v>
      </c>
      <c r="L11">
        <v>0</v>
      </c>
      <c r="M11">
        <v>64</v>
      </c>
      <c r="N11">
        <v>23</v>
      </c>
    </row>
    <row r="12" ht="14.25">
      <c r="A12">
        <v>0.27384399999999998</v>
      </c>
      <c r="C12">
        <v>301</v>
      </c>
      <c r="F12">
        <v>3</v>
      </c>
      <c r="G12">
        <v>96</v>
      </c>
      <c r="H12">
        <v>3</v>
      </c>
      <c r="I12">
        <v>0</v>
      </c>
    </row>
    <row r="13" ht="14.25">
      <c r="A13">
        <v>0.32338600000000001</v>
      </c>
      <c r="C13">
        <v>300</v>
      </c>
      <c r="F13">
        <v>8</v>
      </c>
      <c r="G13">
        <v>3</v>
      </c>
      <c r="H13" t="s">
        <v>0</v>
      </c>
      <c r="I13">
        <v>64</v>
      </c>
      <c r="J13" t="s">
        <v>0</v>
      </c>
      <c r="K13">
        <v>64</v>
      </c>
      <c r="L13">
        <v>0</v>
      </c>
      <c r="M13">
        <v>64</v>
      </c>
      <c r="N13">
        <v>34</v>
      </c>
    </row>
    <row r="14" ht="14.25">
      <c r="A14">
        <v>0.32385000000000003</v>
      </c>
      <c r="C14">
        <v>301</v>
      </c>
      <c r="F14">
        <v>3</v>
      </c>
      <c r="G14">
        <v>3</v>
      </c>
      <c r="H14">
        <v>4</v>
      </c>
      <c r="I14">
        <v>0</v>
      </c>
    </row>
    <row r="15" ht="14.25">
      <c r="A15">
        <v>0.373388</v>
      </c>
      <c r="C15">
        <v>300</v>
      </c>
      <c r="F15">
        <v>8</v>
      </c>
      <c r="G15">
        <v>3</v>
      </c>
      <c r="H15" t="s">
        <v>0</v>
      </c>
      <c r="I15">
        <v>64</v>
      </c>
      <c r="J15" t="s">
        <v>0</v>
      </c>
      <c r="K15">
        <v>64</v>
      </c>
      <c r="L15">
        <v>0</v>
      </c>
      <c r="M15">
        <v>64</v>
      </c>
      <c r="N15">
        <v>25</v>
      </c>
    </row>
    <row r="16" ht="14.25">
      <c r="A16">
        <v>0.37385200000000002</v>
      </c>
      <c r="C16">
        <v>301</v>
      </c>
      <c r="F16">
        <v>3</v>
      </c>
      <c r="G16">
        <v>54</v>
      </c>
      <c r="H16">
        <v>5</v>
      </c>
      <c r="I16">
        <v>0</v>
      </c>
    </row>
    <row r="17" ht="14.25">
      <c r="A17">
        <v>0.42339700000000002</v>
      </c>
      <c r="C17">
        <v>300</v>
      </c>
      <c r="F17">
        <v>8</v>
      </c>
      <c r="G17">
        <v>3</v>
      </c>
      <c r="H17" t="s">
        <v>0</v>
      </c>
      <c r="I17">
        <v>64</v>
      </c>
      <c r="J17" t="s">
        <v>0</v>
      </c>
      <c r="K17">
        <v>64</v>
      </c>
      <c r="L17">
        <v>0</v>
      </c>
      <c r="M17">
        <v>64</v>
      </c>
      <c r="N17">
        <v>36</v>
      </c>
    </row>
    <row r="18" ht="14.25">
      <c r="A18">
        <v>0.42386499999999999</v>
      </c>
      <c r="C18">
        <v>301</v>
      </c>
      <c r="F18">
        <v>3</v>
      </c>
      <c r="G18" t="s">
        <v>10</v>
      </c>
      <c r="H18">
        <v>6</v>
      </c>
      <c r="I18">
        <v>0</v>
      </c>
    </row>
    <row r="19" ht="14.25">
      <c r="A19">
        <v>0.47339999999999999</v>
      </c>
      <c r="C19">
        <v>300</v>
      </c>
      <c r="F19">
        <v>8</v>
      </c>
      <c r="G19">
        <v>3</v>
      </c>
      <c r="H19" t="s">
        <v>0</v>
      </c>
      <c r="I19">
        <v>64</v>
      </c>
      <c r="J19" t="s">
        <v>0</v>
      </c>
      <c r="K19">
        <v>64</v>
      </c>
      <c r="L19">
        <v>0</v>
      </c>
      <c r="M19">
        <v>64</v>
      </c>
      <c r="N19">
        <v>27</v>
      </c>
    </row>
    <row r="20" ht="14.25">
      <c r="A20">
        <v>0.47386800000000001</v>
      </c>
      <c r="C20">
        <v>301</v>
      </c>
      <c r="F20">
        <v>3</v>
      </c>
      <c r="G20" t="s">
        <v>11</v>
      </c>
      <c r="H20">
        <v>7</v>
      </c>
      <c r="I20">
        <v>0</v>
      </c>
    </row>
    <row r="21" ht="14.25">
      <c r="A21">
        <v>0.52340399999999998</v>
      </c>
      <c r="C21">
        <v>300</v>
      </c>
      <c r="F21">
        <v>8</v>
      </c>
      <c r="G21">
        <v>3</v>
      </c>
      <c r="H21" t="s">
        <v>0</v>
      </c>
      <c r="I21">
        <v>64</v>
      </c>
      <c r="J21" t="s">
        <v>0</v>
      </c>
      <c r="K21">
        <v>64</v>
      </c>
      <c r="L21">
        <v>0</v>
      </c>
      <c r="M21">
        <v>64</v>
      </c>
      <c r="N21" t="s">
        <v>11</v>
      </c>
    </row>
    <row r="22" ht="14.25">
      <c r="A22">
        <v>0.523872</v>
      </c>
      <c r="C22">
        <v>301</v>
      </c>
      <c r="F22">
        <v>3</v>
      </c>
      <c r="G22">
        <v>80</v>
      </c>
      <c r="H22">
        <v>8</v>
      </c>
      <c r="I22">
        <v>0</v>
      </c>
    </row>
    <row r="23" ht="14.25">
      <c r="A23">
        <v>0.573411</v>
      </c>
      <c r="C23">
        <v>300</v>
      </c>
      <c r="F23">
        <v>8</v>
      </c>
      <c r="G23">
        <v>3</v>
      </c>
      <c r="H23" t="s">
        <v>0</v>
      </c>
      <c r="I23">
        <v>64</v>
      </c>
      <c r="J23" t="s">
        <v>0</v>
      </c>
      <c r="K23">
        <v>64</v>
      </c>
      <c r="L23">
        <v>0</v>
      </c>
      <c r="M23">
        <v>64</v>
      </c>
      <c r="N23" t="s">
        <v>12</v>
      </c>
    </row>
    <row r="24" ht="14.25">
      <c r="A24">
        <v>0.57387900000000003</v>
      </c>
      <c r="C24">
        <v>301</v>
      </c>
      <c r="F24">
        <v>3</v>
      </c>
      <c r="G24">
        <v>88</v>
      </c>
      <c r="H24">
        <v>9</v>
      </c>
      <c r="I24">
        <v>0</v>
      </c>
    </row>
    <row r="25" ht="14.25">
      <c r="A25">
        <v>0.623417</v>
      </c>
      <c r="C25">
        <v>300</v>
      </c>
      <c r="F25">
        <v>8</v>
      </c>
      <c r="G25">
        <v>3</v>
      </c>
      <c r="H25" t="s">
        <v>0</v>
      </c>
      <c r="I25">
        <v>64</v>
      </c>
      <c r="J25" t="s">
        <v>0</v>
      </c>
      <c r="K25">
        <v>64</v>
      </c>
      <c r="L25">
        <v>0</v>
      </c>
      <c r="M25">
        <v>64</v>
      </c>
      <c r="N25" t="s">
        <v>13</v>
      </c>
    </row>
    <row r="26" ht="14.25">
      <c r="A26">
        <v>0.62388100000000002</v>
      </c>
      <c r="C26">
        <v>301</v>
      </c>
      <c r="F26">
        <v>3</v>
      </c>
      <c r="G26" t="s">
        <v>14</v>
      </c>
      <c r="H26" t="s">
        <v>15</v>
      </c>
      <c r="I26">
        <v>0</v>
      </c>
    </row>
    <row r="27" ht="14.25">
      <c r="A27">
        <v>0.67342000000000002</v>
      </c>
      <c r="C27">
        <v>300</v>
      </c>
      <c r="F27">
        <v>8</v>
      </c>
      <c r="G27">
        <v>3</v>
      </c>
      <c r="H27" t="s">
        <v>0</v>
      </c>
      <c r="I27">
        <v>64</v>
      </c>
      <c r="J27" t="s">
        <v>0</v>
      </c>
      <c r="K27">
        <v>64</v>
      </c>
      <c r="L27">
        <v>0</v>
      </c>
      <c r="M27">
        <v>64</v>
      </c>
      <c r="N27" t="s">
        <v>16</v>
      </c>
    </row>
    <row r="28" ht="14.25">
      <c r="A28">
        <v>0.67388400000000004</v>
      </c>
      <c r="C28">
        <v>301</v>
      </c>
      <c r="F28">
        <v>3</v>
      </c>
      <c r="G28">
        <v>43</v>
      </c>
      <c r="H28" t="s">
        <v>17</v>
      </c>
      <c r="I28">
        <v>0</v>
      </c>
    </row>
    <row r="29" ht="14.25">
      <c r="A29">
        <v>0.72342700000000004</v>
      </c>
      <c r="C29">
        <v>300</v>
      </c>
      <c r="F29">
        <v>8</v>
      </c>
      <c r="G29">
        <v>3</v>
      </c>
      <c r="H29" t="s">
        <v>0</v>
      </c>
      <c r="I29">
        <v>64</v>
      </c>
      <c r="J29" t="s">
        <v>0</v>
      </c>
      <c r="K29">
        <v>64</v>
      </c>
      <c r="L29">
        <v>0</v>
      </c>
      <c r="M29">
        <v>64</v>
      </c>
      <c r="N29" t="s">
        <v>18</v>
      </c>
    </row>
    <row r="30" ht="14.25">
      <c r="A30">
        <v>0.72389099999999995</v>
      </c>
      <c r="C30">
        <v>301</v>
      </c>
      <c r="F30">
        <v>3</v>
      </c>
      <c r="G30" t="s">
        <v>19</v>
      </c>
      <c r="H30" t="s">
        <v>20</v>
      </c>
      <c r="I30">
        <v>0</v>
      </c>
    </row>
    <row r="31" ht="14.25">
      <c r="A31">
        <v>0.77343099999999998</v>
      </c>
      <c r="C31">
        <v>300</v>
      </c>
      <c r="F31">
        <v>8</v>
      </c>
      <c r="G31">
        <v>3</v>
      </c>
      <c r="H31" t="s">
        <v>0</v>
      </c>
      <c r="I31">
        <v>64</v>
      </c>
      <c r="J31" t="s">
        <v>0</v>
      </c>
      <c r="K31">
        <v>64</v>
      </c>
      <c r="L31">
        <v>0</v>
      </c>
      <c r="M31">
        <v>64</v>
      </c>
      <c r="N31" t="s">
        <v>21</v>
      </c>
    </row>
    <row r="32" ht="14.25">
      <c r="A32">
        <v>0.773895</v>
      </c>
      <c r="C32">
        <v>301</v>
      </c>
      <c r="F32">
        <v>3</v>
      </c>
      <c r="G32" t="s">
        <v>22</v>
      </c>
      <c r="H32" t="s">
        <v>23</v>
      </c>
      <c r="I32">
        <v>0</v>
      </c>
    </row>
    <row r="33" ht="14.25">
      <c r="A33">
        <v>0.823434</v>
      </c>
      <c r="C33">
        <v>300</v>
      </c>
      <c r="F33">
        <v>8</v>
      </c>
      <c r="G33">
        <v>3</v>
      </c>
      <c r="H33" t="s">
        <v>0</v>
      </c>
      <c r="I33">
        <v>64</v>
      </c>
      <c r="J33" t="s">
        <v>0</v>
      </c>
      <c r="K33">
        <v>64</v>
      </c>
      <c r="L33">
        <v>0</v>
      </c>
      <c r="M33">
        <v>64</v>
      </c>
      <c r="N33" t="s">
        <v>1</v>
      </c>
    </row>
    <row r="34" ht="14.25">
      <c r="A34">
        <v>0.82390200000000002</v>
      </c>
      <c r="C34">
        <v>301</v>
      </c>
      <c r="F34">
        <v>3</v>
      </c>
      <c r="G34" t="s">
        <v>2</v>
      </c>
      <c r="H34" t="s">
        <v>3</v>
      </c>
      <c r="I34">
        <v>0</v>
      </c>
    </row>
    <row r="35" ht="14.25">
      <c r="A35">
        <v>0.87344299999999997</v>
      </c>
      <c r="C35">
        <v>300</v>
      </c>
      <c r="F35">
        <v>8</v>
      </c>
      <c r="G35">
        <v>3</v>
      </c>
      <c r="H35" t="s">
        <v>0</v>
      </c>
      <c r="I35">
        <v>64</v>
      </c>
      <c r="J35" t="s">
        <v>0</v>
      </c>
      <c r="K35">
        <v>64</v>
      </c>
      <c r="L35">
        <v>0</v>
      </c>
      <c r="M35">
        <v>64</v>
      </c>
      <c r="N35" t="s">
        <v>4</v>
      </c>
    </row>
    <row r="36" ht="14.25">
      <c r="A36">
        <v>0.87390699999999999</v>
      </c>
      <c r="C36">
        <v>301</v>
      </c>
      <c r="F36">
        <v>3</v>
      </c>
      <c r="G36" t="s">
        <v>5</v>
      </c>
      <c r="H36" t="s">
        <v>6</v>
      </c>
      <c r="I36">
        <v>0</v>
      </c>
    </row>
    <row r="37" ht="14.25">
      <c r="A37">
        <v>0.92344700000000002</v>
      </c>
      <c r="C37">
        <v>300</v>
      </c>
      <c r="F37">
        <v>8</v>
      </c>
      <c r="G37">
        <v>3</v>
      </c>
      <c r="H37" t="s">
        <v>0</v>
      </c>
      <c r="I37">
        <v>64</v>
      </c>
      <c r="J37" t="s">
        <v>0</v>
      </c>
      <c r="K37">
        <v>64</v>
      </c>
      <c r="L37">
        <v>0</v>
      </c>
      <c r="M37">
        <v>64</v>
      </c>
      <c r="N37">
        <v>30</v>
      </c>
    </row>
    <row r="38" ht="14.25">
      <c r="A38">
        <v>0.92391900000000005</v>
      </c>
      <c r="C38">
        <v>301</v>
      </c>
      <c r="F38">
        <v>3</v>
      </c>
      <c r="G38" t="s">
        <v>7</v>
      </c>
      <c r="H38">
        <v>0</v>
      </c>
      <c r="I38">
        <v>0</v>
      </c>
    </row>
    <row r="39" ht="14.25">
      <c r="A39">
        <v>0.97345199999999998</v>
      </c>
      <c r="C39">
        <v>300</v>
      </c>
      <c r="F39">
        <v>8</v>
      </c>
      <c r="G39">
        <v>3</v>
      </c>
      <c r="H39" t="s">
        <v>0</v>
      </c>
      <c r="I39">
        <v>64</v>
      </c>
      <c r="J39" t="s">
        <v>0</v>
      </c>
      <c r="K39">
        <v>64</v>
      </c>
      <c r="L39">
        <v>0</v>
      </c>
      <c r="M39">
        <v>64</v>
      </c>
      <c r="N39">
        <v>21</v>
      </c>
    </row>
    <row r="40" ht="14.25">
      <c r="A40">
        <v>0.97392400000000001</v>
      </c>
      <c r="C40">
        <v>301</v>
      </c>
      <c r="F40">
        <v>3</v>
      </c>
      <c r="G40" t="s">
        <v>8</v>
      </c>
      <c r="H40">
        <v>1</v>
      </c>
      <c r="I40">
        <v>0</v>
      </c>
    </row>
    <row r="41" ht="14.25">
      <c r="A41">
        <v>1.0234589999999999</v>
      </c>
      <c r="C41">
        <v>300</v>
      </c>
      <c r="F41">
        <v>8</v>
      </c>
      <c r="G41">
        <v>3</v>
      </c>
      <c r="H41" t="s">
        <v>0</v>
      </c>
      <c r="I41">
        <v>64</v>
      </c>
      <c r="J41" t="s">
        <v>0</v>
      </c>
      <c r="K41">
        <v>64</v>
      </c>
      <c r="L41">
        <v>0</v>
      </c>
      <c r="M41">
        <v>64</v>
      </c>
      <c r="N41">
        <v>32</v>
      </c>
    </row>
    <row r="42" ht="14.25">
      <c r="A42">
        <v>1.0239229999999999</v>
      </c>
      <c r="C42">
        <v>301</v>
      </c>
      <c r="F42">
        <v>3</v>
      </c>
      <c r="G42" t="s">
        <v>9</v>
      </c>
      <c r="H42">
        <v>2</v>
      </c>
      <c r="I42">
        <v>0</v>
      </c>
    </row>
    <row r="43" ht="14.25">
      <c r="A43">
        <v>1.0734600000000001</v>
      </c>
      <c r="C43">
        <v>300</v>
      </c>
      <c r="F43">
        <v>8</v>
      </c>
      <c r="G43">
        <v>3</v>
      </c>
      <c r="H43" t="s">
        <v>0</v>
      </c>
      <c r="I43">
        <v>64</v>
      </c>
      <c r="J43" t="s">
        <v>0</v>
      </c>
      <c r="K43">
        <v>64</v>
      </c>
      <c r="L43">
        <v>0</v>
      </c>
      <c r="M43">
        <v>64</v>
      </c>
      <c r="N43">
        <v>23</v>
      </c>
    </row>
    <row r="44" ht="14.25">
      <c r="A44">
        <v>1.0739240000000001</v>
      </c>
      <c r="C44">
        <v>301</v>
      </c>
      <c r="F44">
        <v>3</v>
      </c>
      <c r="G44">
        <v>96</v>
      </c>
      <c r="H44">
        <v>3</v>
      </c>
      <c r="I44">
        <v>0</v>
      </c>
    </row>
    <row r="45" ht="14.25">
      <c r="A45">
        <v>1.123467</v>
      </c>
      <c r="C45">
        <v>300</v>
      </c>
      <c r="F45">
        <v>8</v>
      </c>
      <c r="G45">
        <v>3</v>
      </c>
      <c r="H45" t="s">
        <v>0</v>
      </c>
      <c r="I45">
        <v>64</v>
      </c>
      <c r="J45" t="s">
        <v>0</v>
      </c>
      <c r="K45">
        <v>64</v>
      </c>
      <c r="L45">
        <v>0</v>
      </c>
      <c r="M45">
        <v>64</v>
      </c>
      <c r="N45">
        <v>34</v>
      </c>
    </row>
    <row r="46" ht="14.25">
      <c r="A46">
        <v>1.123931</v>
      </c>
      <c r="C46">
        <v>301</v>
      </c>
      <c r="F46">
        <v>3</v>
      </c>
      <c r="G46">
        <v>3</v>
      </c>
      <c r="H46">
        <v>4</v>
      </c>
      <c r="I46">
        <v>0</v>
      </c>
    </row>
    <row r="47" ht="14.25">
      <c r="A47">
        <v>1.173475</v>
      </c>
      <c r="C47">
        <v>300</v>
      </c>
      <c r="F47">
        <v>8</v>
      </c>
      <c r="G47">
        <v>3</v>
      </c>
      <c r="H47" t="s">
        <v>0</v>
      </c>
      <c r="I47">
        <v>64</v>
      </c>
      <c r="J47" t="s">
        <v>0</v>
      </c>
      <c r="K47">
        <v>64</v>
      </c>
      <c r="L47">
        <v>0</v>
      </c>
      <c r="M47">
        <v>64</v>
      </c>
      <c r="N47">
        <v>25</v>
      </c>
    </row>
    <row r="48" ht="14.25">
      <c r="A48">
        <v>1.1739390000000001</v>
      </c>
      <c r="C48">
        <v>301</v>
      </c>
      <c r="F48">
        <v>3</v>
      </c>
      <c r="G48">
        <v>54</v>
      </c>
      <c r="H48">
        <v>5</v>
      </c>
      <c r="I48">
        <v>0</v>
      </c>
    </row>
    <row r="49" ht="14.25">
      <c r="A49">
        <v>1.2242150000000001</v>
      </c>
      <c r="C49">
        <v>300</v>
      </c>
      <c r="F49">
        <v>8</v>
      </c>
      <c r="G49">
        <v>3</v>
      </c>
      <c r="H49" t="s">
        <v>0</v>
      </c>
      <c r="I49">
        <v>64</v>
      </c>
      <c r="J49" t="s">
        <v>0</v>
      </c>
      <c r="K49">
        <v>64</v>
      </c>
      <c r="L49">
        <v>0</v>
      </c>
      <c r="M49">
        <v>64</v>
      </c>
      <c r="N49">
        <v>36</v>
      </c>
    </row>
    <row r="50" ht="14.25">
      <c r="A50">
        <v>1.224683</v>
      </c>
      <c r="C50">
        <v>301</v>
      </c>
      <c r="F50">
        <v>3</v>
      </c>
      <c r="G50" t="s">
        <v>10</v>
      </c>
      <c r="H50">
        <v>6</v>
      </c>
      <c r="I50">
        <v>0</v>
      </c>
    </row>
    <row r="51" ht="14.25">
      <c r="A51">
        <v>1.2314400000000001</v>
      </c>
      <c r="C51">
        <v>404</v>
      </c>
      <c r="F51">
        <v>2</v>
      </c>
      <c r="G51" t="s">
        <v>24</v>
      </c>
      <c r="H51">
        <v>0</v>
      </c>
    </row>
    <row r="52" ht="14.25">
      <c r="A52">
        <v>1.2614160000000001</v>
      </c>
      <c r="C52">
        <v>404</v>
      </c>
      <c r="F52">
        <v>2</v>
      </c>
      <c r="G52">
        <v>2</v>
      </c>
      <c r="H52">
        <v>30</v>
      </c>
    </row>
    <row r="53" ht="14.25">
      <c r="A53">
        <v>1.273485</v>
      </c>
      <c r="C53">
        <v>300</v>
      </c>
      <c r="F53">
        <v>8</v>
      </c>
      <c r="G53">
        <v>3</v>
      </c>
      <c r="H53" t="s">
        <v>0</v>
      </c>
      <c r="I53">
        <v>64</v>
      </c>
      <c r="J53" t="s">
        <v>0</v>
      </c>
      <c r="K53">
        <v>64</v>
      </c>
      <c r="L53">
        <v>0</v>
      </c>
      <c r="M53">
        <v>64</v>
      </c>
      <c r="N53">
        <v>27</v>
      </c>
    </row>
    <row r="54" ht="14.25">
      <c r="A54">
        <v>1.2739529999999999</v>
      </c>
      <c r="C54">
        <v>301</v>
      </c>
      <c r="F54">
        <v>3</v>
      </c>
      <c r="G54" t="s">
        <v>11</v>
      </c>
      <c r="H54">
        <v>7</v>
      </c>
      <c r="I54">
        <v>0</v>
      </c>
    </row>
    <row r="55" ht="14.25">
      <c r="A55">
        <v>1.2977909999999999</v>
      </c>
      <c r="C55">
        <v>404</v>
      </c>
      <c r="F55">
        <v>2</v>
      </c>
      <c r="G55">
        <v>44</v>
      </c>
      <c r="H55">
        <v>0</v>
      </c>
    </row>
    <row r="56" ht="14.25">
      <c r="A56">
        <v>1.323588</v>
      </c>
      <c r="C56">
        <v>300</v>
      </c>
      <c r="F56">
        <v>8</v>
      </c>
      <c r="G56">
        <v>3</v>
      </c>
      <c r="H56" t="s">
        <v>0</v>
      </c>
      <c r="I56">
        <v>64</v>
      </c>
      <c r="J56" t="s">
        <v>0</v>
      </c>
      <c r="K56">
        <v>64</v>
      </c>
      <c r="L56">
        <v>0</v>
      </c>
      <c r="M56">
        <v>64</v>
      </c>
      <c r="N56" t="s">
        <v>11</v>
      </c>
    </row>
    <row r="57" ht="14.25">
      <c r="A57">
        <v>1.3240559999999999</v>
      </c>
      <c r="C57">
        <v>301</v>
      </c>
      <c r="F57">
        <v>3</v>
      </c>
      <c r="G57">
        <v>80</v>
      </c>
      <c r="H57">
        <v>8</v>
      </c>
      <c r="I57">
        <v>0</v>
      </c>
    </row>
    <row r="58" ht="14.25">
      <c r="A58">
        <v>1.3243640000000001</v>
      </c>
      <c r="C58">
        <v>404</v>
      </c>
      <c r="F58">
        <v>2</v>
      </c>
      <c r="G58">
        <v>1</v>
      </c>
      <c r="H58">
        <v>0</v>
      </c>
    </row>
    <row r="59" ht="14.25">
      <c r="A59">
        <v>1.35517</v>
      </c>
      <c r="C59">
        <v>404</v>
      </c>
      <c r="F59">
        <v>2</v>
      </c>
      <c r="G59" t="s">
        <v>25</v>
      </c>
      <c r="H59">
        <v>1</v>
      </c>
    </row>
    <row r="60" ht="14.25">
      <c r="A60">
        <v>1.373494</v>
      </c>
      <c r="C60">
        <v>300</v>
      </c>
      <c r="F60">
        <v>8</v>
      </c>
      <c r="G60">
        <v>3</v>
      </c>
      <c r="H60" t="s">
        <v>0</v>
      </c>
      <c r="I60">
        <v>64</v>
      </c>
      <c r="J60" t="s">
        <v>0</v>
      </c>
      <c r="K60">
        <v>64</v>
      </c>
      <c r="L60">
        <v>0</v>
      </c>
      <c r="M60">
        <v>64</v>
      </c>
      <c r="N60" t="s">
        <v>12</v>
      </c>
    </row>
    <row r="61" ht="14.25">
      <c r="A61">
        <v>1.3739619999999999</v>
      </c>
      <c r="C61">
        <v>301</v>
      </c>
      <c r="F61">
        <v>3</v>
      </c>
      <c r="G61">
        <v>88</v>
      </c>
      <c r="H61">
        <v>9</v>
      </c>
      <c r="I61">
        <v>0</v>
      </c>
    </row>
    <row r="62" ht="14.25">
      <c r="A62">
        <v>1.386423</v>
      </c>
      <c r="C62">
        <v>404</v>
      </c>
      <c r="F62">
        <v>2</v>
      </c>
      <c r="G62">
        <v>20</v>
      </c>
      <c r="H62">
        <v>0</v>
      </c>
    </row>
    <row r="63" ht="14.25">
      <c r="A63">
        <v>1.4176709999999999</v>
      </c>
      <c r="C63">
        <v>404</v>
      </c>
      <c r="F63">
        <v>2</v>
      </c>
      <c r="G63">
        <v>21</v>
      </c>
      <c r="H63">
        <v>0</v>
      </c>
    </row>
    <row r="64" ht="14.25">
      <c r="A64">
        <v>1.4238249999999999</v>
      </c>
      <c r="C64">
        <v>300</v>
      </c>
      <c r="F64">
        <v>8</v>
      </c>
      <c r="G64">
        <v>3</v>
      </c>
      <c r="H64" t="s">
        <v>0</v>
      </c>
      <c r="I64">
        <v>64</v>
      </c>
      <c r="J64" t="s">
        <v>0</v>
      </c>
      <c r="K64">
        <v>64</v>
      </c>
      <c r="L64">
        <v>0</v>
      </c>
      <c r="M64">
        <v>64</v>
      </c>
      <c r="N64" t="s">
        <v>13</v>
      </c>
    </row>
    <row r="65" ht="14.25">
      <c r="A65">
        <v>1.4242889999999999</v>
      </c>
      <c r="C65">
        <v>301</v>
      </c>
      <c r="F65">
        <v>3</v>
      </c>
      <c r="G65" t="s">
        <v>14</v>
      </c>
      <c r="H65" t="s">
        <v>15</v>
      </c>
      <c r="I65">
        <v>0</v>
      </c>
    </row>
    <row r="66" ht="14.25">
      <c r="A66">
        <v>1.453775</v>
      </c>
      <c r="C66">
        <v>404</v>
      </c>
      <c r="F66">
        <v>2</v>
      </c>
      <c r="G66">
        <v>22</v>
      </c>
      <c r="H66">
        <v>0</v>
      </c>
    </row>
    <row r="67" ht="14.25">
      <c r="A67">
        <v>1.4735069999999999</v>
      </c>
      <c r="C67">
        <v>300</v>
      </c>
      <c r="F67">
        <v>8</v>
      </c>
      <c r="G67">
        <v>3</v>
      </c>
      <c r="H67" t="s">
        <v>0</v>
      </c>
      <c r="I67">
        <v>64</v>
      </c>
      <c r="J67" t="s">
        <v>0</v>
      </c>
      <c r="K67">
        <v>64</v>
      </c>
      <c r="L67">
        <v>0</v>
      </c>
      <c r="M67">
        <v>64</v>
      </c>
      <c r="N67" t="s">
        <v>16</v>
      </c>
    </row>
    <row r="68" ht="14.25">
      <c r="A68">
        <v>1.4739709999999999</v>
      </c>
      <c r="C68">
        <v>301</v>
      </c>
      <c r="F68">
        <v>3</v>
      </c>
      <c r="G68">
        <v>43</v>
      </c>
      <c r="H68" t="s">
        <v>17</v>
      </c>
      <c r="I68">
        <v>0</v>
      </c>
    </row>
    <row r="69" ht="14.25">
      <c r="A69">
        <v>1.479968</v>
      </c>
      <c r="C69">
        <v>404</v>
      </c>
      <c r="F69">
        <v>2</v>
      </c>
      <c r="G69">
        <v>23</v>
      </c>
      <c r="H69">
        <v>0</v>
      </c>
    </row>
    <row r="70" ht="14.25">
      <c r="A70">
        <v>1.5112479999999999</v>
      </c>
      <c r="C70">
        <v>404</v>
      </c>
      <c r="F70">
        <v>2</v>
      </c>
      <c r="G70">
        <v>24</v>
      </c>
      <c r="H70">
        <v>0</v>
      </c>
    </row>
    <row r="71" ht="14.25">
      <c r="A71">
        <v>1.5235099999999999</v>
      </c>
      <c r="C71">
        <v>300</v>
      </c>
      <c r="F71">
        <v>8</v>
      </c>
      <c r="G71">
        <v>3</v>
      </c>
      <c r="H71" t="s">
        <v>0</v>
      </c>
      <c r="I71">
        <v>64</v>
      </c>
      <c r="J71" t="s">
        <v>0</v>
      </c>
      <c r="K71">
        <v>64</v>
      </c>
      <c r="L71">
        <v>0</v>
      </c>
      <c r="M71">
        <v>64</v>
      </c>
      <c r="N71" t="s">
        <v>18</v>
      </c>
    </row>
    <row r="72" ht="14.25">
      <c r="A72">
        <v>1.5239739999999999</v>
      </c>
      <c r="C72">
        <v>301</v>
      </c>
      <c r="F72">
        <v>3</v>
      </c>
      <c r="G72" t="s">
        <v>19</v>
      </c>
      <c r="H72" t="s">
        <v>20</v>
      </c>
      <c r="I72">
        <v>0</v>
      </c>
    </row>
    <row r="73" ht="14.25">
      <c r="A73">
        <v>1.5424720000000001</v>
      </c>
      <c r="C73">
        <v>404</v>
      </c>
      <c r="F73">
        <v>2</v>
      </c>
      <c r="G73">
        <v>25</v>
      </c>
      <c r="H73">
        <v>0</v>
      </c>
    </row>
    <row r="74" ht="14.25">
      <c r="A74">
        <v>1.573515</v>
      </c>
      <c r="C74">
        <v>300</v>
      </c>
      <c r="F74">
        <v>8</v>
      </c>
      <c r="G74">
        <v>3</v>
      </c>
      <c r="H74" t="s">
        <v>0</v>
      </c>
      <c r="I74">
        <v>64</v>
      </c>
      <c r="J74" t="s">
        <v>0</v>
      </c>
      <c r="K74">
        <v>64</v>
      </c>
      <c r="L74">
        <v>0</v>
      </c>
      <c r="M74">
        <v>64</v>
      </c>
      <c r="N74" t="s">
        <v>21</v>
      </c>
    </row>
    <row r="75" ht="14.25">
      <c r="A75">
        <v>1.573979</v>
      </c>
      <c r="C75">
        <v>301</v>
      </c>
      <c r="F75">
        <v>3</v>
      </c>
      <c r="G75" t="s">
        <v>22</v>
      </c>
      <c r="H75" t="s">
        <v>23</v>
      </c>
      <c r="I75">
        <v>0</v>
      </c>
    </row>
    <row r="76" ht="14.25">
      <c r="A76">
        <v>1.5742830000000001</v>
      </c>
      <c r="C76">
        <v>404</v>
      </c>
      <c r="F76">
        <v>2</v>
      </c>
      <c r="G76">
        <v>26</v>
      </c>
      <c r="H76">
        <v>0</v>
      </c>
    </row>
    <row r="77" ht="14.25">
      <c r="A77">
        <v>1.6099319999999999</v>
      </c>
      <c r="C77">
        <v>404</v>
      </c>
      <c r="F77">
        <v>2</v>
      </c>
      <c r="G77">
        <v>27</v>
      </c>
      <c r="H77">
        <v>0</v>
      </c>
    </row>
    <row r="78" ht="14.25">
      <c r="A78">
        <v>1.623523</v>
      </c>
      <c r="C78">
        <v>300</v>
      </c>
      <c r="F78">
        <v>8</v>
      </c>
      <c r="G78">
        <v>3</v>
      </c>
      <c r="H78" t="s">
        <v>0</v>
      </c>
      <c r="I78">
        <v>64</v>
      </c>
      <c r="J78" t="s">
        <v>0</v>
      </c>
      <c r="K78">
        <v>64</v>
      </c>
      <c r="L78">
        <v>0</v>
      </c>
      <c r="M78">
        <v>64</v>
      </c>
      <c r="N78" t="s">
        <v>1</v>
      </c>
    </row>
    <row r="79" ht="14.25">
      <c r="A79">
        <v>1.623991</v>
      </c>
      <c r="C79">
        <v>301</v>
      </c>
      <c r="F79">
        <v>3</v>
      </c>
      <c r="G79" t="s">
        <v>2</v>
      </c>
      <c r="H79" t="s">
        <v>3</v>
      </c>
      <c r="I79">
        <v>0</v>
      </c>
    </row>
    <row r="80" ht="14.25">
      <c r="A80">
        <v>1.636228</v>
      </c>
      <c r="C80">
        <v>404</v>
      </c>
      <c r="F80">
        <v>2</v>
      </c>
      <c r="G80" t="s">
        <v>26</v>
      </c>
      <c r="H80">
        <v>0</v>
      </c>
    </row>
    <row r="81" ht="14.25">
      <c r="A81">
        <v>1.6676260000000001</v>
      </c>
      <c r="C81">
        <v>404</v>
      </c>
      <c r="F81">
        <v>2</v>
      </c>
      <c r="G81">
        <v>46</v>
      </c>
      <c r="H81">
        <v>0</v>
      </c>
    </row>
    <row r="82" ht="14.25">
      <c r="A82">
        <v>1.673524</v>
      </c>
      <c r="C82">
        <v>300</v>
      </c>
      <c r="F82">
        <v>8</v>
      </c>
      <c r="G82">
        <v>3</v>
      </c>
      <c r="H82" t="s">
        <v>0</v>
      </c>
      <c r="I82">
        <v>64</v>
      </c>
      <c r="J82" t="s">
        <v>0</v>
      </c>
      <c r="K82">
        <v>64</v>
      </c>
      <c r="L82">
        <v>0</v>
      </c>
      <c r="M82">
        <v>64</v>
      </c>
      <c r="N82" t="s">
        <v>4</v>
      </c>
    </row>
    <row r="83" ht="14.25">
      <c r="A83">
        <v>1.673988</v>
      </c>
      <c r="C83">
        <v>301</v>
      </c>
      <c r="F83">
        <v>3</v>
      </c>
      <c r="G83" t="s">
        <v>5</v>
      </c>
      <c r="H83" t="s">
        <v>6</v>
      </c>
      <c r="I83">
        <v>0</v>
      </c>
    </row>
    <row r="84" ht="14.25">
      <c r="A84">
        <v>1.6987429999999999</v>
      </c>
      <c r="C84">
        <v>404</v>
      </c>
      <c r="F84">
        <v>2</v>
      </c>
      <c r="G84" t="s">
        <v>27</v>
      </c>
      <c r="H84">
        <v>0</v>
      </c>
    </row>
    <row r="85" ht="14.25">
      <c r="A85">
        <v>1.7235309999999999</v>
      </c>
      <c r="C85">
        <v>300</v>
      </c>
      <c r="F85">
        <v>8</v>
      </c>
      <c r="G85">
        <v>3</v>
      </c>
      <c r="H85" t="s">
        <v>0</v>
      </c>
      <c r="I85">
        <v>64</v>
      </c>
      <c r="J85" t="s">
        <v>0</v>
      </c>
      <c r="K85">
        <v>64</v>
      </c>
      <c r="L85">
        <v>0</v>
      </c>
      <c r="M85">
        <v>64</v>
      </c>
      <c r="N85">
        <v>30</v>
      </c>
    </row>
    <row r="86" ht="14.25">
      <c r="A86">
        <v>1.724003</v>
      </c>
      <c r="C86">
        <v>301</v>
      </c>
      <c r="F86">
        <v>3</v>
      </c>
      <c r="G86" t="s">
        <v>7</v>
      </c>
      <c r="H86">
        <v>0</v>
      </c>
      <c r="I86">
        <v>0</v>
      </c>
    </row>
    <row r="87" ht="14.25">
      <c r="A87">
        <v>1.729981</v>
      </c>
      <c r="C87">
        <v>404</v>
      </c>
      <c r="F87">
        <v>2</v>
      </c>
      <c r="G87">
        <v>50</v>
      </c>
      <c r="H87">
        <v>0</v>
      </c>
    </row>
    <row r="88" ht="14.25">
      <c r="A88">
        <v>1.7667200000000001</v>
      </c>
      <c r="C88">
        <v>404</v>
      </c>
      <c r="F88">
        <v>2</v>
      </c>
      <c r="G88">
        <v>2</v>
      </c>
      <c r="H88">
        <v>0</v>
      </c>
    </row>
    <row r="89" ht="14.25">
      <c r="A89">
        <v>1.773536</v>
      </c>
      <c r="C89">
        <v>300</v>
      </c>
      <c r="F89">
        <v>8</v>
      </c>
      <c r="G89">
        <v>3</v>
      </c>
      <c r="H89" t="s">
        <v>0</v>
      </c>
      <c r="I89">
        <v>64</v>
      </c>
      <c r="J89" t="s">
        <v>0</v>
      </c>
      <c r="K89">
        <v>64</v>
      </c>
      <c r="L89">
        <v>0</v>
      </c>
      <c r="M89">
        <v>64</v>
      </c>
      <c r="N89">
        <v>21</v>
      </c>
    </row>
    <row r="90" ht="14.25">
      <c r="A90">
        <v>1.774008</v>
      </c>
      <c r="C90">
        <v>301</v>
      </c>
      <c r="F90">
        <v>3</v>
      </c>
      <c r="G90" t="s">
        <v>8</v>
      </c>
      <c r="H90">
        <v>1</v>
      </c>
      <c r="I90">
        <v>0</v>
      </c>
    </row>
    <row r="91" ht="14.25">
      <c r="A91">
        <v>1.792486</v>
      </c>
      <c r="C91">
        <v>404</v>
      </c>
      <c r="F91">
        <v>2</v>
      </c>
      <c r="G91" t="s">
        <v>15</v>
      </c>
      <c r="H91">
        <v>0</v>
      </c>
    </row>
    <row r="92" ht="14.25">
      <c r="A92">
        <v>1.8235380000000001</v>
      </c>
      <c r="C92">
        <v>300</v>
      </c>
      <c r="F92">
        <v>8</v>
      </c>
      <c r="G92">
        <v>3</v>
      </c>
      <c r="H92" t="s">
        <v>0</v>
      </c>
      <c r="I92">
        <v>64</v>
      </c>
      <c r="J92" t="s">
        <v>0</v>
      </c>
      <c r="K92">
        <v>64</v>
      </c>
      <c r="L92">
        <v>0</v>
      </c>
      <c r="M92">
        <v>64</v>
      </c>
      <c r="N92">
        <v>32</v>
      </c>
    </row>
    <row r="93" ht="14.25">
      <c r="A93">
        <v>1.8240019999999999</v>
      </c>
      <c r="C93">
        <v>301</v>
      </c>
      <c r="F93">
        <v>3</v>
      </c>
      <c r="G93" t="s">
        <v>9</v>
      </c>
      <c r="H93">
        <v>2</v>
      </c>
      <c r="I93">
        <v>0</v>
      </c>
    </row>
    <row r="94" ht="14.25">
      <c r="A94">
        <v>1.8243020000000001</v>
      </c>
      <c r="C94">
        <v>404</v>
      </c>
      <c r="F94">
        <v>2</v>
      </c>
      <c r="G94">
        <v>4</v>
      </c>
      <c r="H94">
        <v>0</v>
      </c>
    </row>
    <row r="95" ht="14.25">
      <c r="A95">
        <v>1.8549880000000001</v>
      </c>
      <c r="C95">
        <v>404</v>
      </c>
      <c r="F95">
        <v>2</v>
      </c>
      <c r="G95" t="s">
        <v>28</v>
      </c>
      <c r="H95">
        <v>1</v>
      </c>
    </row>
    <row r="96" ht="14.25">
      <c r="A96">
        <v>1.8735440000000001</v>
      </c>
      <c r="C96">
        <v>300</v>
      </c>
      <c r="F96">
        <v>8</v>
      </c>
      <c r="G96">
        <v>3</v>
      </c>
      <c r="H96" t="s">
        <v>0</v>
      </c>
      <c r="I96">
        <v>64</v>
      </c>
      <c r="J96" t="s">
        <v>0</v>
      </c>
      <c r="K96">
        <v>64</v>
      </c>
      <c r="L96">
        <v>0</v>
      </c>
      <c r="M96">
        <v>64</v>
      </c>
      <c r="N96">
        <v>23</v>
      </c>
    </row>
    <row r="97" ht="14.25">
      <c r="A97">
        <v>1.8740079999999999</v>
      </c>
      <c r="C97">
        <v>301</v>
      </c>
      <c r="F97">
        <v>3</v>
      </c>
      <c r="G97">
        <v>96</v>
      </c>
      <c r="H97">
        <v>3</v>
      </c>
      <c r="I97">
        <v>0</v>
      </c>
    </row>
    <row r="98" ht="14.25">
      <c r="A98">
        <v>1.8862410000000001</v>
      </c>
      <c r="C98">
        <v>404</v>
      </c>
      <c r="F98">
        <v>2</v>
      </c>
      <c r="G98" t="s">
        <v>29</v>
      </c>
      <c r="H98">
        <v>1</v>
      </c>
    </row>
    <row r="99" ht="14.25">
      <c r="A99">
        <v>1.923554</v>
      </c>
      <c r="C99">
        <v>300</v>
      </c>
      <c r="F99">
        <v>8</v>
      </c>
      <c r="G99">
        <v>3</v>
      </c>
      <c r="H99" t="s">
        <v>0</v>
      </c>
      <c r="I99">
        <v>64</v>
      </c>
      <c r="J99" t="s">
        <v>0</v>
      </c>
      <c r="K99">
        <v>64</v>
      </c>
      <c r="L99">
        <v>0</v>
      </c>
      <c r="M99">
        <v>64</v>
      </c>
      <c r="N99">
        <v>34</v>
      </c>
    </row>
    <row r="100" ht="14.25">
      <c r="A100">
        <v>1.924018</v>
      </c>
      <c r="C100">
        <v>301</v>
      </c>
      <c r="F100">
        <v>3</v>
      </c>
      <c r="G100">
        <v>3</v>
      </c>
      <c r="H100">
        <v>4</v>
      </c>
      <c r="I100">
        <v>0</v>
      </c>
    </row>
    <row r="101" ht="14.25">
      <c r="A101">
        <v>1.973557</v>
      </c>
      <c r="C101">
        <v>300</v>
      </c>
      <c r="F101">
        <v>8</v>
      </c>
      <c r="G101">
        <v>3</v>
      </c>
      <c r="H101" t="s">
        <v>0</v>
      </c>
      <c r="I101">
        <v>64</v>
      </c>
      <c r="J101" t="s">
        <v>0</v>
      </c>
      <c r="K101">
        <v>64</v>
      </c>
      <c r="L101">
        <v>0</v>
      </c>
      <c r="M101">
        <v>64</v>
      </c>
      <c r="N101">
        <v>25</v>
      </c>
    </row>
    <row r="102" ht="14.25">
      <c r="A102">
        <v>1.974021</v>
      </c>
      <c r="C102">
        <v>301</v>
      </c>
      <c r="F102">
        <v>3</v>
      </c>
      <c r="G102">
        <v>54</v>
      </c>
      <c r="H102">
        <v>5</v>
      </c>
      <c r="I102">
        <v>0</v>
      </c>
    </row>
    <row r="103" ht="14.25">
      <c r="A103">
        <v>2.0235620000000001</v>
      </c>
      <c r="C103">
        <v>300</v>
      </c>
      <c r="F103">
        <v>8</v>
      </c>
      <c r="G103">
        <v>3</v>
      </c>
      <c r="H103" t="s">
        <v>0</v>
      </c>
      <c r="I103">
        <v>64</v>
      </c>
      <c r="J103" t="s">
        <v>0</v>
      </c>
      <c r="K103">
        <v>64</v>
      </c>
      <c r="L103">
        <v>0</v>
      </c>
      <c r="M103">
        <v>64</v>
      </c>
      <c r="N103">
        <v>36</v>
      </c>
    </row>
    <row r="104" ht="14.25">
      <c r="A104">
        <v>2.0240300000000002</v>
      </c>
      <c r="C104">
        <v>301</v>
      </c>
      <c r="F104">
        <v>3</v>
      </c>
      <c r="G104" t="s">
        <v>10</v>
      </c>
      <c r="H104">
        <v>6</v>
      </c>
      <c r="I104">
        <v>0</v>
      </c>
    </row>
    <row r="105" ht="14.25">
      <c r="A105">
        <v>2.073569</v>
      </c>
      <c r="C105">
        <v>300</v>
      </c>
      <c r="F105">
        <v>8</v>
      </c>
      <c r="G105">
        <v>3</v>
      </c>
      <c r="H105" t="s">
        <v>0</v>
      </c>
      <c r="I105">
        <v>64</v>
      </c>
      <c r="J105" t="s">
        <v>0</v>
      </c>
      <c r="K105">
        <v>64</v>
      </c>
      <c r="L105">
        <v>0</v>
      </c>
      <c r="M105">
        <v>64</v>
      </c>
      <c r="N105">
        <v>27</v>
      </c>
    </row>
    <row r="106" ht="14.25">
      <c r="A106">
        <v>2.0740370000000001</v>
      </c>
      <c r="C106">
        <v>301</v>
      </c>
      <c r="F106">
        <v>3</v>
      </c>
      <c r="G106" t="s">
        <v>11</v>
      </c>
      <c r="H106">
        <v>7</v>
      </c>
      <c r="I106">
        <v>0</v>
      </c>
    </row>
    <row r="107" ht="14.25">
      <c r="A107">
        <v>2.12357</v>
      </c>
      <c r="C107">
        <v>300</v>
      </c>
      <c r="F107">
        <v>8</v>
      </c>
      <c r="G107">
        <v>3</v>
      </c>
      <c r="H107" t="s">
        <v>0</v>
      </c>
      <c r="I107">
        <v>64</v>
      </c>
      <c r="J107" t="s">
        <v>0</v>
      </c>
      <c r="K107">
        <v>64</v>
      </c>
      <c r="L107">
        <v>0</v>
      </c>
      <c r="M107">
        <v>64</v>
      </c>
      <c r="N107" t="s">
        <v>11</v>
      </c>
    </row>
    <row r="108" ht="14.25">
      <c r="A108">
        <v>2.1240380000000001</v>
      </c>
      <c r="C108">
        <v>301</v>
      </c>
      <c r="F108">
        <v>3</v>
      </c>
      <c r="G108">
        <v>80</v>
      </c>
      <c r="H108">
        <v>8</v>
      </c>
      <c r="I108">
        <v>0</v>
      </c>
    </row>
    <row r="109" ht="14.25">
      <c r="A109">
        <v>2.173575</v>
      </c>
      <c r="C109">
        <v>300</v>
      </c>
      <c r="F109">
        <v>8</v>
      </c>
      <c r="G109">
        <v>3</v>
      </c>
      <c r="H109" t="s">
        <v>0</v>
      </c>
      <c r="I109">
        <v>64</v>
      </c>
      <c r="J109" t="s">
        <v>0</v>
      </c>
      <c r="K109">
        <v>64</v>
      </c>
      <c r="L109">
        <v>0</v>
      </c>
      <c r="M109">
        <v>64</v>
      </c>
      <c r="N109" t="s">
        <v>12</v>
      </c>
    </row>
    <row r="110" ht="14.25">
      <c r="A110">
        <v>2.1740430000000002</v>
      </c>
      <c r="C110">
        <v>301</v>
      </c>
      <c r="F110">
        <v>3</v>
      </c>
      <c r="G110">
        <v>88</v>
      </c>
      <c r="H110">
        <v>9</v>
      </c>
      <c r="I110">
        <v>0</v>
      </c>
    </row>
    <row r="111" ht="14.25">
      <c r="A111">
        <v>2.2243599999999999</v>
      </c>
      <c r="C111">
        <v>300</v>
      </c>
      <c r="F111">
        <v>8</v>
      </c>
      <c r="G111">
        <v>3</v>
      </c>
      <c r="H111" t="s">
        <v>0</v>
      </c>
      <c r="I111">
        <v>64</v>
      </c>
      <c r="J111" t="s">
        <v>0</v>
      </c>
      <c r="K111">
        <v>64</v>
      </c>
      <c r="L111">
        <v>0</v>
      </c>
      <c r="M111">
        <v>64</v>
      </c>
      <c r="N111" t="s">
        <v>13</v>
      </c>
    </row>
    <row r="112" ht="14.25">
      <c r="A112">
        <v>2.2248239999999999</v>
      </c>
      <c r="C112">
        <v>301</v>
      </c>
      <c r="F112">
        <v>3</v>
      </c>
      <c r="G112" t="s">
        <v>14</v>
      </c>
      <c r="H112" t="s">
        <v>15</v>
      </c>
      <c r="I112">
        <v>0</v>
      </c>
    </row>
    <row r="113" ht="14.25">
      <c r="A113">
        <v>2.273587</v>
      </c>
      <c r="C113">
        <v>300</v>
      </c>
      <c r="F113">
        <v>8</v>
      </c>
      <c r="G113">
        <v>3</v>
      </c>
      <c r="H113" t="s">
        <v>0</v>
      </c>
      <c r="I113">
        <v>64</v>
      </c>
      <c r="J113" t="s">
        <v>0</v>
      </c>
      <c r="K113">
        <v>64</v>
      </c>
      <c r="L113">
        <v>0</v>
      </c>
      <c r="M113">
        <v>64</v>
      </c>
      <c r="N113" t="s">
        <v>16</v>
      </c>
    </row>
    <row r="114" ht="14.25">
      <c r="A114">
        <v>2.274051</v>
      </c>
      <c r="C114">
        <v>301</v>
      </c>
      <c r="F114">
        <v>3</v>
      </c>
      <c r="G114">
        <v>43</v>
      </c>
      <c r="H114" t="s">
        <v>17</v>
      </c>
      <c r="I114">
        <v>0</v>
      </c>
    </row>
    <row r="115" ht="14.25">
      <c r="A115">
        <v>2.3235920000000001</v>
      </c>
      <c r="C115">
        <v>300</v>
      </c>
      <c r="F115">
        <v>8</v>
      </c>
      <c r="G115">
        <v>3</v>
      </c>
      <c r="H115" t="s">
        <v>0</v>
      </c>
      <c r="I115">
        <v>64</v>
      </c>
      <c r="J115" t="s">
        <v>0</v>
      </c>
      <c r="K115">
        <v>64</v>
      </c>
      <c r="L115">
        <v>0</v>
      </c>
      <c r="M115">
        <v>64</v>
      </c>
      <c r="N115" t="s">
        <v>18</v>
      </c>
    </row>
    <row r="116" ht="14.25">
      <c r="A116">
        <v>2.3240560000000001</v>
      </c>
      <c r="C116">
        <v>301</v>
      </c>
      <c r="F116">
        <v>3</v>
      </c>
      <c r="G116" t="s">
        <v>19</v>
      </c>
      <c r="H116" t="s">
        <v>20</v>
      </c>
      <c r="I116">
        <v>0</v>
      </c>
    </row>
    <row r="117" ht="14.25">
      <c r="A117">
        <v>2.3735970000000002</v>
      </c>
      <c r="C117">
        <v>300</v>
      </c>
      <c r="F117">
        <v>8</v>
      </c>
      <c r="G117">
        <v>3</v>
      </c>
      <c r="H117" t="s">
        <v>0</v>
      </c>
      <c r="I117">
        <v>64</v>
      </c>
      <c r="J117" t="s">
        <v>0</v>
      </c>
      <c r="K117">
        <v>64</v>
      </c>
      <c r="L117">
        <v>0</v>
      </c>
      <c r="M117">
        <v>64</v>
      </c>
      <c r="N117" t="s">
        <v>21</v>
      </c>
    </row>
    <row r="118" ht="14.25">
      <c r="A118">
        <v>2.3740610000000002</v>
      </c>
      <c r="C118">
        <v>301</v>
      </c>
      <c r="F118">
        <v>3</v>
      </c>
      <c r="G118" t="s">
        <v>22</v>
      </c>
      <c r="H118" t="s">
        <v>23</v>
      </c>
      <c r="I118">
        <v>0</v>
      </c>
    </row>
    <row r="119" ht="14.25">
      <c r="A119">
        <v>2.4236019999999998</v>
      </c>
      <c r="C119">
        <v>300</v>
      </c>
      <c r="F119">
        <v>8</v>
      </c>
      <c r="G119">
        <v>3</v>
      </c>
      <c r="H119" t="s">
        <v>0</v>
      </c>
      <c r="I119">
        <v>64</v>
      </c>
      <c r="J119" t="s">
        <v>0</v>
      </c>
      <c r="K119">
        <v>64</v>
      </c>
      <c r="L119">
        <v>0</v>
      </c>
      <c r="M119">
        <v>64</v>
      </c>
      <c r="N119" t="s">
        <v>1</v>
      </c>
    </row>
    <row r="120" ht="14.25">
      <c r="A120">
        <v>2.4240699999999999</v>
      </c>
      <c r="C120">
        <v>301</v>
      </c>
      <c r="F120">
        <v>3</v>
      </c>
      <c r="G120" t="s">
        <v>2</v>
      </c>
      <c r="H120" t="s">
        <v>3</v>
      </c>
      <c r="I120">
        <v>0</v>
      </c>
    </row>
    <row r="121" ht="14.25">
      <c r="A121">
        <v>2.4736069999999999</v>
      </c>
      <c r="C121">
        <v>300</v>
      </c>
      <c r="F121">
        <v>8</v>
      </c>
      <c r="G121">
        <v>3</v>
      </c>
      <c r="H121" t="s">
        <v>0</v>
      </c>
      <c r="I121">
        <v>64</v>
      </c>
      <c r="J121" t="s">
        <v>0</v>
      </c>
      <c r="K121">
        <v>64</v>
      </c>
      <c r="L121">
        <v>0</v>
      </c>
      <c r="M121">
        <v>64</v>
      </c>
      <c r="N121" t="s">
        <v>4</v>
      </c>
    </row>
    <row r="122" ht="14.25">
      <c r="A122">
        <v>2.4740709999999999</v>
      </c>
      <c r="C122">
        <v>301</v>
      </c>
      <c r="F122">
        <v>3</v>
      </c>
      <c r="G122" t="s">
        <v>5</v>
      </c>
      <c r="H122" t="s">
        <v>6</v>
      </c>
      <c r="I122">
        <v>0</v>
      </c>
    </row>
    <row r="123" ht="14.25">
      <c r="A123">
        <v>2.5236170000000002</v>
      </c>
      <c r="C123">
        <v>300</v>
      </c>
      <c r="F123">
        <v>8</v>
      </c>
      <c r="G123">
        <v>3</v>
      </c>
      <c r="H123" t="s">
        <v>0</v>
      </c>
      <c r="I123">
        <v>64</v>
      </c>
      <c r="J123" t="s">
        <v>0</v>
      </c>
      <c r="K123">
        <v>64</v>
      </c>
      <c r="L123">
        <v>0</v>
      </c>
      <c r="M123">
        <v>64</v>
      </c>
      <c r="N123">
        <v>30</v>
      </c>
    </row>
    <row r="124" ht="14.25">
      <c r="A124">
        <v>2.524089</v>
      </c>
      <c r="C124">
        <v>301</v>
      </c>
      <c r="F124">
        <v>3</v>
      </c>
      <c r="G124" t="s">
        <v>7</v>
      </c>
      <c r="H124">
        <v>0</v>
      </c>
      <c r="I124">
        <v>0</v>
      </c>
    </row>
    <row r="125" ht="14.25">
      <c r="A125">
        <v>2.5736189999999999</v>
      </c>
      <c r="C125">
        <v>300</v>
      </c>
      <c r="F125">
        <v>8</v>
      </c>
      <c r="G125">
        <v>3</v>
      </c>
      <c r="H125" t="s">
        <v>0</v>
      </c>
      <c r="I125">
        <v>64</v>
      </c>
      <c r="J125" t="s">
        <v>0</v>
      </c>
      <c r="K125">
        <v>64</v>
      </c>
      <c r="L125">
        <v>0</v>
      </c>
      <c r="M125">
        <v>64</v>
      </c>
      <c r="N125">
        <v>21</v>
      </c>
    </row>
    <row r="126" ht="14.25">
      <c r="A126">
        <v>2.5740910000000001</v>
      </c>
      <c r="C126">
        <v>301</v>
      </c>
      <c r="F126">
        <v>3</v>
      </c>
      <c r="G126" t="s">
        <v>8</v>
      </c>
      <c r="H126">
        <v>1</v>
      </c>
      <c r="I126">
        <v>0</v>
      </c>
    </row>
    <row r="127" ht="14.25">
      <c r="A127">
        <v>2.6236250000000001</v>
      </c>
      <c r="C127">
        <v>300</v>
      </c>
      <c r="F127">
        <v>8</v>
      </c>
      <c r="G127">
        <v>3</v>
      </c>
      <c r="H127" t="s">
        <v>0</v>
      </c>
      <c r="I127">
        <v>64</v>
      </c>
      <c r="J127" t="s">
        <v>0</v>
      </c>
      <c r="K127">
        <v>64</v>
      </c>
      <c r="L127">
        <v>0</v>
      </c>
      <c r="M127">
        <v>64</v>
      </c>
      <c r="N127">
        <v>32</v>
      </c>
    </row>
    <row r="128" ht="14.25">
      <c r="A128">
        <v>2.6240890000000001</v>
      </c>
      <c r="C128">
        <v>301</v>
      </c>
      <c r="F128">
        <v>3</v>
      </c>
      <c r="G128" t="s">
        <v>9</v>
      </c>
      <c r="H128">
        <v>2</v>
      </c>
      <c r="I128">
        <v>0</v>
      </c>
    </row>
    <row r="129" ht="14.25">
      <c r="A129">
        <v>2.6736300000000002</v>
      </c>
      <c r="C129">
        <v>300</v>
      </c>
      <c r="F129">
        <v>8</v>
      </c>
      <c r="G129">
        <v>3</v>
      </c>
      <c r="H129" t="s">
        <v>0</v>
      </c>
      <c r="I129">
        <v>64</v>
      </c>
      <c r="J129" t="s">
        <v>0</v>
      </c>
      <c r="K129">
        <v>64</v>
      </c>
      <c r="L129">
        <v>0</v>
      </c>
      <c r="M129">
        <v>64</v>
      </c>
      <c r="N129">
        <v>23</v>
      </c>
    </row>
    <row r="130" ht="14.25">
      <c r="A130">
        <v>2.6740940000000002</v>
      </c>
      <c r="C130">
        <v>301</v>
      </c>
      <c r="F130">
        <v>3</v>
      </c>
      <c r="G130">
        <v>96</v>
      </c>
      <c r="H130">
        <v>3</v>
      </c>
      <c r="I130">
        <v>0</v>
      </c>
    </row>
    <row r="131" ht="14.25">
      <c r="A131">
        <v>2.7236349999999998</v>
      </c>
      <c r="C131">
        <v>300</v>
      </c>
      <c r="F131">
        <v>8</v>
      </c>
      <c r="G131">
        <v>3</v>
      </c>
      <c r="H131" t="s">
        <v>0</v>
      </c>
      <c r="I131">
        <v>64</v>
      </c>
      <c r="J131" t="s">
        <v>0</v>
      </c>
      <c r="K131">
        <v>64</v>
      </c>
      <c r="L131">
        <v>0</v>
      </c>
      <c r="M131">
        <v>64</v>
      </c>
      <c r="N131">
        <v>34</v>
      </c>
    </row>
    <row r="132" ht="14.25">
      <c r="A132">
        <v>2.7240989999999998</v>
      </c>
      <c r="C132">
        <v>301</v>
      </c>
      <c r="F132">
        <v>3</v>
      </c>
      <c r="G132">
        <v>3</v>
      </c>
      <c r="H132">
        <v>4</v>
      </c>
      <c r="I132">
        <v>0</v>
      </c>
    </row>
    <row r="133" ht="14.25">
      <c r="A133">
        <v>2.7736399999999999</v>
      </c>
      <c r="C133">
        <v>300</v>
      </c>
      <c r="F133">
        <v>8</v>
      </c>
      <c r="G133">
        <v>3</v>
      </c>
      <c r="H133" t="s">
        <v>0</v>
      </c>
      <c r="I133">
        <v>64</v>
      </c>
      <c r="J133" t="s">
        <v>0</v>
      </c>
      <c r="K133">
        <v>64</v>
      </c>
      <c r="L133">
        <v>0</v>
      </c>
      <c r="M133">
        <v>64</v>
      </c>
      <c r="N133">
        <v>25</v>
      </c>
    </row>
    <row r="134" ht="14.25">
      <c r="A134">
        <v>2.7741039999999999</v>
      </c>
      <c r="C134">
        <v>301</v>
      </c>
      <c r="F134">
        <v>3</v>
      </c>
      <c r="G134">
        <v>54</v>
      </c>
      <c r="H134">
        <v>5</v>
      </c>
      <c r="I134">
        <v>0</v>
      </c>
    </row>
    <row r="135" ht="14.25">
      <c r="A135">
        <v>2.823645</v>
      </c>
      <c r="C135">
        <v>300</v>
      </c>
      <c r="F135">
        <v>8</v>
      </c>
      <c r="G135">
        <v>3</v>
      </c>
      <c r="H135" t="s">
        <v>0</v>
      </c>
      <c r="I135">
        <v>64</v>
      </c>
      <c r="J135" t="s">
        <v>0</v>
      </c>
      <c r="K135">
        <v>64</v>
      </c>
      <c r="L135">
        <v>0</v>
      </c>
      <c r="M135">
        <v>64</v>
      </c>
      <c r="N135">
        <v>36</v>
      </c>
    </row>
    <row r="136" ht="14.25">
      <c r="A136">
        <v>2.8241130000000001</v>
      </c>
      <c r="C136">
        <v>301</v>
      </c>
      <c r="F136">
        <v>3</v>
      </c>
      <c r="G136" t="s">
        <v>10</v>
      </c>
      <c r="H136">
        <v>6</v>
      </c>
      <c r="I136">
        <v>0</v>
      </c>
    </row>
    <row r="137" ht="14.25">
      <c r="A137">
        <v>2.8736480000000002</v>
      </c>
      <c r="C137">
        <v>300</v>
      </c>
      <c r="F137">
        <v>8</v>
      </c>
      <c r="G137">
        <v>3</v>
      </c>
      <c r="H137" t="s">
        <v>0</v>
      </c>
      <c r="I137">
        <v>64</v>
      </c>
      <c r="J137" t="s">
        <v>0</v>
      </c>
      <c r="K137">
        <v>64</v>
      </c>
      <c r="L137">
        <v>0</v>
      </c>
      <c r="M137">
        <v>64</v>
      </c>
      <c r="N137">
        <v>27</v>
      </c>
    </row>
    <row r="138" ht="14.25">
      <c r="A138">
        <v>2.8741159999999999</v>
      </c>
      <c r="C138">
        <v>301</v>
      </c>
      <c r="F138">
        <v>3</v>
      </c>
      <c r="G138" t="s">
        <v>11</v>
      </c>
      <c r="H138">
        <v>7</v>
      </c>
      <c r="I138">
        <v>0</v>
      </c>
    </row>
    <row r="139" ht="14.25">
      <c r="A139">
        <v>2.923654</v>
      </c>
      <c r="C139">
        <v>300</v>
      </c>
      <c r="F139">
        <v>8</v>
      </c>
      <c r="G139">
        <v>3</v>
      </c>
      <c r="H139" t="s">
        <v>0</v>
      </c>
      <c r="I139">
        <v>64</v>
      </c>
      <c r="J139" t="s">
        <v>0</v>
      </c>
      <c r="K139">
        <v>64</v>
      </c>
      <c r="L139">
        <v>0</v>
      </c>
      <c r="M139">
        <v>64</v>
      </c>
      <c r="N139" t="s">
        <v>11</v>
      </c>
    </row>
    <row r="140" ht="14.25">
      <c r="A140">
        <v>2.9241220000000001</v>
      </c>
      <c r="C140">
        <v>301</v>
      </c>
      <c r="F140">
        <v>3</v>
      </c>
      <c r="G140">
        <v>80</v>
      </c>
      <c r="H140">
        <v>8</v>
      </c>
      <c r="I140">
        <v>0</v>
      </c>
    </row>
    <row r="141" ht="14.25">
      <c r="A141">
        <v>2.9736600000000002</v>
      </c>
      <c r="C141">
        <v>300</v>
      </c>
      <c r="F141">
        <v>8</v>
      </c>
      <c r="G141">
        <v>3</v>
      </c>
      <c r="H141" t="s">
        <v>0</v>
      </c>
      <c r="I141">
        <v>64</v>
      </c>
      <c r="J141" t="s">
        <v>0</v>
      </c>
      <c r="K141">
        <v>64</v>
      </c>
      <c r="L141">
        <v>0</v>
      </c>
      <c r="M141">
        <v>64</v>
      </c>
      <c r="N141" t="s">
        <v>12</v>
      </c>
    </row>
    <row r="142" ht="14.25">
      <c r="A142">
        <v>2.9741279999999999</v>
      </c>
      <c r="C142">
        <v>301</v>
      </c>
      <c r="F142">
        <v>3</v>
      </c>
      <c r="G142">
        <v>88</v>
      </c>
      <c r="H142">
        <v>9</v>
      </c>
      <c r="I142">
        <v>0</v>
      </c>
    </row>
    <row r="143" ht="14.25">
      <c r="A143">
        <v>3.0236649999999998</v>
      </c>
      <c r="C143">
        <v>300</v>
      </c>
      <c r="F143">
        <v>8</v>
      </c>
      <c r="G143">
        <v>3</v>
      </c>
      <c r="H143" t="s">
        <v>0</v>
      </c>
      <c r="I143">
        <v>64</v>
      </c>
      <c r="J143" t="s">
        <v>0</v>
      </c>
      <c r="K143">
        <v>64</v>
      </c>
      <c r="L143">
        <v>0</v>
      </c>
      <c r="M143">
        <v>64</v>
      </c>
      <c r="N143" t="s">
        <v>13</v>
      </c>
    </row>
    <row r="144" ht="14.25">
      <c r="A144">
        <v>3.0241289999999998</v>
      </c>
      <c r="C144">
        <v>301</v>
      </c>
      <c r="F144">
        <v>3</v>
      </c>
      <c r="G144" t="s">
        <v>14</v>
      </c>
      <c r="H144" t="s">
        <v>15</v>
      </c>
      <c r="I144">
        <v>0</v>
      </c>
    </row>
    <row r="145" ht="14.25">
      <c r="A145">
        <v>3.073671</v>
      </c>
      <c r="C145">
        <v>300</v>
      </c>
      <c r="F145">
        <v>8</v>
      </c>
      <c r="G145">
        <v>3</v>
      </c>
      <c r="H145" t="s">
        <v>0</v>
      </c>
      <c r="I145">
        <v>64</v>
      </c>
      <c r="J145" t="s">
        <v>0</v>
      </c>
      <c r="K145">
        <v>64</v>
      </c>
      <c r="L145">
        <v>0</v>
      </c>
      <c r="M145">
        <v>64</v>
      </c>
      <c r="N145" t="s">
        <v>16</v>
      </c>
    </row>
    <row r="146" ht="14.25">
      <c r="A146">
        <v>3.0741360000000002</v>
      </c>
      <c r="C146">
        <v>301</v>
      </c>
      <c r="F146">
        <v>3</v>
      </c>
      <c r="G146">
        <v>43</v>
      </c>
      <c r="H146" t="s">
        <v>17</v>
      </c>
      <c r="I146">
        <v>0</v>
      </c>
    </row>
    <row r="147" ht="14.25">
      <c r="A147">
        <v>3.1236769999999998</v>
      </c>
      <c r="C147">
        <v>300</v>
      </c>
      <c r="F147">
        <v>8</v>
      </c>
      <c r="G147">
        <v>3</v>
      </c>
      <c r="H147" t="s">
        <v>0</v>
      </c>
      <c r="I147">
        <v>64</v>
      </c>
      <c r="J147" t="s">
        <v>0</v>
      </c>
      <c r="K147">
        <v>64</v>
      </c>
      <c r="L147">
        <v>0</v>
      </c>
      <c r="M147">
        <v>64</v>
      </c>
      <c r="N147" t="s">
        <v>18</v>
      </c>
    </row>
    <row r="148" ht="14.25">
      <c r="A148">
        <v>3.1241409999999998</v>
      </c>
      <c r="C148">
        <v>301</v>
      </c>
      <c r="F148">
        <v>3</v>
      </c>
      <c r="G148" t="s">
        <v>19</v>
      </c>
      <c r="H148" t="s">
        <v>20</v>
      </c>
      <c r="I148">
        <v>0</v>
      </c>
    </row>
    <row r="149" ht="14.25">
      <c r="A149">
        <v>3.1736800000000001</v>
      </c>
      <c r="C149">
        <v>300</v>
      </c>
      <c r="F149">
        <v>8</v>
      </c>
      <c r="G149">
        <v>3</v>
      </c>
      <c r="H149" t="s">
        <v>0</v>
      </c>
      <c r="I149">
        <v>64</v>
      </c>
      <c r="J149" t="s">
        <v>0</v>
      </c>
      <c r="K149">
        <v>64</v>
      </c>
      <c r="L149">
        <v>0</v>
      </c>
      <c r="M149">
        <v>64</v>
      </c>
      <c r="N149" t="s">
        <v>21</v>
      </c>
    </row>
    <row r="150" ht="14.25">
      <c r="A150">
        <v>3.1741440000000001</v>
      </c>
      <c r="C150">
        <v>301</v>
      </c>
      <c r="F150">
        <v>3</v>
      </c>
      <c r="G150" t="s">
        <v>22</v>
      </c>
      <c r="H150" t="s">
        <v>23</v>
      </c>
      <c r="I150">
        <v>0</v>
      </c>
    </row>
    <row r="151" ht="14.25">
      <c r="A151">
        <v>3.2242769999999998</v>
      </c>
      <c r="C151">
        <v>300</v>
      </c>
      <c r="F151">
        <v>8</v>
      </c>
      <c r="G151">
        <v>3</v>
      </c>
      <c r="H151" t="s">
        <v>0</v>
      </c>
      <c r="I151">
        <v>64</v>
      </c>
      <c r="J151" t="s">
        <v>0</v>
      </c>
      <c r="K151">
        <v>64</v>
      </c>
      <c r="L151">
        <v>0</v>
      </c>
      <c r="M151">
        <v>64</v>
      </c>
      <c r="N151" t="s">
        <v>1</v>
      </c>
    </row>
    <row r="152" ht="14.25">
      <c r="A152">
        <v>3.224745</v>
      </c>
      <c r="C152">
        <v>301</v>
      </c>
      <c r="F152">
        <v>3</v>
      </c>
      <c r="G152" t="s">
        <v>2</v>
      </c>
      <c r="H152" t="s">
        <v>3</v>
      </c>
      <c r="I152">
        <v>0</v>
      </c>
    </row>
    <row r="153" ht="14.25">
      <c r="A153">
        <v>3.2736939999999999</v>
      </c>
      <c r="C153">
        <v>300</v>
      </c>
      <c r="F153">
        <v>8</v>
      </c>
      <c r="G153">
        <v>3</v>
      </c>
      <c r="H153" t="s">
        <v>0</v>
      </c>
      <c r="I153">
        <v>64</v>
      </c>
      <c r="J153" t="s">
        <v>0</v>
      </c>
      <c r="K153">
        <v>64</v>
      </c>
      <c r="L153">
        <v>0</v>
      </c>
      <c r="M153">
        <v>64</v>
      </c>
      <c r="N153" t="s">
        <v>4</v>
      </c>
    </row>
    <row r="154" ht="14.25">
      <c r="A154">
        <v>3.2741579999999999</v>
      </c>
      <c r="C154">
        <v>301</v>
      </c>
      <c r="F154">
        <v>3</v>
      </c>
      <c r="G154" t="s">
        <v>5</v>
      </c>
      <c r="H154" t="s">
        <v>6</v>
      </c>
      <c r="I154">
        <v>0</v>
      </c>
    </row>
    <row r="155" ht="14.25">
      <c r="A155">
        <v>3.3236949999999998</v>
      </c>
      <c r="C155">
        <v>300</v>
      </c>
      <c r="F155">
        <v>8</v>
      </c>
      <c r="G155">
        <v>3</v>
      </c>
      <c r="H155" t="s">
        <v>0</v>
      </c>
      <c r="I155">
        <v>64</v>
      </c>
      <c r="J155" t="s">
        <v>0</v>
      </c>
      <c r="K155">
        <v>64</v>
      </c>
      <c r="L155">
        <v>0</v>
      </c>
      <c r="M155">
        <v>64</v>
      </c>
      <c r="N155">
        <v>30</v>
      </c>
    </row>
    <row r="156" ht="14.25">
      <c r="A156">
        <v>3.3241670000000001</v>
      </c>
      <c r="C156">
        <v>301</v>
      </c>
      <c r="F156">
        <v>3</v>
      </c>
      <c r="G156" t="s">
        <v>7</v>
      </c>
      <c r="H156">
        <v>0</v>
      </c>
      <c r="I156">
        <v>0</v>
      </c>
    </row>
    <row r="157" ht="14.25">
      <c r="A157">
        <v>3.3737029999999999</v>
      </c>
      <c r="C157">
        <v>300</v>
      </c>
      <c r="F157">
        <v>8</v>
      </c>
      <c r="G157">
        <v>3</v>
      </c>
      <c r="H157" t="s">
        <v>0</v>
      </c>
      <c r="I157">
        <v>64</v>
      </c>
      <c r="J157" t="s">
        <v>0</v>
      </c>
      <c r="K157">
        <v>64</v>
      </c>
      <c r="L157">
        <v>0</v>
      </c>
      <c r="M157">
        <v>64</v>
      </c>
      <c r="N157">
        <v>21</v>
      </c>
    </row>
    <row r="158" ht="14.25">
      <c r="A158">
        <v>3.3741750000000001</v>
      </c>
      <c r="C158">
        <v>301</v>
      </c>
      <c r="F158">
        <v>3</v>
      </c>
      <c r="G158" t="s">
        <v>8</v>
      </c>
      <c r="H158">
        <v>1</v>
      </c>
      <c r="I158">
        <v>0</v>
      </c>
    </row>
    <row r="159" ht="14.25">
      <c r="A159">
        <v>3.4237099999999998</v>
      </c>
      <c r="C159">
        <v>300</v>
      </c>
      <c r="F159">
        <v>8</v>
      </c>
      <c r="G159">
        <v>3</v>
      </c>
      <c r="H159" t="s">
        <v>0</v>
      </c>
      <c r="I159">
        <v>64</v>
      </c>
      <c r="J159" t="s">
        <v>0</v>
      </c>
      <c r="K159">
        <v>64</v>
      </c>
      <c r="L159">
        <v>0</v>
      </c>
      <c r="M159">
        <v>64</v>
      </c>
      <c r="N159">
        <v>32</v>
      </c>
    </row>
    <row r="160" ht="14.25">
      <c r="A160">
        <v>3.4241739999999998</v>
      </c>
      <c r="C160">
        <v>301</v>
      </c>
      <c r="F160">
        <v>3</v>
      </c>
      <c r="G160" t="s">
        <v>9</v>
      </c>
      <c r="H160">
        <v>2</v>
      </c>
      <c r="I160">
        <v>0</v>
      </c>
    </row>
    <row r="161" ht="14.25">
      <c r="A161">
        <v>3.4737100000000001</v>
      </c>
      <c r="C161">
        <v>300</v>
      </c>
      <c r="F161">
        <v>8</v>
      </c>
      <c r="G161">
        <v>3</v>
      </c>
      <c r="H161" t="s">
        <v>0</v>
      </c>
      <c r="I161">
        <v>64</v>
      </c>
      <c r="J161" t="s">
        <v>0</v>
      </c>
      <c r="K161">
        <v>64</v>
      </c>
      <c r="L161">
        <v>0</v>
      </c>
      <c r="M161">
        <v>64</v>
      </c>
      <c r="N161">
        <v>23</v>
      </c>
    </row>
    <row r="162" ht="14.25">
      <c r="A162">
        <v>3.4741740000000001</v>
      </c>
      <c r="C162">
        <v>301</v>
      </c>
      <c r="F162">
        <v>3</v>
      </c>
      <c r="G162">
        <v>96</v>
      </c>
      <c r="H162">
        <v>3</v>
      </c>
      <c r="I162">
        <v>0</v>
      </c>
    </row>
    <row r="163" ht="14.25">
      <c r="A163">
        <v>3.5237159999999998</v>
      </c>
      <c r="C163">
        <v>300</v>
      </c>
      <c r="F163">
        <v>8</v>
      </c>
      <c r="G163">
        <v>3</v>
      </c>
      <c r="H163" t="s">
        <v>0</v>
      </c>
      <c r="I163">
        <v>64</v>
      </c>
      <c r="J163" t="s">
        <v>0</v>
      </c>
      <c r="K163">
        <v>64</v>
      </c>
      <c r="L163">
        <v>0</v>
      </c>
      <c r="M163">
        <v>64</v>
      </c>
      <c r="N163">
        <v>34</v>
      </c>
    </row>
    <row r="164" ht="14.25">
      <c r="A164">
        <v>3.5241799999999999</v>
      </c>
      <c r="C164">
        <v>301</v>
      </c>
      <c r="F164">
        <v>3</v>
      </c>
      <c r="G164">
        <v>3</v>
      </c>
      <c r="H164">
        <v>4</v>
      </c>
      <c r="I164">
        <v>0</v>
      </c>
    </row>
    <row r="165" ht="14.25">
      <c r="A165">
        <v>3.5737239999999999</v>
      </c>
      <c r="C165">
        <v>300</v>
      </c>
      <c r="F165">
        <v>8</v>
      </c>
      <c r="G165">
        <v>3</v>
      </c>
      <c r="H165" t="s">
        <v>0</v>
      </c>
      <c r="I165">
        <v>64</v>
      </c>
      <c r="J165" t="s">
        <v>0</v>
      </c>
      <c r="K165">
        <v>64</v>
      </c>
      <c r="L165">
        <v>0</v>
      </c>
      <c r="M165">
        <v>64</v>
      </c>
      <c r="N165">
        <v>25</v>
      </c>
    </row>
    <row r="166" ht="14.25">
      <c r="A166">
        <v>3.5741879999999999</v>
      </c>
      <c r="C166">
        <v>301</v>
      </c>
      <c r="F166">
        <v>3</v>
      </c>
      <c r="G166">
        <v>54</v>
      </c>
      <c r="H166">
        <v>5</v>
      </c>
      <c r="I166">
        <v>0</v>
      </c>
    </row>
    <row r="167" ht="14.25">
      <c r="A167">
        <v>3.6237249999999999</v>
      </c>
      <c r="C167">
        <v>300</v>
      </c>
      <c r="F167">
        <v>8</v>
      </c>
      <c r="G167">
        <v>3</v>
      </c>
      <c r="H167" t="s">
        <v>0</v>
      </c>
      <c r="I167">
        <v>64</v>
      </c>
      <c r="J167" t="s">
        <v>0</v>
      </c>
      <c r="K167">
        <v>64</v>
      </c>
      <c r="L167">
        <v>0</v>
      </c>
      <c r="M167">
        <v>64</v>
      </c>
      <c r="N167">
        <v>36</v>
      </c>
    </row>
    <row r="168" ht="14.25">
      <c r="A168">
        <v>3.624193</v>
      </c>
      <c r="C168">
        <v>301</v>
      </c>
      <c r="F168">
        <v>3</v>
      </c>
      <c r="G168" t="s">
        <v>10</v>
      </c>
      <c r="H168">
        <v>6</v>
      </c>
      <c r="I168">
        <v>0</v>
      </c>
    </row>
    <row r="169" ht="14.25">
      <c r="A169">
        <v>3.6737310000000001</v>
      </c>
      <c r="C169">
        <v>300</v>
      </c>
      <c r="F169">
        <v>8</v>
      </c>
      <c r="G169">
        <v>3</v>
      </c>
      <c r="H169" t="s">
        <v>0</v>
      </c>
      <c r="I169">
        <v>64</v>
      </c>
      <c r="J169" t="s">
        <v>0</v>
      </c>
      <c r="K169">
        <v>64</v>
      </c>
      <c r="L169">
        <v>0</v>
      </c>
      <c r="M169">
        <v>64</v>
      </c>
      <c r="N169">
        <v>27</v>
      </c>
    </row>
    <row r="170" ht="14.25">
      <c r="A170">
        <v>3.6741990000000002</v>
      </c>
      <c r="C170">
        <v>301</v>
      </c>
      <c r="F170">
        <v>3</v>
      </c>
      <c r="G170" t="s">
        <v>11</v>
      </c>
      <c r="H170">
        <v>7</v>
      </c>
      <c r="I170">
        <v>0</v>
      </c>
    </row>
    <row r="171" ht="14.25">
      <c r="A171">
        <v>3.7237399999999998</v>
      </c>
      <c r="C171">
        <v>300</v>
      </c>
      <c r="F171">
        <v>8</v>
      </c>
      <c r="G171">
        <v>3</v>
      </c>
      <c r="H171" t="s">
        <v>0</v>
      </c>
      <c r="I171">
        <v>64</v>
      </c>
      <c r="J171" t="s">
        <v>0</v>
      </c>
      <c r="K171">
        <v>64</v>
      </c>
      <c r="L171">
        <v>0</v>
      </c>
      <c r="M171">
        <v>64</v>
      </c>
      <c r="N171" t="s">
        <v>11</v>
      </c>
    </row>
    <row r="172" ht="14.25">
      <c r="A172">
        <v>3.724208</v>
      </c>
      <c r="C172">
        <v>301</v>
      </c>
      <c r="F172">
        <v>3</v>
      </c>
      <c r="G172">
        <v>80</v>
      </c>
      <c r="H172">
        <v>8</v>
      </c>
      <c r="I172">
        <v>0</v>
      </c>
    </row>
    <row r="173" ht="14.25">
      <c r="A173">
        <v>3.7737430000000001</v>
      </c>
      <c r="C173">
        <v>300</v>
      </c>
      <c r="F173">
        <v>8</v>
      </c>
      <c r="G173">
        <v>3</v>
      </c>
      <c r="H173" t="s">
        <v>0</v>
      </c>
      <c r="I173">
        <v>64</v>
      </c>
      <c r="J173" t="s">
        <v>0</v>
      </c>
      <c r="K173">
        <v>64</v>
      </c>
      <c r="L173">
        <v>0</v>
      </c>
      <c r="M173">
        <v>64</v>
      </c>
      <c r="N173" t="s">
        <v>12</v>
      </c>
    </row>
    <row r="174" ht="14.25">
      <c r="A174">
        <v>3.7742110000000002</v>
      </c>
      <c r="C174">
        <v>301</v>
      </c>
      <c r="F174">
        <v>3</v>
      </c>
      <c r="G174">
        <v>88</v>
      </c>
      <c r="H174">
        <v>9</v>
      </c>
      <c r="I174">
        <v>0</v>
      </c>
    </row>
    <row r="175" ht="14.25">
      <c r="A175">
        <v>3.8237480000000001</v>
      </c>
      <c r="C175">
        <v>300</v>
      </c>
      <c r="F175">
        <v>8</v>
      </c>
      <c r="G175">
        <v>3</v>
      </c>
      <c r="H175" t="s">
        <v>0</v>
      </c>
      <c r="I175">
        <v>64</v>
      </c>
      <c r="J175" t="s">
        <v>0</v>
      </c>
      <c r="K175">
        <v>64</v>
      </c>
      <c r="L175">
        <v>0</v>
      </c>
      <c r="M175">
        <v>64</v>
      </c>
      <c r="N175" t="s">
        <v>13</v>
      </c>
    </row>
    <row r="176" ht="14.25">
      <c r="A176">
        <v>3.8242120000000002</v>
      </c>
      <c r="C176">
        <v>301</v>
      </c>
      <c r="F176">
        <v>3</v>
      </c>
      <c r="G176" t="s">
        <v>14</v>
      </c>
      <c r="H176" t="s">
        <v>15</v>
      </c>
      <c r="I176">
        <v>0</v>
      </c>
    </row>
    <row r="177" ht="14.25">
      <c r="A177">
        <v>3.8737560000000002</v>
      </c>
      <c r="C177">
        <v>300</v>
      </c>
      <c r="F177">
        <v>8</v>
      </c>
      <c r="G177">
        <v>3</v>
      </c>
      <c r="H177" t="s">
        <v>0</v>
      </c>
      <c r="I177">
        <v>64</v>
      </c>
      <c r="J177" t="s">
        <v>0</v>
      </c>
      <c r="K177">
        <v>64</v>
      </c>
      <c r="L177">
        <v>0</v>
      </c>
      <c r="M177">
        <v>64</v>
      </c>
      <c r="N177" t="s">
        <v>16</v>
      </c>
    </row>
    <row r="178" ht="14.25">
      <c r="A178">
        <v>3.8742200000000002</v>
      </c>
      <c r="C178">
        <v>301</v>
      </c>
      <c r="F178">
        <v>3</v>
      </c>
      <c r="G178">
        <v>43</v>
      </c>
      <c r="H178" t="s">
        <v>17</v>
      </c>
      <c r="I178">
        <v>0</v>
      </c>
    </row>
    <row r="179" ht="14.25">
      <c r="A179">
        <v>3.923759</v>
      </c>
      <c r="C179">
        <v>300</v>
      </c>
      <c r="F179">
        <v>8</v>
      </c>
      <c r="G179">
        <v>3</v>
      </c>
      <c r="H179" t="s">
        <v>0</v>
      </c>
      <c r="I179">
        <v>64</v>
      </c>
      <c r="J179" t="s">
        <v>0</v>
      </c>
      <c r="K179">
        <v>64</v>
      </c>
      <c r="L179">
        <v>0</v>
      </c>
      <c r="M179">
        <v>64</v>
      </c>
      <c r="N179" t="s">
        <v>18</v>
      </c>
    </row>
    <row r="180" ht="14.25">
      <c r="A180">
        <v>3.924223</v>
      </c>
      <c r="C180">
        <v>301</v>
      </c>
      <c r="F180">
        <v>3</v>
      </c>
      <c r="G180" t="s">
        <v>19</v>
      </c>
      <c r="H180" t="s">
        <v>20</v>
      </c>
      <c r="I180">
        <v>0</v>
      </c>
    </row>
    <row r="181" ht="14.25">
      <c r="A181">
        <v>3.9737629999999999</v>
      </c>
      <c r="C181">
        <v>300</v>
      </c>
      <c r="F181">
        <v>8</v>
      </c>
      <c r="G181">
        <v>3</v>
      </c>
      <c r="H181" t="s">
        <v>0</v>
      </c>
      <c r="I181">
        <v>64</v>
      </c>
      <c r="J181" t="s">
        <v>0</v>
      </c>
      <c r="K181">
        <v>64</v>
      </c>
      <c r="L181">
        <v>0</v>
      </c>
      <c r="M181">
        <v>64</v>
      </c>
      <c r="N181" t="s">
        <v>21</v>
      </c>
    </row>
    <row r="182" ht="14.25">
      <c r="A182">
        <v>3.974227</v>
      </c>
      <c r="C182">
        <v>301</v>
      </c>
      <c r="F182">
        <v>3</v>
      </c>
      <c r="G182" t="s">
        <v>22</v>
      </c>
      <c r="H182" t="s">
        <v>23</v>
      </c>
      <c r="I182">
        <v>0</v>
      </c>
    </row>
    <row r="183" ht="14.25">
      <c r="A183">
        <v>4.0237720000000001</v>
      </c>
      <c r="C183">
        <v>300</v>
      </c>
      <c r="F183">
        <v>8</v>
      </c>
      <c r="G183">
        <v>3</v>
      </c>
      <c r="H183" t="s">
        <v>0</v>
      </c>
      <c r="I183">
        <v>64</v>
      </c>
      <c r="J183" t="s">
        <v>0</v>
      </c>
      <c r="K183">
        <v>64</v>
      </c>
      <c r="L183">
        <v>0</v>
      </c>
      <c r="M183">
        <v>64</v>
      </c>
      <c r="N183" t="s">
        <v>1</v>
      </c>
    </row>
    <row r="184" ht="14.25">
      <c r="A184">
        <v>4.0242399999999998</v>
      </c>
      <c r="C184">
        <v>301</v>
      </c>
      <c r="F184">
        <v>3</v>
      </c>
      <c r="G184" t="s">
        <v>2</v>
      </c>
      <c r="H184" t="s">
        <v>3</v>
      </c>
      <c r="I184">
        <v>0</v>
      </c>
    </row>
    <row r="185" ht="14.25">
      <c r="A185">
        <v>4.0737719999999999</v>
      </c>
      <c r="C185">
        <v>300</v>
      </c>
      <c r="F185">
        <v>8</v>
      </c>
      <c r="G185">
        <v>3</v>
      </c>
      <c r="H185" t="s">
        <v>0</v>
      </c>
      <c r="I185">
        <v>64</v>
      </c>
      <c r="J185" t="s">
        <v>0</v>
      </c>
      <c r="K185">
        <v>64</v>
      </c>
      <c r="L185">
        <v>0</v>
      </c>
      <c r="M185">
        <v>64</v>
      </c>
      <c r="N185" t="s">
        <v>4</v>
      </c>
    </row>
    <row r="186" ht="14.25">
      <c r="A186">
        <v>4.074236</v>
      </c>
      <c r="C186">
        <v>301</v>
      </c>
      <c r="F186">
        <v>3</v>
      </c>
      <c r="G186" t="s">
        <v>5</v>
      </c>
      <c r="H186" t="s">
        <v>6</v>
      </c>
      <c r="I186">
        <v>0</v>
      </c>
    </row>
    <row r="187" ht="14.25">
      <c r="A187">
        <v>4.1237769999999996</v>
      </c>
      <c r="C187">
        <v>300</v>
      </c>
      <c r="F187">
        <v>8</v>
      </c>
      <c r="G187">
        <v>3</v>
      </c>
      <c r="H187" t="s">
        <v>0</v>
      </c>
      <c r="I187">
        <v>64</v>
      </c>
      <c r="J187" t="s">
        <v>0</v>
      </c>
      <c r="K187">
        <v>64</v>
      </c>
      <c r="L187">
        <v>0</v>
      </c>
      <c r="M187">
        <v>64</v>
      </c>
      <c r="N187">
        <v>30</v>
      </c>
    </row>
    <row r="188" ht="14.25">
      <c r="A188">
        <v>4.1242489999999998</v>
      </c>
      <c r="C188">
        <v>301</v>
      </c>
      <c r="F188">
        <v>3</v>
      </c>
      <c r="G188" t="s">
        <v>7</v>
      </c>
      <c r="H188">
        <v>0</v>
      </c>
      <c r="I188">
        <v>0</v>
      </c>
    </row>
    <row r="189" ht="14.25">
      <c r="A189">
        <v>4.1737869999999999</v>
      </c>
      <c r="C189">
        <v>300</v>
      </c>
      <c r="F189">
        <v>8</v>
      </c>
      <c r="G189">
        <v>3</v>
      </c>
      <c r="H189" t="s">
        <v>0</v>
      </c>
      <c r="I189">
        <v>64</v>
      </c>
      <c r="J189" t="s">
        <v>0</v>
      </c>
      <c r="K189">
        <v>64</v>
      </c>
      <c r="L189">
        <v>0</v>
      </c>
      <c r="M189">
        <v>64</v>
      </c>
      <c r="N189">
        <v>21</v>
      </c>
    </row>
    <row r="190" ht="14.25">
      <c r="A190">
        <v>4.1742590000000002</v>
      </c>
      <c r="C190">
        <v>301</v>
      </c>
      <c r="F190">
        <v>3</v>
      </c>
      <c r="G190" t="s">
        <v>8</v>
      </c>
      <c r="H190">
        <v>1</v>
      </c>
      <c r="I190">
        <v>0</v>
      </c>
    </row>
    <row r="191" ht="14.25">
      <c r="A191">
        <v>4.2245650000000001</v>
      </c>
      <c r="C191">
        <v>300</v>
      </c>
      <c r="F191">
        <v>8</v>
      </c>
      <c r="G191">
        <v>3</v>
      </c>
      <c r="H191" t="s">
        <v>0</v>
      </c>
      <c r="I191">
        <v>64</v>
      </c>
      <c r="J191" t="s">
        <v>0</v>
      </c>
      <c r="K191">
        <v>64</v>
      </c>
      <c r="L191">
        <v>0</v>
      </c>
      <c r="M191">
        <v>64</v>
      </c>
      <c r="N191">
        <v>32</v>
      </c>
    </row>
    <row r="192" ht="14.25">
      <c r="A192">
        <v>4.2250290000000001</v>
      </c>
      <c r="C192">
        <v>301</v>
      </c>
      <c r="F192">
        <v>3</v>
      </c>
      <c r="G192" t="s">
        <v>9</v>
      </c>
      <c r="H192">
        <v>2</v>
      </c>
      <c r="I192">
        <v>0</v>
      </c>
    </row>
    <row r="193" ht="14.25">
      <c r="A193">
        <v>4.2737980000000002</v>
      </c>
      <c r="C193">
        <v>300</v>
      </c>
      <c r="F193">
        <v>8</v>
      </c>
      <c r="G193">
        <v>3</v>
      </c>
      <c r="H193" t="s">
        <v>0</v>
      </c>
      <c r="I193">
        <v>64</v>
      </c>
      <c r="J193" t="s">
        <v>0</v>
      </c>
      <c r="K193">
        <v>64</v>
      </c>
      <c r="L193">
        <v>0</v>
      </c>
      <c r="M193">
        <v>64</v>
      </c>
      <c r="N193">
        <v>23</v>
      </c>
    </row>
    <row r="194" ht="14.25">
      <c r="A194">
        <v>4.2742620000000002</v>
      </c>
      <c r="C194">
        <v>301</v>
      </c>
      <c r="F194">
        <v>3</v>
      </c>
      <c r="G194">
        <v>96</v>
      </c>
      <c r="H194">
        <v>3</v>
      </c>
      <c r="I194">
        <v>0</v>
      </c>
    </row>
    <row r="195" ht="14.25">
      <c r="A195">
        <v>4.3238029999999998</v>
      </c>
      <c r="C195">
        <v>300</v>
      </c>
      <c r="F195">
        <v>8</v>
      </c>
      <c r="G195">
        <v>3</v>
      </c>
      <c r="H195" t="s">
        <v>0</v>
      </c>
      <c r="I195">
        <v>64</v>
      </c>
      <c r="J195" t="s">
        <v>0</v>
      </c>
      <c r="K195">
        <v>64</v>
      </c>
      <c r="L195">
        <v>0</v>
      </c>
      <c r="M195">
        <v>64</v>
      </c>
      <c r="N195">
        <v>34</v>
      </c>
    </row>
    <row r="196" ht="14.25">
      <c r="A196">
        <v>4.3242669999999999</v>
      </c>
      <c r="C196">
        <v>301</v>
      </c>
      <c r="F196">
        <v>3</v>
      </c>
      <c r="G196">
        <v>3</v>
      </c>
      <c r="H196">
        <v>4</v>
      </c>
      <c r="I196">
        <v>0</v>
      </c>
    </row>
    <row r="197" ht="14.25">
      <c r="A197">
        <v>4.3738060000000001</v>
      </c>
      <c r="C197">
        <v>300</v>
      </c>
      <c r="F197">
        <v>8</v>
      </c>
      <c r="G197">
        <v>3</v>
      </c>
      <c r="H197" t="s">
        <v>0</v>
      </c>
      <c r="I197">
        <v>64</v>
      </c>
      <c r="J197" t="s">
        <v>0</v>
      </c>
      <c r="K197">
        <v>64</v>
      </c>
      <c r="L197">
        <v>0</v>
      </c>
      <c r="M197">
        <v>64</v>
      </c>
      <c r="N197">
        <v>25</v>
      </c>
    </row>
    <row r="198" ht="14.25">
      <c r="A198">
        <v>4.3742700000000001</v>
      </c>
      <c r="C198">
        <v>301</v>
      </c>
      <c r="F198">
        <v>3</v>
      </c>
      <c r="G198">
        <v>54</v>
      </c>
      <c r="H198">
        <v>5</v>
      </c>
      <c r="I198">
        <v>0</v>
      </c>
    </row>
    <row r="199" ht="14.25">
      <c r="A199">
        <v>4.4238109999999997</v>
      </c>
      <c r="C199">
        <v>300</v>
      </c>
      <c r="F199">
        <v>8</v>
      </c>
      <c r="G199">
        <v>3</v>
      </c>
      <c r="H199" t="s">
        <v>0</v>
      </c>
      <c r="I199">
        <v>64</v>
      </c>
      <c r="J199" t="s">
        <v>0</v>
      </c>
      <c r="K199">
        <v>64</v>
      </c>
      <c r="L199">
        <v>0</v>
      </c>
      <c r="M199">
        <v>64</v>
      </c>
      <c r="N199">
        <v>36</v>
      </c>
    </row>
    <row r="200" ht="14.25">
      <c r="A200">
        <v>4.4242790000000003</v>
      </c>
      <c r="C200">
        <v>301</v>
      </c>
      <c r="F200">
        <v>3</v>
      </c>
      <c r="G200" t="s">
        <v>10</v>
      </c>
      <c r="H200">
        <v>6</v>
      </c>
      <c r="I200">
        <v>0</v>
      </c>
    </row>
    <row r="201" ht="14.25">
      <c r="A201">
        <v>4.4738189999999998</v>
      </c>
      <c r="C201">
        <v>300</v>
      </c>
      <c r="F201">
        <v>8</v>
      </c>
      <c r="G201">
        <v>3</v>
      </c>
      <c r="H201" t="s">
        <v>0</v>
      </c>
      <c r="I201">
        <v>64</v>
      </c>
      <c r="J201" t="s">
        <v>0</v>
      </c>
      <c r="K201">
        <v>64</v>
      </c>
      <c r="L201">
        <v>0</v>
      </c>
      <c r="M201">
        <v>64</v>
      </c>
      <c r="N201">
        <v>27</v>
      </c>
    </row>
    <row r="202" ht="14.25">
      <c r="A202">
        <v>4.4742870000000003</v>
      </c>
      <c r="C202">
        <v>301</v>
      </c>
      <c r="F202">
        <v>3</v>
      </c>
      <c r="G202" t="s">
        <v>11</v>
      </c>
      <c r="H202">
        <v>7</v>
      </c>
      <c r="I202">
        <v>0</v>
      </c>
    </row>
    <row r="203" ht="14.25">
      <c r="A203">
        <v>4.5238209999999999</v>
      </c>
      <c r="C203">
        <v>300</v>
      </c>
      <c r="F203">
        <v>8</v>
      </c>
      <c r="G203">
        <v>3</v>
      </c>
      <c r="H203" t="s">
        <v>0</v>
      </c>
      <c r="I203">
        <v>64</v>
      </c>
      <c r="J203" t="s">
        <v>0</v>
      </c>
      <c r="K203">
        <v>64</v>
      </c>
      <c r="L203">
        <v>0</v>
      </c>
      <c r="M203">
        <v>64</v>
      </c>
      <c r="N203" t="s">
        <v>11</v>
      </c>
    </row>
    <row r="204" ht="14.25">
      <c r="A204">
        <v>4.5242889999999996</v>
      </c>
      <c r="C204">
        <v>301</v>
      </c>
      <c r="F204">
        <v>3</v>
      </c>
      <c r="G204">
        <v>80</v>
      </c>
      <c r="H204">
        <v>8</v>
      </c>
      <c r="I204">
        <v>0</v>
      </c>
    </row>
    <row r="205" ht="14.25">
      <c r="A205">
        <v>4.5738260000000004</v>
      </c>
      <c r="C205">
        <v>300</v>
      </c>
      <c r="F205">
        <v>8</v>
      </c>
      <c r="G205">
        <v>3</v>
      </c>
      <c r="H205" t="s">
        <v>0</v>
      </c>
      <c r="I205">
        <v>64</v>
      </c>
      <c r="J205" t="s">
        <v>0</v>
      </c>
      <c r="K205">
        <v>64</v>
      </c>
      <c r="L205">
        <v>0</v>
      </c>
      <c r="M205">
        <v>64</v>
      </c>
      <c r="N205" t="s">
        <v>12</v>
      </c>
    </row>
    <row r="206" ht="14.25">
      <c r="A206">
        <v>4.5742940000000001</v>
      </c>
      <c r="C206">
        <v>301</v>
      </c>
      <c r="F206">
        <v>3</v>
      </c>
      <c r="G206">
        <v>88</v>
      </c>
      <c r="H206">
        <v>9</v>
      </c>
      <c r="I206">
        <v>0</v>
      </c>
    </row>
    <row r="207" ht="14.25">
      <c r="A207">
        <v>4.623831</v>
      </c>
      <c r="C207">
        <v>300</v>
      </c>
      <c r="F207">
        <v>8</v>
      </c>
      <c r="G207">
        <v>3</v>
      </c>
      <c r="H207" t="s">
        <v>0</v>
      </c>
      <c r="I207">
        <v>64</v>
      </c>
      <c r="J207" t="s">
        <v>0</v>
      </c>
      <c r="K207">
        <v>64</v>
      </c>
      <c r="L207">
        <v>0</v>
      </c>
      <c r="M207">
        <v>64</v>
      </c>
      <c r="N207" t="s">
        <v>13</v>
      </c>
    </row>
    <row r="208" ht="14.25">
      <c r="A208">
        <v>4.624295</v>
      </c>
      <c r="C208">
        <v>301</v>
      </c>
      <c r="F208">
        <v>3</v>
      </c>
      <c r="G208" t="s">
        <v>14</v>
      </c>
      <c r="H208" t="s">
        <v>15</v>
      </c>
      <c r="I208">
        <v>0</v>
      </c>
    </row>
    <row r="209" ht="14.25">
      <c r="A209">
        <v>4.6738369999999998</v>
      </c>
      <c r="C209">
        <v>300</v>
      </c>
      <c r="F209">
        <v>8</v>
      </c>
      <c r="G209">
        <v>3</v>
      </c>
      <c r="H209" t="s">
        <v>0</v>
      </c>
      <c r="I209">
        <v>64</v>
      </c>
      <c r="J209" t="s">
        <v>0</v>
      </c>
      <c r="K209">
        <v>64</v>
      </c>
      <c r="L209">
        <v>0</v>
      </c>
      <c r="M209">
        <v>64</v>
      </c>
      <c r="N209" t="s">
        <v>16</v>
      </c>
    </row>
    <row r="210" ht="14.25">
      <c r="A210">
        <v>4.6743009999999998</v>
      </c>
      <c r="C210">
        <v>301</v>
      </c>
      <c r="F210">
        <v>3</v>
      </c>
      <c r="G210">
        <v>43</v>
      </c>
      <c r="H210" t="s">
        <v>17</v>
      </c>
      <c r="I210">
        <v>0</v>
      </c>
    </row>
    <row r="211" ht="14.25">
      <c r="A211">
        <v>4.7238429999999996</v>
      </c>
      <c r="C211">
        <v>300</v>
      </c>
      <c r="F211">
        <v>8</v>
      </c>
      <c r="G211">
        <v>3</v>
      </c>
      <c r="H211" t="s">
        <v>0</v>
      </c>
      <c r="I211">
        <v>64</v>
      </c>
      <c r="J211" t="s">
        <v>0</v>
      </c>
      <c r="K211">
        <v>64</v>
      </c>
      <c r="L211">
        <v>0</v>
      </c>
      <c r="M211">
        <v>64</v>
      </c>
      <c r="N211" t="s">
        <v>18</v>
      </c>
    </row>
    <row r="212" ht="14.25">
      <c r="A212">
        <v>4.7243069999999996</v>
      </c>
      <c r="C212">
        <v>301</v>
      </c>
      <c r="F212">
        <v>3</v>
      </c>
      <c r="G212" t="s">
        <v>19</v>
      </c>
      <c r="H212" t="s">
        <v>20</v>
      </c>
      <c r="I212">
        <v>0</v>
      </c>
    </row>
    <row r="213" ht="14.25">
      <c r="A213">
        <v>4.7738480000000001</v>
      </c>
      <c r="C213">
        <v>300</v>
      </c>
      <c r="F213">
        <v>8</v>
      </c>
      <c r="G213">
        <v>3</v>
      </c>
      <c r="H213" t="s">
        <v>0</v>
      </c>
      <c r="I213">
        <v>64</v>
      </c>
      <c r="J213" t="s">
        <v>0</v>
      </c>
      <c r="K213">
        <v>64</v>
      </c>
      <c r="L213">
        <v>0</v>
      </c>
      <c r="M213">
        <v>64</v>
      </c>
      <c r="N213" t="s">
        <v>21</v>
      </c>
    </row>
    <row r="214" ht="14.25">
      <c r="A214">
        <v>4.7743120000000001</v>
      </c>
      <c r="C214">
        <v>301</v>
      </c>
      <c r="F214">
        <v>3</v>
      </c>
      <c r="G214" t="s">
        <v>22</v>
      </c>
      <c r="H214" t="s">
        <v>23</v>
      </c>
      <c r="I214">
        <v>0</v>
      </c>
    </row>
    <row r="215" ht="14.25">
      <c r="A215">
        <v>4.8238529999999997</v>
      </c>
      <c r="C215">
        <v>300</v>
      </c>
      <c r="F215">
        <v>8</v>
      </c>
      <c r="G215">
        <v>3</v>
      </c>
      <c r="H215" t="s">
        <v>0</v>
      </c>
      <c r="I215">
        <v>64</v>
      </c>
      <c r="J215" t="s">
        <v>0</v>
      </c>
      <c r="K215">
        <v>64</v>
      </c>
      <c r="L215">
        <v>0</v>
      </c>
      <c r="M215">
        <v>64</v>
      </c>
      <c r="N215" t="s">
        <v>1</v>
      </c>
    </row>
    <row r="216" ht="14.25">
      <c r="A216">
        <v>4.8243210000000003</v>
      </c>
      <c r="C216">
        <v>301</v>
      </c>
      <c r="F216">
        <v>3</v>
      </c>
      <c r="G216" t="s">
        <v>2</v>
      </c>
      <c r="H216" t="s">
        <v>3</v>
      </c>
      <c r="I216">
        <v>0</v>
      </c>
    </row>
    <row r="217" ht="14.25">
      <c r="A217">
        <v>4.8738549999999998</v>
      </c>
      <c r="C217">
        <v>300</v>
      </c>
      <c r="F217">
        <v>8</v>
      </c>
      <c r="G217">
        <v>3</v>
      </c>
      <c r="H217" t="s">
        <v>0</v>
      </c>
      <c r="I217">
        <v>64</v>
      </c>
      <c r="J217" t="s">
        <v>0</v>
      </c>
      <c r="K217">
        <v>64</v>
      </c>
      <c r="L217">
        <v>0</v>
      </c>
      <c r="M217">
        <v>64</v>
      </c>
      <c r="N217" t="s">
        <v>4</v>
      </c>
    </row>
    <row r="218" ht="14.25">
      <c r="A218">
        <v>4.87432</v>
      </c>
      <c r="C218">
        <v>301</v>
      </c>
      <c r="F218">
        <v>3</v>
      </c>
      <c r="G218" t="s">
        <v>5</v>
      </c>
      <c r="H218" t="s">
        <v>6</v>
      </c>
      <c r="I218">
        <v>0</v>
      </c>
    </row>
    <row r="219" ht="14.25">
      <c r="A219">
        <v>4.923864</v>
      </c>
      <c r="C219">
        <v>300</v>
      </c>
      <c r="F219">
        <v>8</v>
      </c>
      <c r="G219">
        <v>3</v>
      </c>
      <c r="H219" t="s">
        <v>0</v>
      </c>
      <c r="I219">
        <v>64</v>
      </c>
      <c r="J219" t="s">
        <v>0</v>
      </c>
      <c r="K219">
        <v>64</v>
      </c>
      <c r="L219">
        <v>0</v>
      </c>
      <c r="M219">
        <v>64</v>
      </c>
      <c r="N219">
        <v>30</v>
      </c>
    </row>
    <row r="220" ht="14.25">
      <c r="A220">
        <v>4.9243360000000003</v>
      </c>
      <c r="C220">
        <v>301</v>
      </c>
      <c r="F220">
        <v>3</v>
      </c>
      <c r="G220" t="s">
        <v>7</v>
      </c>
      <c r="H220">
        <v>0</v>
      </c>
      <c r="I220">
        <v>0</v>
      </c>
    </row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2.2352e-002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5A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BE</v>
      </c>
    </row>
    <row r="2" ht="14.25">
      <c r="A2" s="1">
        <f>IF(ISBLANK(Data!A2),"",Data!A2)</f>
        <v>2.282e-002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1D</v>
      </c>
      <c r="H2" s="1" t="str">
        <f>IF(ISBLANK(Data!$F2),"",IF(Data!$F2&gt;=2,TEXT(Data!H2,"00"),""))</f>
        <v>0E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7.2359000000000007e-002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AF</v>
      </c>
    </row>
    <row r="4" ht="14.25">
      <c r="A4" s="1">
        <f>IF(ISBLANK(Data!A4),"",Data!A4)</f>
        <v>7.2822999999999999e-002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E8</v>
      </c>
      <c r="H4" s="1" t="str">
        <f>IF(ISBLANK(Data!$F4),"",IF(Data!$F4&gt;=2,TEXT(Data!H4,"00"),""))</f>
        <v>0F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0.122364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5A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30</v>
      </c>
    </row>
    <row r="6" ht="14.25">
      <c r="A6" s="1">
        <f>IF(ISBLANK(Data!A6),"",Data!A6)</f>
        <v>0.122836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E2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0.17236599999999999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21</v>
      </c>
    </row>
    <row r="8" ht="14.25">
      <c r="A8" s="1">
        <f>IF(ISBLANK(Data!A8),"",Data!A8)</f>
        <v>0.17283799999999999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B3</v>
      </c>
      <c r="H8" s="1" t="str">
        <f>IF(ISBLANK(Data!$F8),"",IF(Data!$F8&gt;=2,TEXT(Data!H8,"00"),""))</f>
        <v>01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0.22414999999999999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5A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32</v>
      </c>
    </row>
    <row r="10" ht="14.25">
      <c r="A10" s="1">
        <f>IF(ISBLANK(Data!A10),"",Data!A10)</f>
        <v>0.22461400000000001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02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0.27338000000000001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5A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23</v>
      </c>
    </row>
    <row r="12" ht="14.25">
      <c r="A12" s="1">
        <f>IF(ISBLANK(Data!A12),"",Data!A12)</f>
        <v>0.27384399999999998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96</v>
      </c>
      <c r="H12" s="1" t="str">
        <f>IF(ISBLANK(Data!$F12),"",IF(Data!$F12&gt;=2,TEXT(Data!H12,"00"),""))</f>
        <v>03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0.32338600000000001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5A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34</v>
      </c>
    </row>
    <row r="14" ht="14.25">
      <c r="A14" s="1">
        <f>IF(ISBLANK(Data!A14),"",Data!A14)</f>
        <v>0.32385000000000003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03</v>
      </c>
      <c r="H14" s="1" t="str">
        <f>IF(ISBLANK(Data!$F14),"",IF(Data!$F14&gt;=2,TEXT(Data!H14,"00"),""))</f>
        <v>04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0.373388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25</v>
      </c>
    </row>
    <row r="16" ht="14.25">
      <c r="A16" s="1">
        <f>IF(ISBLANK(Data!A16),"",Data!A16)</f>
        <v>0.37385200000000002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54</v>
      </c>
      <c r="H16" s="1" t="str">
        <f>IF(ISBLANK(Data!$F16),"",IF(Data!$F16&gt;=2,TEXT(Data!H16,"00"),""))</f>
        <v>05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0.42339700000000002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36</v>
      </c>
    </row>
    <row r="18" ht="14.25">
      <c r="A18" s="1">
        <f>IF(ISBLANK(Data!A18),"",Data!A18)</f>
        <v>0.42386499999999999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F5</v>
      </c>
      <c r="H18" s="1" t="str">
        <f>IF(ISBLANK(Data!$F18),"",IF(Data!$F18&gt;=2,TEXT(Data!H18,"00"),""))</f>
        <v>06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0.47339999999999999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27</v>
      </c>
    </row>
    <row r="20" ht="14.25">
      <c r="A20" s="1">
        <f>IF(ISBLANK(Data!A20),"",Data!A20)</f>
        <v>0.47386800000000001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B8</v>
      </c>
      <c r="H20" s="1" t="str">
        <f>IF(ISBLANK(Data!$F20),"",IF(Data!$F20&gt;=2,TEXT(Data!H20,"00"),""))</f>
        <v>07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0.52340399999999998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B8</v>
      </c>
    </row>
    <row r="22" ht="14.25">
      <c r="A22" s="1">
        <f>IF(ISBLANK(Data!A22),"",Data!A22)</f>
        <v>0.523872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80</v>
      </c>
      <c r="H22" s="1" t="str">
        <f>IF(ISBLANK(Data!$F22),"",IF(Data!$F22&gt;=2,TEXT(Data!H22,"00"),""))</f>
        <v>08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0.573411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5A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A9</v>
      </c>
    </row>
    <row r="24" ht="14.25">
      <c r="A24" s="1">
        <f>IF(ISBLANK(Data!A24),"",Data!A24)</f>
        <v>0.57387900000000003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88</v>
      </c>
      <c r="H24" s="1" t="str">
        <f>IF(ISBLANK(Data!$F24),"",IF(Data!$F24&gt;=2,TEXT(Data!H24,"00"),""))</f>
        <v>09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0.623417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5A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BA</v>
      </c>
    </row>
    <row r="26" ht="14.25">
      <c r="A26" s="1">
        <f>IF(ISBLANK(Data!A26),"",Data!A26)</f>
        <v>0.62388100000000002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C6</v>
      </c>
      <c r="H26" s="1" t="str">
        <f>IF(ISBLANK(Data!$F26),"",IF(Data!$F26&gt;=2,TEXT(Data!H26,"00"),""))</f>
        <v>0A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0.67342000000000002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AB</v>
      </c>
    </row>
    <row r="28" ht="14.25">
      <c r="A28" s="1">
        <f>IF(ISBLANK(Data!A28),"",Data!A28)</f>
        <v>0.67388400000000004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43</v>
      </c>
      <c r="H28" s="1" t="str">
        <f>IF(ISBLANK(Data!$F28),"",IF(Data!$F28&gt;=2,TEXT(Data!H28,"00"),""))</f>
        <v>0B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0.72342700000000004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5A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BC</v>
      </c>
    </row>
    <row r="30" ht="14.25">
      <c r="A30" s="1">
        <f>IF(ISBLANK(Data!A30),"",Data!A30)</f>
        <v>0.72389099999999995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B5</v>
      </c>
      <c r="H30" s="1" t="str">
        <f>IF(ISBLANK(Data!$F30),"",IF(Data!$F30&gt;=2,TEXT(Data!H30,"00"),""))</f>
        <v>0C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0.77343099999999998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AD</v>
      </c>
    </row>
    <row r="32" ht="14.25">
      <c r="A32" s="1">
        <f>IF(ISBLANK(Data!A32),"",Data!A32)</f>
        <v>0.773895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0D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0.823434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5A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BE</v>
      </c>
    </row>
    <row r="34" ht="14.25">
      <c r="A34" s="1">
        <f>IF(ISBLANK(Data!A34),"",Data!A34)</f>
        <v>0.82390200000000002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1D</v>
      </c>
      <c r="H34" s="1" t="str">
        <f>IF(ISBLANK(Data!$F34),"",IF(Data!$F34&gt;=2,TEXT(Data!H34,"00"),""))</f>
        <v>0E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0.87344299999999997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AF</v>
      </c>
    </row>
    <row r="36" ht="14.25">
      <c r="A36" s="1">
        <f>IF(ISBLANK(Data!A36),"",Data!A36)</f>
        <v>0.87390699999999999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E8</v>
      </c>
      <c r="H36" s="1" t="str">
        <f>IF(ISBLANK(Data!$F36),"",IF(Data!$F36&gt;=2,TEXT(Data!H36,"00"),""))</f>
        <v>0F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0.92344700000000002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30</v>
      </c>
    </row>
    <row r="38" ht="14.25">
      <c r="A38" s="1">
        <f>IF(ISBLANK(Data!A38),"",Data!A38)</f>
        <v>0.92391900000000005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E2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0.97345199999999998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5A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21</v>
      </c>
    </row>
    <row r="40" ht="14.25">
      <c r="A40" s="1">
        <f>IF(ISBLANK(Data!A40),"",Data!A40)</f>
        <v>0.97392400000000001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B3</v>
      </c>
      <c r="H40" s="1" t="str">
        <f>IF(ISBLANK(Data!$F40),"",IF(Data!$F40&gt;=2,TEXT(Data!H40,"00"),""))</f>
        <v>01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1.0234589999999999</v>
      </c>
      <c r="B41" s="1" t="str">
        <f>IF(ISBLANK(Data!B41),"",Data!B41)</f>
        <v/>
      </c>
      <c r="C41" s="1">
        <f>IF(ISBLANK(Data!C41),"",Data!C41)</f>
        <v>300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32</v>
      </c>
    </row>
    <row r="42" ht="14.25">
      <c r="A42" s="1">
        <f>IF(ISBLANK(Data!A42),"",Data!A42)</f>
        <v>1.0239229999999999</v>
      </c>
      <c r="B42" s="1" t="str">
        <f>IF(ISBLANK(Data!B42),"",Data!B42)</f>
        <v/>
      </c>
      <c r="C42" s="1">
        <f>IF(ISBLANK(Data!C42),"",Data!C42)</f>
        <v>301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3</v>
      </c>
      <c r="G42" s="1" t="str">
        <f>IF(ISBLANK(Data!$F42),"",IF(Data!$F42&gt;=1,TEXT(Data!G42,"00"),""))</f>
        <v>6B</v>
      </c>
      <c r="H42" s="1" t="str">
        <f>IF(ISBLANK(Data!$F42),"",IF(Data!$F42&gt;=2,TEXT(Data!H42,"00"),""))</f>
        <v>02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1.0734600000000001</v>
      </c>
      <c r="B43" s="1" t="str">
        <f>IF(ISBLANK(Data!B43),"",Data!B43)</f>
        <v/>
      </c>
      <c r="C43" s="1">
        <f>IF(ISBLANK(Data!C43),"",Data!C43)</f>
        <v>300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23</v>
      </c>
    </row>
    <row r="44" ht="14.25">
      <c r="A44" s="1">
        <f>IF(ISBLANK(Data!A44),"",Data!A44)</f>
        <v>1.0739240000000001</v>
      </c>
      <c r="B44" s="1" t="str">
        <f>IF(ISBLANK(Data!B44),"",Data!B44)</f>
        <v/>
      </c>
      <c r="C44" s="1">
        <f>IF(ISBLANK(Data!C44),"",Data!C44)</f>
        <v>301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3</v>
      </c>
      <c r="G44" s="1" t="str">
        <f>IF(ISBLANK(Data!$F44),"",IF(Data!$F44&gt;=1,TEXT(Data!G44,"00"),""))</f>
        <v>96</v>
      </c>
      <c r="H44" s="1" t="str">
        <f>IF(ISBLANK(Data!$F44),"",IF(Data!$F44&gt;=2,TEXT(Data!H44,"00"),""))</f>
        <v>03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1.123467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34</v>
      </c>
    </row>
    <row r="46" ht="14.25">
      <c r="A46" s="1">
        <f>IF(ISBLANK(Data!A46),"",Data!A46)</f>
        <v>1.123931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03</v>
      </c>
      <c r="H46" s="1" t="str">
        <f>IF(ISBLANK(Data!$F46),"",IF(Data!$F46&gt;=2,TEXT(Data!H46,"00"),""))</f>
        <v>04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1.173475</v>
      </c>
      <c r="B47" s="1" t="str">
        <f>IF(ISBLANK(Data!B47),"",Data!B47)</f>
        <v/>
      </c>
      <c r="C47" s="1">
        <f>IF(ISBLANK(Data!C47),"",Data!C47)</f>
        <v>300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8</v>
      </c>
      <c r="G47" s="1" t="str">
        <f>IF(ISBLANK(Data!$F47),"",IF(Data!$F47&gt;=1,TEXT(Data!G47,"00"),""))</f>
        <v>03</v>
      </c>
      <c r="H47" s="1" t="str">
        <f>IF(ISBLANK(Data!$F47),"",IF(Data!$F47&gt;=2,TEXT(Data!H47,"00"),""))</f>
        <v>5A</v>
      </c>
      <c r="I47" s="1" t="str">
        <f>IF(ISBLANK(Data!$F47),"",IF(Data!$F47&gt;=3,TEXT(Data!I47,"00"),""))</f>
        <v>64</v>
      </c>
      <c r="J47" s="1" t="str">
        <f>IF(ISBLANK(Data!$F47),"",IF(Data!$F47&gt;=4,TEXT(Data!J47,"00"),""))</f>
        <v>5A</v>
      </c>
      <c r="K47" s="1" t="str">
        <f>IF(ISBLANK(Data!$F47),"",IF(Data!$F47&gt;=5,TEXT(Data!K47,"00"),""))</f>
        <v>64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64</v>
      </c>
      <c r="N47" s="1" t="str">
        <f>IF(ISBLANK(Data!$F47),"",IF(Data!$F47&gt;=8,TEXT(Data!N47,"00"),""))</f>
        <v>25</v>
      </c>
    </row>
    <row r="48" ht="14.25">
      <c r="A48" s="1">
        <f>IF(ISBLANK(Data!A48),"",Data!A48)</f>
        <v>1.1739390000000001</v>
      </c>
      <c r="B48" s="1" t="str">
        <f>IF(ISBLANK(Data!B48),"",Data!B48)</f>
        <v/>
      </c>
      <c r="C48" s="1">
        <f>IF(ISBLANK(Data!C48),"",Data!C48)</f>
        <v>301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3</v>
      </c>
      <c r="G48" s="1" t="str">
        <f>IF(ISBLANK(Data!$F48),"",IF(Data!$F48&gt;=1,TEXT(Data!G48,"00"),""))</f>
        <v>54</v>
      </c>
      <c r="H48" s="1" t="str">
        <f>IF(ISBLANK(Data!$F48),"",IF(Data!$F48&gt;=2,TEXT(Data!H48,"00"),""))</f>
        <v>05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1.2242150000000001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5A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36</v>
      </c>
    </row>
    <row r="50" ht="14.25">
      <c r="A50" s="1">
        <f>IF(ISBLANK(Data!A50),"",Data!A50)</f>
        <v>1.224683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F5</v>
      </c>
      <c r="H50" s="1" t="str">
        <f>IF(ISBLANK(Data!$F50),"",IF(Data!$F50&gt;=2,TEXT(Data!H50,"00"),""))</f>
        <v>06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1.2314400000000001</v>
      </c>
      <c r="B51" s="1" t="str">
        <f>IF(ISBLANK(Data!B51),"",Data!B51)</f>
        <v/>
      </c>
      <c r="C51" s="1">
        <f>IF(ISBLANK(Data!C51),"",Data!C51)</f>
        <v>404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2</v>
      </c>
      <c r="G51" s="1" t="str">
        <f>IF(ISBLANK(Data!$F51),"",IF(Data!$F51&gt;=1,TEXT(Data!G51,"00"),""))</f>
        <v>4A</v>
      </c>
      <c r="H51" s="1" t="str">
        <f>IF(ISBLANK(Data!$F51),"",IF(Data!$F51&gt;=2,TEXT(Data!H51,"00"),""))</f>
        <v>00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1.2614160000000001</v>
      </c>
      <c r="B52" s="1" t="str">
        <f>IF(ISBLANK(Data!B52),"",Data!B52)</f>
        <v/>
      </c>
      <c r="C52" s="1">
        <f>IF(ISBLANK(Data!C52),"",Data!C52)</f>
        <v>404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2</v>
      </c>
      <c r="G52" s="1" t="str">
        <f>IF(ISBLANK(Data!$F52),"",IF(Data!$F52&gt;=1,TEXT(Data!G52,"00"),""))</f>
        <v>02</v>
      </c>
      <c r="H52" s="1" t="str">
        <f>IF(ISBLANK(Data!$F52),"",IF(Data!$F52&gt;=2,TEXT(Data!H52,"00"),""))</f>
        <v>30</v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1.273485</v>
      </c>
      <c r="B53" s="1" t="str">
        <f>IF(ISBLANK(Data!B53),"",Data!B53)</f>
        <v/>
      </c>
      <c r="C53" s="1">
        <f>IF(ISBLANK(Data!C53),"",Data!C53)</f>
        <v>300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5A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27</v>
      </c>
    </row>
    <row r="54" ht="14.25">
      <c r="A54" s="1">
        <f>IF(ISBLANK(Data!A54),"",Data!A54)</f>
        <v>1.2739529999999999</v>
      </c>
      <c r="B54" s="1" t="str">
        <f>IF(ISBLANK(Data!B54),"",Data!B54)</f>
        <v/>
      </c>
      <c r="C54" s="1">
        <f>IF(ISBLANK(Data!C54),"",Data!C54)</f>
        <v>301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3</v>
      </c>
      <c r="G54" s="1" t="str">
        <f>IF(ISBLANK(Data!$F54),"",IF(Data!$F54&gt;=1,TEXT(Data!G54,"00"),""))</f>
        <v>B8</v>
      </c>
      <c r="H54" s="1" t="str">
        <f>IF(ISBLANK(Data!$F54),"",IF(Data!$F54&gt;=2,TEXT(Data!H54,"00"),""))</f>
        <v>07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1.2977909999999999</v>
      </c>
      <c r="B55" s="1" t="str">
        <f>IF(ISBLANK(Data!B55),"",Data!B55)</f>
        <v/>
      </c>
      <c r="C55" s="1">
        <f>IF(ISBLANK(Data!C55),"",Data!C55)</f>
        <v>404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2</v>
      </c>
      <c r="G55" s="1" t="str">
        <f>IF(ISBLANK(Data!$F55),"",IF(Data!$F55&gt;=1,TEXT(Data!G55,"00"),""))</f>
        <v>44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1.323588</v>
      </c>
      <c r="B56" s="1" t="str">
        <f>IF(ISBLANK(Data!B56),"",Data!B56)</f>
        <v/>
      </c>
      <c r="C56" s="1">
        <f>IF(ISBLANK(Data!C56),"",Data!C56)</f>
        <v>300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B8</v>
      </c>
    </row>
    <row r="57" ht="14.25">
      <c r="A57" s="1">
        <f>IF(ISBLANK(Data!A57),"",Data!A57)</f>
        <v>1.3240559999999999</v>
      </c>
      <c r="B57" s="1" t="str">
        <f>IF(ISBLANK(Data!B57),"",Data!B57)</f>
        <v/>
      </c>
      <c r="C57" s="1">
        <f>IF(ISBLANK(Data!C57),"",Data!C57)</f>
        <v>301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3</v>
      </c>
      <c r="G57" s="1" t="str">
        <f>IF(ISBLANK(Data!$F57),"",IF(Data!$F57&gt;=1,TEXT(Data!G57,"00"),""))</f>
        <v>80</v>
      </c>
      <c r="H57" s="1" t="str">
        <f>IF(ISBLANK(Data!$F57),"",IF(Data!$F57&gt;=2,TEXT(Data!H57,"00"),""))</f>
        <v>08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1.3243640000000001</v>
      </c>
      <c r="B58" s="1" t="str">
        <f>IF(ISBLANK(Data!B58),"",Data!B58)</f>
        <v/>
      </c>
      <c r="C58" s="1">
        <f>IF(ISBLANK(Data!C58),"",Data!C58)</f>
        <v>404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2</v>
      </c>
      <c r="G58" s="1" t="str">
        <f>IF(ISBLANK(Data!$F58),"",IF(Data!$F58&gt;=1,TEXT(Data!G58,"00"),""))</f>
        <v>01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1.35517</v>
      </c>
      <c r="B59" s="1" t="str">
        <f>IF(ISBLANK(Data!B59),"",Data!B59)</f>
        <v/>
      </c>
      <c r="C59" s="1">
        <f>IF(ISBLANK(Data!C59),"",Data!C59)</f>
        <v>404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2</v>
      </c>
      <c r="G59" s="1" t="str">
        <f>IF(ISBLANK(Data!$F59),"",IF(Data!$F59&gt;=1,TEXT(Data!G59,"00"),""))</f>
        <v>A3</v>
      </c>
      <c r="H59" s="1" t="str">
        <f>IF(ISBLANK(Data!$F59),"",IF(Data!$F59&gt;=2,TEXT(Data!H59,"00"),""))</f>
        <v>01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1.373494</v>
      </c>
      <c r="B60" s="1" t="str">
        <f>IF(ISBLANK(Data!B60),"",Data!B60)</f>
        <v/>
      </c>
      <c r="C60" s="1">
        <f>IF(ISBLANK(Data!C60),"",Data!C60)</f>
        <v>300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A9</v>
      </c>
    </row>
    <row r="61" ht="14.25">
      <c r="A61" s="1">
        <f>IF(ISBLANK(Data!A61),"",Data!A61)</f>
        <v>1.3739619999999999</v>
      </c>
      <c r="B61" s="1" t="str">
        <f>IF(ISBLANK(Data!B61),"",Data!B61)</f>
        <v/>
      </c>
      <c r="C61" s="1">
        <f>IF(ISBLANK(Data!C61),"",Data!C61)</f>
        <v>301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3</v>
      </c>
      <c r="G61" s="1" t="str">
        <f>IF(ISBLANK(Data!$F61),"",IF(Data!$F61&gt;=1,TEXT(Data!G61,"00"),""))</f>
        <v>88</v>
      </c>
      <c r="H61" s="1" t="str">
        <f>IF(ISBLANK(Data!$F61),"",IF(Data!$F61&gt;=2,TEXT(Data!H61,"00"),""))</f>
        <v>09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1.386423</v>
      </c>
      <c r="B62" s="1" t="str">
        <f>IF(ISBLANK(Data!B62),"",Data!B62)</f>
        <v/>
      </c>
      <c r="C62" s="1">
        <f>IF(ISBLANK(Data!C62),"",Data!C62)</f>
        <v>404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2</v>
      </c>
      <c r="G62" s="1" t="str">
        <f>IF(ISBLANK(Data!$F62),"",IF(Data!$F62&gt;=1,TEXT(Data!G62,"00"),""))</f>
        <v>20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1.4176709999999999</v>
      </c>
      <c r="B63" s="1" t="str">
        <f>IF(ISBLANK(Data!B63),"",Data!B63)</f>
        <v/>
      </c>
      <c r="C63" s="1">
        <f>IF(ISBLANK(Data!C63),"",Data!C63)</f>
        <v>404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2</v>
      </c>
      <c r="G63" s="1" t="str">
        <f>IF(ISBLANK(Data!$F63),"",IF(Data!$F63&gt;=1,TEXT(Data!G63,"00"),""))</f>
        <v>21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1.4238249999999999</v>
      </c>
      <c r="B64" s="1" t="str">
        <f>IF(ISBLANK(Data!B64),"",Data!B64)</f>
        <v/>
      </c>
      <c r="C64" s="1">
        <f>IF(ISBLANK(Data!C64),"",Data!C64)</f>
        <v>300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8</v>
      </c>
      <c r="G64" s="1" t="str">
        <f>IF(ISBLANK(Data!$F64),"",IF(Data!$F64&gt;=1,TEXT(Data!G64,"00"),""))</f>
        <v>03</v>
      </c>
      <c r="H64" s="1" t="str">
        <f>IF(ISBLANK(Data!$F64),"",IF(Data!$F64&gt;=2,TEXT(Data!H64,"00"),""))</f>
        <v>5A</v>
      </c>
      <c r="I64" s="1" t="str">
        <f>IF(ISBLANK(Data!$F64),"",IF(Data!$F64&gt;=3,TEXT(Data!I64,"00"),""))</f>
        <v>64</v>
      </c>
      <c r="J64" s="1" t="str">
        <f>IF(ISBLANK(Data!$F64),"",IF(Data!$F64&gt;=4,TEXT(Data!J64,"00"),""))</f>
        <v>5A</v>
      </c>
      <c r="K64" s="1" t="str">
        <f>IF(ISBLANK(Data!$F64),"",IF(Data!$F64&gt;=5,TEXT(Data!K64,"00"),""))</f>
        <v>64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64</v>
      </c>
      <c r="N64" s="1" t="str">
        <f>IF(ISBLANK(Data!$F64),"",IF(Data!$F64&gt;=8,TEXT(Data!N64,"00"),""))</f>
        <v>BA</v>
      </c>
    </row>
    <row r="65" ht="14.25">
      <c r="A65" s="1">
        <f>IF(ISBLANK(Data!A65),"",Data!A65)</f>
        <v>1.4242889999999999</v>
      </c>
      <c r="B65" s="1" t="str">
        <f>IF(ISBLANK(Data!B65),"",Data!B65)</f>
        <v/>
      </c>
      <c r="C65" s="1">
        <f>IF(ISBLANK(Data!C65),"",Data!C65)</f>
        <v>301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3</v>
      </c>
      <c r="G65" s="1" t="str">
        <f>IF(ISBLANK(Data!$F65),"",IF(Data!$F65&gt;=1,TEXT(Data!G65,"00"),""))</f>
        <v>C6</v>
      </c>
      <c r="H65" s="1" t="str">
        <f>IF(ISBLANK(Data!$F65),"",IF(Data!$F65&gt;=2,TEXT(Data!H65,"00"),""))</f>
        <v>0A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1.453775</v>
      </c>
      <c r="B66" s="1" t="str">
        <f>IF(ISBLANK(Data!B66),"",Data!B66)</f>
        <v/>
      </c>
      <c r="C66" s="1">
        <f>IF(ISBLANK(Data!C66),"",Data!C66)</f>
        <v>404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2</v>
      </c>
      <c r="G66" s="1" t="str">
        <f>IF(ISBLANK(Data!$F66),"",IF(Data!$F66&gt;=1,TEXT(Data!G66,"00"),""))</f>
        <v>22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1.4735069999999999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5A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AB</v>
      </c>
    </row>
    <row r="68" ht="14.25">
      <c r="A68" s="1">
        <f>IF(ISBLANK(Data!A68),"",Data!A68)</f>
        <v>1.4739709999999999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43</v>
      </c>
      <c r="H68" s="1" t="str">
        <f>IF(ISBLANK(Data!$F68),"",IF(Data!$F68&gt;=2,TEXT(Data!H68,"00"),""))</f>
        <v>0B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1.479968</v>
      </c>
      <c r="B69" s="1" t="str">
        <f>IF(ISBLANK(Data!B69),"",Data!B69)</f>
        <v/>
      </c>
      <c r="C69" s="1">
        <f>IF(ISBLANK(Data!C69),"",Data!C69)</f>
        <v>404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2</v>
      </c>
      <c r="G69" s="1" t="str">
        <f>IF(ISBLANK(Data!$F69),"",IF(Data!$F69&gt;=1,TEXT(Data!G69,"00"),""))</f>
        <v>23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1.5112479999999999</v>
      </c>
      <c r="B70" s="1" t="str">
        <f>IF(ISBLANK(Data!B70),"",Data!B70)</f>
        <v/>
      </c>
      <c r="C70" s="1">
        <f>IF(ISBLANK(Data!C70),"",Data!C70)</f>
        <v>404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2</v>
      </c>
      <c r="G70" s="1" t="str">
        <f>IF(ISBLANK(Data!$F70),"",IF(Data!$F70&gt;=1,TEXT(Data!G70,"00"),""))</f>
        <v>24</v>
      </c>
      <c r="H70" s="1" t="str">
        <f>IF(ISBLANK(Data!$F70),"",IF(Data!$F70&gt;=2,TEXT(Data!H70,"00"),""))</f>
        <v>00</v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1.5235099999999999</v>
      </c>
      <c r="B71" s="1" t="str">
        <f>IF(ISBLANK(Data!B71),"",Data!B71)</f>
        <v/>
      </c>
      <c r="C71" s="1">
        <f>IF(ISBLANK(Data!C71),"",Data!C71)</f>
        <v>300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8</v>
      </c>
      <c r="G71" s="1" t="str">
        <f>IF(ISBLANK(Data!$F71),"",IF(Data!$F71&gt;=1,TEXT(Data!G71,"00"),""))</f>
        <v>03</v>
      </c>
      <c r="H71" s="1" t="str">
        <f>IF(ISBLANK(Data!$F71),"",IF(Data!$F71&gt;=2,TEXT(Data!H71,"00"),""))</f>
        <v>5A</v>
      </c>
      <c r="I71" s="1" t="str">
        <f>IF(ISBLANK(Data!$F71),"",IF(Data!$F71&gt;=3,TEXT(Data!I71,"00"),""))</f>
        <v>64</v>
      </c>
      <c r="J71" s="1" t="str">
        <f>IF(ISBLANK(Data!$F71),"",IF(Data!$F71&gt;=4,TEXT(Data!J71,"00"),""))</f>
        <v>5A</v>
      </c>
      <c r="K71" s="1" t="str">
        <f>IF(ISBLANK(Data!$F71),"",IF(Data!$F71&gt;=5,TEXT(Data!K71,"00"),""))</f>
        <v>64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64</v>
      </c>
      <c r="N71" s="1" t="str">
        <f>IF(ISBLANK(Data!$F71),"",IF(Data!$F71&gt;=8,TEXT(Data!N71,"00"),""))</f>
        <v>BC</v>
      </c>
    </row>
    <row r="72" ht="14.25">
      <c r="A72" s="1">
        <f>IF(ISBLANK(Data!A72),"",Data!A72)</f>
        <v>1.5239739999999999</v>
      </c>
      <c r="B72" s="1" t="str">
        <f>IF(ISBLANK(Data!B72),"",Data!B72)</f>
        <v/>
      </c>
      <c r="C72" s="1">
        <f>IF(ISBLANK(Data!C72),"",Data!C72)</f>
        <v>301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3</v>
      </c>
      <c r="G72" s="1" t="str">
        <f>IF(ISBLANK(Data!$F72),"",IF(Data!$F72&gt;=1,TEXT(Data!G72,"00"),""))</f>
        <v>B5</v>
      </c>
      <c r="H72" s="1" t="str">
        <f>IF(ISBLANK(Data!$F72),"",IF(Data!$F72&gt;=2,TEXT(Data!H72,"00"),""))</f>
        <v>0C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1.5424720000000001</v>
      </c>
      <c r="B73" s="1" t="str">
        <f>IF(ISBLANK(Data!B73),"",Data!B73)</f>
        <v/>
      </c>
      <c r="C73" s="1">
        <f>IF(ISBLANK(Data!C73),"",Data!C73)</f>
        <v>404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2</v>
      </c>
      <c r="G73" s="1" t="str">
        <f>IF(ISBLANK(Data!$F73),"",IF(Data!$F73&gt;=1,TEXT(Data!G73,"00"),""))</f>
        <v>25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1.573515</v>
      </c>
      <c r="B74" s="1" t="str">
        <f>IF(ISBLANK(Data!B74),"",Data!B74)</f>
        <v/>
      </c>
      <c r="C74" s="1">
        <f>IF(ISBLANK(Data!C74),"",Data!C74)</f>
        <v>300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8</v>
      </c>
      <c r="G74" s="1" t="str">
        <f>IF(ISBLANK(Data!$F74),"",IF(Data!$F74&gt;=1,TEXT(Data!G74,"00"),""))</f>
        <v>03</v>
      </c>
      <c r="H74" s="1" t="str">
        <f>IF(ISBLANK(Data!$F74),"",IF(Data!$F74&gt;=2,TEXT(Data!H74,"00"),""))</f>
        <v>5A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64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64</v>
      </c>
      <c r="N74" s="1" t="str">
        <f>IF(ISBLANK(Data!$F74),"",IF(Data!$F74&gt;=8,TEXT(Data!N74,"00"),""))</f>
        <v>AD</v>
      </c>
    </row>
    <row r="75" ht="14.25">
      <c r="A75" s="1">
        <f>IF(ISBLANK(Data!A75),"",Data!A75)</f>
        <v>1.573979</v>
      </c>
      <c r="B75" s="1" t="str">
        <f>IF(ISBLANK(Data!B75),"",Data!B75)</f>
        <v/>
      </c>
      <c r="C75" s="1">
        <f>IF(ISBLANK(Data!C75),"",Data!C75)</f>
        <v>301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3</v>
      </c>
      <c r="G75" s="1" t="str">
        <f>IF(ISBLANK(Data!$F75),"",IF(Data!$F75&gt;=1,TEXT(Data!G75,"00"),""))</f>
        <v>4E</v>
      </c>
      <c r="H75" s="1" t="str">
        <f>IF(ISBLANK(Data!$F75),"",IF(Data!$F75&gt;=2,TEXT(Data!H75,"00"),""))</f>
        <v>0D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1.5742830000000001</v>
      </c>
      <c r="B76" s="1" t="str">
        <f>IF(ISBLANK(Data!B76),"",Data!B76)</f>
        <v/>
      </c>
      <c r="C76" s="1">
        <f>IF(ISBLANK(Data!C76),"",Data!C76)</f>
        <v>404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2</v>
      </c>
      <c r="G76" s="1" t="str">
        <f>IF(ISBLANK(Data!$F76),"",IF(Data!$F76&gt;=1,TEXT(Data!G76,"00"),""))</f>
        <v>26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1.6099319999999999</v>
      </c>
      <c r="B77" s="1" t="str">
        <f>IF(ISBLANK(Data!B77),"",Data!B77)</f>
        <v/>
      </c>
      <c r="C77" s="1">
        <f>IF(ISBLANK(Data!C77),"",Data!C77)</f>
        <v>404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2</v>
      </c>
      <c r="G77" s="1" t="str">
        <f>IF(ISBLANK(Data!$F77),"",IF(Data!$F77&gt;=1,TEXT(Data!G77,"00"),""))</f>
        <v>27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1.623523</v>
      </c>
      <c r="B78" s="1" t="str">
        <f>IF(ISBLANK(Data!B78),"",Data!B78)</f>
        <v/>
      </c>
      <c r="C78" s="1">
        <f>IF(ISBLANK(Data!C78),"",Data!C78)</f>
        <v>300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64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64</v>
      </c>
      <c r="N78" s="1" t="str">
        <f>IF(ISBLANK(Data!$F78),"",IF(Data!$F78&gt;=8,TEXT(Data!N78,"00"),""))</f>
        <v>BE</v>
      </c>
    </row>
    <row r="79" ht="14.25">
      <c r="A79" s="1">
        <f>IF(ISBLANK(Data!A79),"",Data!A79)</f>
        <v>1.623991</v>
      </c>
      <c r="B79" s="1" t="str">
        <f>IF(ISBLANK(Data!B79),"",Data!B79)</f>
        <v/>
      </c>
      <c r="C79" s="1">
        <f>IF(ISBLANK(Data!C79),"",Data!C79)</f>
        <v>301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3</v>
      </c>
      <c r="G79" s="1" t="str">
        <f>IF(ISBLANK(Data!$F79),"",IF(Data!$F79&gt;=1,TEXT(Data!G79,"00"),""))</f>
        <v>1D</v>
      </c>
      <c r="H79" s="1" t="str">
        <f>IF(ISBLANK(Data!$F79),"",IF(Data!$F79&gt;=2,TEXT(Data!H79,"00"),""))</f>
        <v>0E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1.636228</v>
      </c>
      <c r="B80" s="1" t="str">
        <f>IF(ISBLANK(Data!B80),"",Data!B80)</f>
        <v/>
      </c>
      <c r="C80" s="1">
        <f>IF(ISBLANK(Data!C80),"",Data!C80)</f>
        <v>404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2</v>
      </c>
      <c r="G80" s="1" t="str">
        <f>IF(ISBLANK(Data!$F80),"",IF(Data!$F80&gt;=1,TEXT(Data!G80,"00"),""))</f>
        <v>4C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1.6676260000000001</v>
      </c>
      <c r="B81" s="1" t="str">
        <f>IF(ISBLANK(Data!B81),"",Data!B81)</f>
        <v/>
      </c>
      <c r="C81" s="1">
        <f>IF(ISBLANK(Data!C81),"",Data!C81)</f>
        <v>404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2</v>
      </c>
      <c r="G81" s="1" t="str">
        <f>IF(ISBLANK(Data!$F81),"",IF(Data!$F81&gt;=1,TEXT(Data!G81,"00"),""))</f>
        <v>46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1.673524</v>
      </c>
      <c r="B82" s="1" t="str">
        <f>IF(ISBLANK(Data!B82),"",Data!B82)</f>
        <v/>
      </c>
      <c r="C82" s="1">
        <f>IF(ISBLANK(Data!C82),"",Data!C82)</f>
        <v>300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8</v>
      </c>
      <c r="G82" s="1" t="str">
        <f>IF(ISBLANK(Data!$F82),"",IF(Data!$F82&gt;=1,TEXT(Data!G82,"00"),""))</f>
        <v>03</v>
      </c>
      <c r="H82" s="1" t="str">
        <f>IF(ISBLANK(Data!$F82),"",IF(Data!$F82&gt;=2,TEXT(Data!H82,"00"),""))</f>
        <v>5A</v>
      </c>
      <c r="I82" s="1" t="str">
        <f>IF(ISBLANK(Data!$F82),"",IF(Data!$F82&gt;=3,TEXT(Data!I82,"00"),""))</f>
        <v>64</v>
      </c>
      <c r="J82" s="1" t="str">
        <f>IF(ISBLANK(Data!$F82),"",IF(Data!$F82&gt;=4,TEXT(Data!J82,"00"),""))</f>
        <v>5A</v>
      </c>
      <c r="K82" s="1" t="str">
        <f>IF(ISBLANK(Data!$F82),"",IF(Data!$F82&gt;=5,TEXT(Data!K82,"00"),""))</f>
        <v>64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64</v>
      </c>
      <c r="N82" s="1" t="str">
        <f>IF(ISBLANK(Data!$F82),"",IF(Data!$F82&gt;=8,TEXT(Data!N82,"00"),""))</f>
        <v>AF</v>
      </c>
    </row>
    <row r="83" ht="14.25">
      <c r="A83" s="1">
        <f>IF(ISBLANK(Data!A83),"",Data!A83)</f>
        <v>1.673988</v>
      </c>
      <c r="B83" s="1" t="str">
        <f>IF(ISBLANK(Data!B83),"",Data!B83)</f>
        <v/>
      </c>
      <c r="C83" s="1">
        <f>IF(ISBLANK(Data!C83),"",Data!C83)</f>
        <v>301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3</v>
      </c>
      <c r="G83" s="1" t="str">
        <f>IF(ISBLANK(Data!$F83),"",IF(Data!$F83&gt;=1,TEXT(Data!G83,"00"),""))</f>
        <v>E8</v>
      </c>
      <c r="H83" s="1" t="str">
        <f>IF(ISBLANK(Data!$F83),"",IF(Data!$F83&gt;=2,TEXT(Data!H83,"00"),""))</f>
        <v>0F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>
        <f>IF(ISBLANK(Data!A84),"",Data!A84)</f>
        <v>1.6987429999999999</v>
      </c>
      <c r="B84" s="1" t="str">
        <f>IF(ISBLANK(Data!B84),"",Data!B84)</f>
        <v/>
      </c>
      <c r="C84" s="1">
        <f>IF(ISBLANK(Data!C84),"",Data!C84)</f>
        <v>404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2</v>
      </c>
      <c r="G84" s="1" t="str">
        <f>IF(ISBLANK(Data!$F84),"",IF(Data!$F84&gt;=1,TEXT(Data!G84,"00"),""))</f>
        <v>4D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1.7235309999999999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5A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30</v>
      </c>
    </row>
    <row r="86" ht="14.25">
      <c r="A86" s="1">
        <f>IF(ISBLANK(Data!A86),"",Data!A86)</f>
        <v>1.724003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E2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1.729981</v>
      </c>
      <c r="B87" s="1" t="str">
        <f>IF(ISBLANK(Data!B87),"",Data!B87)</f>
        <v/>
      </c>
      <c r="C87" s="1">
        <f>IF(ISBLANK(Data!C87),"",Data!C87)</f>
        <v>404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2</v>
      </c>
      <c r="G87" s="1" t="str">
        <f>IF(ISBLANK(Data!$F87),"",IF(Data!$F87&gt;=1,TEXT(Data!G87,"00"),""))</f>
        <v>50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1.7667200000000001</v>
      </c>
      <c r="B88" s="1" t="str">
        <f>IF(ISBLANK(Data!B88),"",Data!B88)</f>
        <v/>
      </c>
      <c r="C88" s="1">
        <f>IF(ISBLANK(Data!C88),"",Data!C88)</f>
        <v>404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2</v>
      </c>
      <c r="G88" s="1" t="str">
        <f>IF(ISBLANK(Data!$F88),"",IF(Data!$F88&gt;=1,TEXT(Data!G88,"00"),""))</f>
        <v>02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1.773536</v>
      </c>
      <c r="B89" s="1" t="str">
        <f>IF(ISBLANK(Data!B89),"",Data!B89)</f>
        <v/>
      </c>
      <c r="C89" s="1">
        <f>IF(ISBLANK(Data!C89),"",Data!C89)</f>
        <v>300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5A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21</v>
      </c>
    </row>
    <row r="90" ht="14.25">
      <c r="A90" s="1">
        <f>IF(ISBLANK(Data!A90),"",Data!A90)</f>
        <v>1.774008</v>
      </c>
      <c r="B90" s="1" t="str">
        <f>IF(ISBLANK(Data!B90),"",Data!B90)</f>
        <v/>
      </c>
      <c r="C90" s="1">
        <f>IF(ISBLANK(Data!C90),"",Data!C90)</f>
        <v>301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3</v>
      </c>
      <c r="G90" s="1" t="str">
        <f>IF(ISBLANK(Data!$F90),"",IF(Data!$F90&gt;=1,TEXT(Data!G90,"00"),""))</f>
        <v>B3</v>
      </c>
      <c r="H90" s="1" t="str">
        <f>IF(ISBLANK(Data!$F90),"",IF(Data!$F90&gt;=2,TEXT(Data!H90,"00"),""))</f>
        <v>01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1.792486</v>
      </c>
      <c r="B91" s="1" t="str">
        <f>IF(ISBLANK(Data!B91),"",Data!B91)</f>
        <v/>
      </c>
      <c r="C91" s="1">
        <f>IF(ISBLANK(Data!C91),"",Data!C91)</f>
        <v>404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2</v>
      </c>
      <c r="G91" s="1" t="str">
        <f>IF(ISBLANK(Data!$F91),"",IF(Data!$F91&gt;=1,TEXT(Data!G91,"00"),""))</f>
        <v>0A</v>
      </c>
      <c r="H91" s="1" t="str">
        <f>IF(ISBLANK(Data!$F91),"",IF(Data!$F91&gt;=2,TEXT(Data!H91,"00"),""))</f>
        <v>00</v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>
        <f>IF(ISBLANK(Data!A92),"",Data!A92)</f>
        <v>1.8235380000000001</v>
      </c>
      <c r="B92" s="1" t="str">
        <f>IF(ISBLANK(Data!B92),"",Data!B92)</f>
        <v/>
      </c>
      <c r="C92" s="1">
        <f>IF(ISBLANK(Data!C92),"",Data!C92)</f>
        <v>300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64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64</v>
      </c>
      <c r="N92" s="1" t="str">
        <f>IF(ISBLANK(Data!$F92),"",IF(Data!$F92&gt;=8,TEXT(Data!N92,"00"),""))</f>
        <v>32</v>
      </c>
    </row>
    <row r="93" ht="14.25">
      <c r="A93" s="1">
        <f>IF(ISBLANK(Data!A93),"",Data!A93)</f>
        <v>1.8240019999999999</v>
      </c>
      <c r="B93" s="1" t="str">
        <f>IF(ISBLANK(Data!B93),"",Data!B93)</f>
        <v/>
      </c>
      <c r="C93" s="1">
        <f>IF(ISBLANK(Data!C93),"",Data!C93)</f>
        <v>301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3</v>
      </c>
      <c r="G93" s="1" t="str">
        <f>IF(ISBLANK(Data!$F93),"",IF(Data!$F93&gt;=1,TEXT(Data!G93,"00"),""))</f>
        <v>6B</v>
      </c>
      <c r="H93" s="1" t="str">
        <f>IF(ISBLANK(Data!$F93),"",IF(Data!$F93&gt;=2,TEXT(Data!H93,"00"),""))</f>
        <v>02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1.8243020000000001</v>
      </c>
      <c r="B94" s="1" t="str">
        <f>IF(ISBLANK(Data!B94),"",Data!B94)</f>
        <v/>
      </c>
      <c r="C94" s="1">
        <f>IF(ISBLANK(Data!C94),"",Data!C94)</f>
        <v>404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2</v>
      </c>
      <c r="G94" s="1" t="str">
        <f>IF(ISBLANK(Data!$F94),"",IF(Data!$F94&gt;=1,TEXT(Data!G94,"00"),""))</f>
        <v>04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1.8549880000000001</v>
      </c>
      <c r="B95" s="1" t="str">
        <f>IF(ISBLANK(Data!B95),"",Data!B95)</f>
        <v/>
      </c>
      <c r="C95" s="1">
        <f>IF(ISBLANK(Data!C95),"",Data!C95)</f>
        <v>404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2</v>
      </c>
      <c r="G95" s="1" t="str">
        <f>IF(ISBLANK(Data!$F95),"",IF(Data!$F95&gt;=1,TEXT(Data!G95,"00"),""))</f>
        <v>B0</v>
      </c>
      <c r="H95" s="1" t="str">
        <f>IF(ISBLANK(Data!$F95),"",IF(Data!$F95&gt;=2,TEXT(Data!H95,"00"),""))</f>
        <v>01</v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1.8735440000000001</v>
      </c>
      <c r="B96" s="1" t="str">
        <f>IF(ISBLANK(Data!B96),"",Data!B96)</f>
        <v/>
      </c>
      <c r="C96" s="1">
        <f>IF(ISBLANK(Data!C96),"",Data!C96)</f>
        <v>300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64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64</v>
      </c>
      <c r="N96" s="1" t="str">
        <f>IF(ISBLANK(Data!$F96),"",IF(Data!$F96&gt;=8,TEXT(Data!N96,"00"),""))</f>
        <v>23</v>
      </c>
    </row>
    <row r="97" ht="14.25">
      <c r="A97" s="1">
        <f>IF(ISBLANK(Data!A97),"",Data!A97)</f>
        <v>1.8740079999999999</v>
      </c>
      <c r="B97" s="1" t="str">
        <f>IF(ISBLANK(Data!B97),"",Data!B97)</f>
        <v/>
      </c>
      <c r="C97" s="1">
        <f>IF(ISBLANK(Data!C97),"",Data!C97)</f>
        <v>301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3</v>
      </c>
      <c r="G97" s="1" t="str">
        <f>IF(ISBLANK(Data!$F97),"",IF(Data!$F97&gt;=1,TEXT(Data!G97,"00"),""))</f>
        <v>96</v>
      </c>
      <c r="H97" s="1" t="str">
        <f>IF(ISBLANK(Data!$F97),"",IF(Data!$F97&gt;=2,TEXT(Data!H97,"00"),""))</f>
        <v>03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1.8862410000000001</v>
      </c>
      <c r="B98" s="1" t="str">
        <f>IF(ISBLANK(Data!B98),"",Data!B98)</f>
        <v/>
      </c>
      <c r="C98" s="1">
        <f>IF(ISBLANK(Data!C98),"",Data!C98)</f>
        <v>404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2</v>
      </c>
      <c r="G98" s="1" t="str">
        <f>IF(ISBLANK(Data!$F98),"",IF(Data!$F98&gt;=1,TEXT(Data!G98,"00"),""))</f>
        <v>B1</v>
      </c>
      <c r="H98" s="1" t="str">
        <f>IF(ISBLANK(Data!$F98),"",IF(Data!$F98&gt;=2,TEXT(Data!H98,"00"),""))</f>
        <v>01</v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1.923554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34</v>
      </c>
    </row>
    <row r="100" ht="14.25">
      <c r="A100" s="1">
        <f>IF(ISBLANK(Data!A100),"",Data!A100)</f>
        <v>1.924018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04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1.973557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5A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25</v>
      </c>
    </row>
    <row r="102" ht="14.25">
      <c r="A102" s="1">
        <f>IF(ISBLANK(Data!A102),"",Data!A102)</f>
        <v>1.974021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54</v>
      </c>
      <c r="H102" s="1" t="str">
        <f>IF(ISBLANK(Data!$F102),"",IF(Data!$F102&gt;=2,TEXT(Data!H102,"00"),""))</f>
        <v>05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2.0235620000000001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36</v>
      </c>
    </row>
    <row r="104" ht="14.25">
      <c r="A104" s="1">
        <f>IF(ISBLANK(Data!A104),"",Data!A104)</f>
        <v>2.0240300000000002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F5</v>
      </c>
      <c r="H104" s="1" t="str">
        <f>IF(ISBLANK(Data!$F104),"",IF(Data!$F104&gt;=2,TEXT(Data!H104,"00"),""))</f>
        <v>06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2.073569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5A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27</v>
      </c>
    </row>
    <row r="106" ht="14.25">
      <c r="A106" s="1">
        <f>IF(ISBLANK(Data!A106),"",Data!A106)</f>
        <v>2.0740370000000001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B8</v>
      </c>
      <c r="H106" s="1" t="str">
        <f>IF(ISBLANK(Data!$F106),"",IF(Data!$F106&gt;=2,TEXT(Data!H106,"00"),""))</f>
        <v>07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2.12357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5A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B8</v>
      </c>
    </row>
    <row r="108" ht="14.25">
      <c r="A108" s="1">
        <f>IF(ISBLANK(Data!A108),"",Data!A108)</f>
        <v>2.1240380000000001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80</v>
      </c>
      <c r="H108" s="1" t="str">
        <f>IF(ISBLANK(Data!$F108),"",IF(Data!$F108&gt;=2,TEXT(Data!H108,"00"),""))</f>
        <v>08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2.173575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5A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A9</v>
      </c>
    </row>
    <row r="110" ht="14.25">
      <c r="A110" s="1">
        <f>IF(ISBLANK(Data!A110),"",Data!A110)</f>
        <v>2.1740430000000002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88</v>
      </c>
      <c r="H110" s="1" t="str">
        <f>IF(ISBLANK(Data!$F110),"",IF(Data!$F110&gt;=2,TEXT(Data!H110,"00"),""))</f>
        <v>09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2.2243599999999999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BA</v>
      </c>
    </row>
    <row r="112" ht="14.25">
      <c r="A112" s="1">
        <f>IF(ISBLANK(Data!A112),"",Data!A112)</f>
        <v>2.2248239999999999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C6</v>
      </c>
      <c r="H112" s="1" t="str">
        <f>IF(ISBLANK(Data!$F112),"",IF(Data!$F112&gt;=2,TEXT(Data!H112,"00"),""))</f>
        <v>0A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2.273587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5A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AB</v>
      </c>
    </row>
    <row r="114" ht="14.25">
      <c r="A114" s="1">
        <f>IF(ISBLANK(Data!A114),"",Data!A114)</f>
        <v>2.274051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43</v>
      </c>
      <c r="H114" s="1" t="str">
        <f>IF(ISBLANK(Data!$F114),"",IF(Data!$F114&gt;=2,TEXT(Data!H114,"00"),""))</f>
        <v>0B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2.3235920000000001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BC</v>
      </c>
    </row>
    <row r="116" ht="14.25">
      <c r="A116" s="1">
        <f>IF(ISBLANK(Data!A116),"",Data!A116)</f>
        <v>2.3240560000000001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B5</v>
      </c>
      <c r="H116" s="1" t="str">
        <f>IF(ISBLANK(Data!$F116),"",IF(Data!$F116&gt;=2,TEXT(Data!H116,"00"),""))</f>
        <v>0C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2.3735970000000002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5A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AD</v>
      </c>
    </row>
    <row r="118" ht="14.25">
      <c r="A118" s="1">
        <f>IF(ISBLANK(Data!A118),"",Data!A118)</f>
        <v>2.3740610000000002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4E</v>
      </c>
      <c r="H118" s="1" t="str">
        <f>IF(ISBLANK(Data!$F118),"",IF(Data!$F118&gt;=2,TEXT(Data!H118,"00"),""))</f>
        <v>0D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2.4236019999999998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BE</v>
      </c>
    </row>
    <row r="120" ht="14.25">
      <c r="A120" s="1">
        <f>IF(ISBLANK(Data!A120),"",Data!A120)</f>
        <v>2.4240699999999999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1D</v>
      </c>
      <c r="H120" s="1" t="str">
        <f>IF(ISBLANK(Data!$F120),"",IF(Data!$F120&gt;=2,TEXT(Data!H120,"00"),""))</f>
        <v>0E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2.4736069999999999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5A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AF</v>
      </c>
    </row>
    <row r="122" ht="14.25">
      <c r="A122" s="1">
        <f>IF(ISBLANK(Data!A122),"",Data!A122)</f>
        <v>2.4740709999999999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E8</v>
      </c>
      <c r="H122" s="1" t="str">
        <f>IF(ISBLANK(Data!$F122),"",IF(Data!$F122&gt;=2,TEXT(Data!H122,"00"),""))</f>
        <v>0F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2.5236170000000002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30</v>
      </c>
    </row>
    <row r="124" ht="14.25">
      <c r="A124" s="1">
        <f>IF(ISBLANK(Data!A124),"",Data!A124)</f>
        <v>2.524089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E2</v>
      </c>
      <c r="H124" s="1" t="str">
        <f>IF(ISBLANK(Data!$F124),"",IF(Data!$F124&gt;=2,TEXT(Data!H124,"00"),""))</f>
        <v>00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2.5736189999999999</v>
      </c>
      <c r="B125" s="1" t="str">
        <f>IF(ISBLANK(Data!B125),"",Data!B125)</f>
        <v/>
      </c>
      <c r="C125" s="1">
        <f>IF(ISBLANK(Data!C125),"",Data!C125)</f>
        <v>300</v>
      </c>
      <c r="D125" s="1" t="str">
        <f>IF(ISBLANK(Data!D125),"",Data!D125)</f>
        <v/>
      </c>
      <c r="E125" s="1" t="str">
        <f>IF(ISBLANK(Data!E125),"",Data!E125)</f>
        <v/>
      </c>
      <c r="F125" s="1">
        <f>IF(ISBLANK(Data!F125),"",Data!F125)</f>
        <v>8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5A</v>
      </c>
      <c r="I125" s="1" t="str">
        <f>IF(ISBLANK(Data!$F125),"",IF(Data!$F125&gt;=3,TEXT(Data!I125,"00"),""))</f>
        <v>64</v>
      </c>
      <c r="J125" s="1" t="str">
        <f>IF(ISBLANK(Data!$F125),"",IF(Data!$F125&gt;=4,TEXT(Data!J125,"00"),""))</f>
        <v>5A</v>
      </c>
      <c r="K125" s="1" t="str">
        <f>IF(ISBLANK(Data!$F125),"",IF(Data!$F125&gt;=5,TEXT(Data!K125,"00"),""))</f>
        <v>64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64</v>
      </c>
      <c r="N125" s="1" t="str">
        <f>IF(ISBLANK(Data!$F125),"",IF(Data!$F125&gt;=8,TEXT(Data!N125,"00"),""))</f>
        <v>21</v>
      </c>
    </row>
    <row r="126" ht="14.25">
      <c r="A126" s="1">
        <f>IF(ISBLANK(Data!A126),"",Data!A126)</f>
        <v>2.5740910000000001</v>
      </c>
      <c r="B126" s="1" t="str">
        <f>IF(ISBLANK(Data!B126),"",Data!B126)</f>
        <v/>
      </c>
      <c r="C126" s="1">
        <f>IF(ISBLANK(Data!C126),"",Data!C126)</f>
        <v>301</v>
      </c>
      <c r="D126" s="1" t="str">
        <f>IF(ISBLANK(Data!D126),"",Data!D126)</f>
        <v/>
      </c>
      <c r="E126" s="1" t="str">
        <f>IF(ISBLANK(Data!E126),"",Data!E126)</f>
        <v/>
      </c>
      <c r="F126" s="1">
        <f>IF(ISBLANK(Data!F126),"",Data!F126)</f>
        <v>3</v>
      </c>
      <c r="G126" s="1" t="str">
        <f>IF(ISBLANK(Data!$F126),"",IF(Data!$F126&gt;=1,TEXT(Data!G126,"00"),""))</f>
        <v>B3</v>
      </c>
      <c r="H126" s="1" t="str">
        <f>IF(ISBLANK(Data!$F126),"",IF(Data!$F126&gt;=2,TEXT(Data!H126,"00"),""))</f>
        <v>01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2.6236250000000001</v>
      </c>
      <c r="B127" s="1" t="str">
        <f>IF(ISBLANK(Data!B127),"",Data!B127)</f>
        <v/>
      </c>
      <c r="C127" s="1">
        <f>IF(ISBLANK(Data!C127),"",Data!C127)</f>
        <v>300</v>
      </c>
      <c r="D127" s="1" t="str">
        <f>IF(ISBLANK(Data!D127),"",Data!D127)</f>
        <v/>
      </c>
      <c r="E127" s="1" t="str">
        <f>IF(ISBLANK(Data!E127),"",Data!E127)</f>
        <v/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32</v>
      </c>
    </row>
    <row r="128" ht="14.25">
      <c r="A128" s="1">
        <f>IF(ISBLANK(Data!A128),"",Data!A128)</f>
        <v>2.6240890000000001</v>
      </c>
      <c r="B128" s="1" t="str">
        <f>IF(ISBLANK(Data!B128),"",Data!B128)</f>
        <v/>
      </c>
      <c r="C128" s="1">
        <f>IF(ISBLANK(Data!C128),"",Data!C128)</f>
        <v>301</v>
      </c>
      <c r="D128" s="1" t="str">
        <f>IF(ISBLANK(Data!D128),"",Data!D128)</f>
        <v/>
      </c>
      <c r="E128" s="1" t="str">
        <f>IF(ISBLANK(Data!E128),"",Data!E128)</f>
        <v/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2.6736300000000002</v>
      </c>
      <c r="B129" s="1" t="str">
        <f>IF(ISBLANK(Data!B129),"",Data!B129)</f>
        <v/>
      </c>
      <c r="C129" s="1">
        <f>IF(ISBLANK(Data!C129),"",Data!C129)</f>
        <v>300</v>
      </c>
      <c r="D129" s="1" t="str">
        <f>IF(ISBLANK(Data!D129),"",Data!D129)</f>
        <v/>
      </c>
      <c r="E129" s="1" t="str">
        <f>IF(ISBLANK(Data!E129),"",Data!E129)</f>
        <v/>
      </c>
      <c r="F129" s="1">
        <f>IF(ISBLANK(Data!F129),"",Data!F129)</f>
        <v>8</v>
      </c>
      <c r="G129" s="1" t="str">
        <f>IF(ISBLANK(Data!$F129),"",IF(Data!$F129&gt;=1,TEXT(Data!G129,"00"),""))</f>
        <v>03</v>
      </c>
      <c r="H129" s="1" t="str">
        <f>IF(ISBLANK(Data!$F129),"",IF(Data!$F129&gt;=2,TEXT(Data!H129,"00"),""))</f>
        <v>5A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64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64</v>
      </c>
      <c r="N129" s="1" t="str">
        <f>IF(ISBLANK(Data!$F129),"",IF(Data!$F129&gt;=8,TEXT(Data!N129,"00"),""))</f>
        <v>23</v>
      </c>
    </row>
    <row r="130" ht="14.25">
      <c r="A130" s="1">
        <f>IF(ISBLANK(Data!A130),"",Data!A130)</f>
        <v>2.6740940000000002</v>
      </c>
      <c r="B130" s="1" t="str">
        <f>IF(ISBLANK(Data!B130),"",Data!B130)</f>
        <v/>
      </c>
      <c r="C130" s="1">
        <f>IF(ISBLANK(Data!C130),"",Data!C130)</f>
        <v>301</v>
      </c>
      <c r="D130" s="1" t="str">
        <f>IF(ISBLANK(Data!D130),"",Data!D130)</f>
        <v/>
      </c>
      <c r="E130" s="1" t="str">
        <f>IF(ISBLANK(Data!E130),"",Data!E130)</f>
        <v/>
      </c>
      <c r="F130" s="1">
        <f>IF(ISBLANK(Data!F130),"",Data!F130)</f>
        <v>3</v>
      </c>
      <c r="G130" s="1" t="str">
        <f>IF(ISBLANK(Data!$F130),"",IF(Data!$F130&gt;=1,TEXT(Data!G130,"00"),""))</f>
        <v>96</v>
      </c>
      <c r="H130" s="1" t="str">
        <f>IF(ISBLANK(Data!$F130),"",IF(Data!$F130&gt;=2,TEXT(Data!H130,"00"),""))</f>
        <v>03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2.7236349999999998</v>
      </c>
      <c r="B131" s="1" t="str">
        <f>IF(ISBLANK(Data!B131),"",Data!B131)</f>
        <v/>
      </c>
      <c r="C131" s="1">
        <f>IF(ISBLANK(Data!C131),"",Data!C131)</f>
        <v>300</v>
      </c>
      <c r="D131" s="1" t="str">
        <f>IF(ISBLANK(Data!D131),"",Data!D131)</f>
        <v/>
      </c>
      <c r="E131" s="1" t="str">
        <f>IF(ISBLANK(Data!E131),"",Data!E131)</f>
        <v/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64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64</v>
      </c>
      <c r="N131" s="1" t="str">
        <f>IF(ISBLANK(Data!$F131),"",IF(Data!$F131&gt;=8,TEXT(Data!N131,"00"),""))</f>
        <v>34</v>
      </c>
    </row>
    <row r="132" ht="14.25">
      <c r="A132" s="1">
        <f>IF(ISBLANK(Data!A132),"",Data!A132)</f>
        <v>2.7240989999999998</v>
      </c>
      <c r="B132" s="1" t="str">
        <f>IF(ISBLANK(Data!B132),"",Data!B132)</f>
        <v/>
      </c>
      <c r="C132" s="1">
        <f>IF(ISBLANK(Data!C132),"",Data!C132)</f>
        <v>301</v>
      </c>
      <c r="D132" s="1" t="str">
        <f>IF(ISBLANK(Data!D132),"",Data!D132)</f>
        <v/>
      </c>
      <c r="E132" s="1" t="str">
        <f>IF(ISBLANK(Data!E132),"",Data!E132)</f>
        <v/>
      </c>
      <c r="F132" s="1">
        <f>IF(ISBLANK(Data!F132),"",Data!F132)</f>
        <v>3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04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2.7736399999999999</v>
      </c>
      <c r="B133" s="1" t="str">
        <f>IF(ISBLANK(Data!B133),"",Data!B133)</f>
        <v/>
      </c>
      <c r="C133" s="1">
        <f>IF(ISBLANK(Data!C133),"",Data!C133)</f>
        <v>300</v>
      </c>
      <c r="D133" s="1" t="str">
        <f>IF(ISBLANK(Data!D133),"",Data!D133)</f>
        <v/>
      </c>
      <c r="E133" s="1" t="str">
        <f>IF(ISBLANK(Data!E133),"",Data!E133)</f>
        <v/>
      </c>
      <c r="F133" s="1">
        <f>IF(ISBLANK(Data!F133),"",Data!F133)</f>
        <v>8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5A</v>
      </c>
      <c r="I133" s="1" t="str">
        <f>IF(ISBLANK(Data!$F133),"",IF(Data!$F133&gt;=3,TEXT(Data!I133,"00"),""))</f>
        <v>64</v>
      </c>
      <c r="J133" s="1" t="str">
        <f>IF(ISBLANK(Data!$F133),"",IF(Data!$F133&gt;=4,TEXT(Data!J133,"00"),""))</f>
        <v>5A</v>
      </c>
      <c r="K133" s="1" t="str">
        <f>IF(ISBLANK(Data!$F133),"",IF(Data!$F133&gt;=5,TEXT(Data!K133,"00"),""))</f>
        <v>64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64</v>
      </c>
      <c r="N133" s="1" t="str">
        <f>IF(ISBLANK(Data!$F133),"",IF(Data!$F133&gt;=8,TEXT(Data!N133,"00"),""))</f>
        <v>25</v>
      </c>
    </row>
    <row r="134" ht="14.25">
      <c r="A134" s="1">
        <f>IF(ISBLANK(Data!A134),"",Data!A134)</f>
        <v>2.7741039999999999</v>
      </c>
      <c r="B134" s="1" t="str">
        <f>IF(ISBLANK(Data!B134),"",Data!B134)</f>
        <v/>
      </c>
      <c r="C134" s="1">
        <f>IF(ISBLANK(Data!C134),"",Data!C134)</f>
        <v>301</v>
      </c>
      <c r="D134" s="1" t="str">
        <f>IF(ISBLANK(Data!D134),"",Data!D134)</f>
        <v/>
      </c>
      <c r="E134" s="1" t="str">
        <f>IF(ISBLANK(Data!E134),"",Data!E134)</f>
        <v/>
      </c>
      <c r="F134" s="1">
        <f>IF(ISBLANK(Data!F134),"",Data!F134)</f>
        <v>3</v>
      </c>
      <c r="G134" s="1" t="str">
        <f>IF(ISBLANK(Data!$F134),"",IF(Data!$F134&gt;=1,TEXT(Data!G134,"00"),""))</f>
        <v>54</v>
      </c>
      <c r="H134" s="1" t="str">
        <f>IF(ISBLANK(Data!$F134),"",IF(Data!$F134&gt;=2,TEXT(Data!H134,"00"),""))</f>
        <v>05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2.823645</v>
      </c>
      <c r="B135" s="1" t="str">
        <f>IF(ISBLANK(Data!B135),"",Data!B135)</f>
        <v/>
      </c>
      <c r="C135" s="1">
        <f>IF(ISBLANK(Data!C135),"",Data!C135)</f>
        <v>300</v>
      </c>
      <c r="D135" s="1" t="str">
        <f>IF(ISBLANK(Data!D135),"",Data!D135)</f>
        <v/>
      </c>
      <c r="E135" s="1" t="str">
        <f>IF(ISBLANK(Data!E135),"",Data!E135)</f>
        <v/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36</v>
      </c>
    </row>
    <row r="136" ht="14.25">
      <c r="A136" s="1">
        <f>IF(ISBLANK(Data!A136),"",Data!A136)</f>
        <v>2.8241130000000001</v>
      </c>
      <c r="B136" s="1" t="str">
        <f>IF(ISBLANK(Data!B136),"",Data!B136)</f>
        <v/>
      </c>
      <c r="C136" s="1">
        <f>IF(ISBLANK(Data!C136),"",Data!C136)</f>
        <v>301</v>
      </c>
      <c r="D136" s="1" t="str">
        <f>IF(ISBLANK(Data!D136),"",Data!D136)</f>
        <v/>
      </c>
      <c r="E136" s="1" t="str">
        <f>IF(ISBLANK(Data!E136),"",Data!E136)</f>
        <v/>
      </c>
      <c r="F136" s="1">
        <f>IF(ISBLANK(Data!F136),"",Data!F136)</f>
        <v>3</v>
      </c>
      <c r="G136" s="1" t="str">
        <f>IF(ISBLANK(Data!$F136),"",IF(Data!$F136&gt;=1,TEXT(Data!G136,"00"),""))</f>
        <v>F5</v>
      </c>
      <c r="H136" s="1" t="str">
        <f>IF(ISBLANK(Data!$F136),"",IF(Data!$F136&gt;=2,TEXT(Data!H136,"00"),""))</f>
        <v>06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2.8736480000000002</v>
      </c>
      <c r="B137" s="1" t="str">
        <f>IF(ISBLANK(Data!B137),"",Data!B137)</f>
        <v/>
      </c>
      <c r="C137" s="1">
        <f>IF(ISBLANK(Data!C137),"",Data!C137)</f>
        <v>300</v>
      </c>
      <c r="D137" s="1" t="str">
        <f>IF(ISBLANK(Data!D137),"",Data!D137)</f>
        <v/>
      </c>
      <c r="E137" s="1" t="str">
        <f>IF(ISBLANK(Data!E137),"",Data!E137)</f>
        <v/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5A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27</v>
      </c>
    </row>
    <row r="138" ht="14.25">
      <c r="A138" s="1">
        <f>IF(ISBLANK(Data!A138),"",Data!A138)</f>
        <v>2.8741159999999999</v>
      </c>
      <c r="B138" s="1" t="str">
        <f>IF(ISBLANK(Data!B138),"",Data!B138)</f>
        <v/>
      </c>
      <c r="C138" s="1">
        <f>IF(ISBLANK(Data!C138),"",Data!C138)</f>
        <v>301</v>
      </c>
      <c r="D138" s="1" t="str">
        <f>IF(ISBLANK(Data!D138),"",Data!D138)</f>
        <v/>
      </c>
      <c r="E138" s="1" t="str">
        <f>IF(ISBLANK(Data!E138),"",Data!E138)</f>
        <v/>
      </c>
      <c r="F138" s="1">
        <f>IF(ISBLANK(Data!F138),"",Data!F138)</f>
        <v>3</v>
      </c>
      <c r="G138" s="1" t="str">
        <f>IF(ISBLANK(Data!$F138),"",IF(Data!$F138&gt;=1,TEXT(Data!G138,"00"),""))</f>
        <v>B8</v>
      </c>
      <c r="H138" s="1" t="str">
        <f>IF(ISBLANK(Data!$F138),"",IF(Data!$F138&gt;=2,TEXT(Data!H138,"00"),""))</f>
        <v>07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2.923654</v>
      </c>
      <c r="B139" s="1" t="str">
        <f>IF(ISBLANK(Data!B139),"",Data!B139)</f>
        <v/>
      </c>
      <c r="C139" s="1">
        <f>IF(ISBLANK(Data!C139),"",Data!C139)</f>
        <v>300</v>
      </c>
      <c r="D139" s="1" t="str">
        <f>IF(ISBLANK(Data!D139),"",Data!D139)</f>
        <v/>
      </c>
      <c r="E139" s="1" t="str">
        <f>IF(ISBLANK(Data!E139),"",Data!E139)</f>
        <v/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B8</v>
      </c>
    </row>
    <row r="140" ht="14.25">
      <c r="A140" s="1">
        <f>IF(ISBLANK(Data!A140),"",Data!A140)</f>
        <v>2.9241220000000001</v>
      </c>
      <c r="B140" s="1" t="str">
        <f>IF(ISBLANK(Data!B140),"",Data!B140)</f>
        <v/>
      </c>
      <c r="C140" s="1">
        <f>IF(ISBLANK(Data!C140),"",Data!C140)</f>
        <v>301</v>
      </c>
      <c r="D140" s="1" t="str">
        <f>IF(ISBLANK(Data!D140),"",Data!D140)</f>
        <v/>
      </c>
      <c r="E140" s="1" t="str">
        <f>IF(ISBLANK(Data!E140),"",Data!E140)</f>
        <v/>
      </c>
      <c r="F140" s="1">
        <f>IF(ISBLANK(Data!F140),"",Data!F140)</f>
        <v>3</v>
      </c>
      <c r="G140" s="1" t="str">
        <f>IF(ISBLANK(Data!$F140),"",IF(Data!$F140&gt;=1,TEXT(Data!G140,"00"),""))</f>
        <v>80</v>
      </c>
      <c r="H140" s="1" t="str">
        <f>IF(ISBLANK(Data!$F140),"",IF(Data!$F140&gt;=2,TEXT(Data!H140,"00"),""))</f>
        <v>08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2.9736600000000002</v>
      </c>
      <c r="B141" s="1" t="str">
        <f>IF(ISBLANK(Data!B141),"",Data!B141)</f>
        <v/>
      </c>
      <c r="C141" s="1">
        <f>IF(ISBLANK(Data!C141),"",Data!C141)</f>
        <v>300</v>
      </c>
      <c r="D141" s="1" t="str">
        <f>IF(ISBLANK(Data!D141),"",Data!D141)</f>
        <v/>
      </c>
      <c r="E141" s="1" t="str">
        <f>IF(ISBLANK(Data!E141),"",Data!E141)</f>
        <v/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5A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A9</v>
      </c>
    </row>
    <row r="142" ht="14.25">
      <c r="A142" s="1">
        <f>IF(ISBLANK(Data!A142),"",Data!A142)</f>
        <v>2.9741279999999999</v>
      </c>
      <c r="B142" s="1" t="str">
        <f>IF(ISBLANK(Data!B142),"",Data!B142)</f>
        <v/>
      </c>
      <c r="C142" s="1">
        <f>IF(ISBLANK(Data!C142),"",Data!C142)</f>
        <v>301</v>
      </c>
      <c r="D142" s="1" t="str">
        <f>IF(ISBLANK(Data!D142),"",Data!D142)</f>
        <v/>
      </c>
      <c r="E142" s="1" t="str">
        <f>IF(ISBLANK(Data!E142),"",Data!E142)</f>
        <v/>
      </c>
      <c r="F142" s="1">
        <f>IF(ISBLANK(Data!F142),"",Data!F142)</f>
        <v>3</v>
      </c>
      <c r="G142" s="1" t="str">
        <f>IF(ISBLANK(Data!$F142),"",IF(Data!$F142&gt;=1,TEXT(Data!G142,"00"),""))</f>
        <v>88</v>
      </c>
      <c r="H142" s="1" t="str">
        <f>IF(ISBLANK(Data!$F142),"",IF(Data!$F142&gt;=2,TEXT(Data!H142,"00"),""))</f>
        <v>09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3.0236649999999998</v>
      </c>
      <c r="B143" s="1" t="str">
        <f>IF(ISBLANK(Data!B143),"",Data!B143)</f>
        <v/>
      </c>
      <c r="C143" s="1">
        <f>IF(ISBLANK(Data!C143),"",Data!C143)</f>
        <v>300</v>
      </c>
      <c r="D143" s="1" t="str">
        <f>IF(ISBLANK(Data!D143),"",Data!D143)</f>
        <v/>
      </c>
      <c r="E143" s="1" t="str">
        <f>IF(ISBLANK(Data!E143),"",Data!E143)</f>
        <v/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BA</v>
      </c>
    </row>
    <row r="144" ht="14.25">
      <c r="A144" s="1">
        <f>IF(ISBLANK(Data!A144),"",Data!A144)</f>
        <v>3.0241289999999998</v>
      </c>
      <c r="B144" s="1" t="str">
        <f>IF(ISBLANK(Data!B144),"",Data!B144)</f>
        <v/>
      </c>
      <c r="C144" s="1">
        <f>IF(ISBLANK(Data!C144),"",Data!C144)</f>
        <v>301</v>
      </c>
      <c r="D144" s="1" t="str">
        <f>IF(ISBLANK(Data!D144),"",Data!D144)</f>
        <v/>
      </c>
      <c r="E144" s="1" t="str">
        <f>IF(ISBLANK(Data!E144),"",Data!E144)</f>
        <v/>
      </c>
      <c r="F144" s="1">
        <f>IF(ISBLANK(Data!F144),"",Data!F144)</f>
        <v>3</v>
      </c>
      <c r="G144" s="1" t="str">
        <f>IF(ISBLANK(Data!$F144),"",IF(Data!$F144&gt;=1,TEXT(Data!G144,"00"),""))</f>
        <v>C6</v>
      </c>
      <c r="H144" s="1" t="str">
        <f>IF(ISBLANK(Data!$F144),"",IF(Data!$F144&gt;=2,TEXT(Data!H144,"00"),""))</f>
        <v>0A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3.073671</v>
      </c>
      <c r="B145" s="1" t="str">
        <f>IF(ISBLANK(Data!B145),"",Data!B145)</f>
        <v/>
      </c>
      <c r="C145" s="1">
        <f>IF(ISBLANK(Data!C145),"",Data!C145)</f>
        <v>300</v>
      </c>
      <c r="D145" s="1" t="str">
        <f>IF(ISBLANK(Data!D145),"",Data!D145)</f>
        <v/>
      </c>
      <c r="E145" s="1" t="str">
        <f>IF(ISBLANK(Data!E145),"",Data!E145)</f>
        <v/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5A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AB</v>
      </c>
    </row>
    <row r="146" ht="14.25">
      <c r="A146" s="1">
        <f>IF(ISBLANK(Data!A146),"",Data!A146)</f>
        <v>3.0741360000000002</v>
      </c>
      <c r="B146" s="1" t="str">
        <f>IF(ISBLANK(Data!B146),"",Data!B146)</f>
        <v/>
      </c>
      <c r="C146" s="1">
        <f>IF(ISBLANK(Data!C146),"",Data!C146)</f>
        <v>301</v>
      </c>
      <c r="D146" s="1" t="str">
        <f>IF(ISBLANK(Data!D146),"",Data!D146)</f>
        <v/>
      </c>
      <c r="E146" s="1" t="str">
        <f>IF(ISBLANK(Data!E146),"",Data!E146)</f>
        <v/>
      </c>
      <c r="F146" s="1">
        <f>IF(ISBLANK(Data!F146),"",Data!F146)</f>
        <v>3</v>
      </c>
      <c r="G146" s="1" t="str">
        <f>IF(ISBLANK(Data!$F146),"",IF(Data!$F146&gt;=1,TEXT(Data!G146,"00"),""))</f>
        <v>43</v>
      </c>
      <c r="H146" s="1" t="str">
        <f>IF(ISBLANK(Data!$F146),"",IF(Data!$F146&gt;=2,TEXT(Data!H146,"00"),""))</f>
        <v>0B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3.1236769999999998</v>
      </c>
      <c r="B147" s="1" t="str">
        <f>IF(ISBLANK(Data!B147),"",Data!B147)</f>
        <v/>
      </c>
      <c r="C147" s="1">
        <f>IF(ISBLANK(Data!C147),"",Data!C147)</f>
        <v>300</v>
      </c>
      <c r="D147" s="1" t="str">
        <f>IF(ISBLANK(Data!D147),"",Data!D147)</f>
        <v/>
      </c>
      <c r="E147" s="1" t="str">
        <f>IF(ISBLANK(Data!E147),"",Data!E147)</f>
        <v/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BC</v>
      </c>
    </row>
    <row r="148" ht="14.25">
      <c r="A148" s="1">
        <f>IF(ISBLANK(Data!A148),"",Data!A148)</f>
        <v>3.1241409999999998</v>
      </c>
      <c r="B148" s="1" t="str">
        <f>IF(ISBLANK(Data!B148),"",Data!B148)</f>
        <v/>
      </c>
      <c r="C148" s="1">
        <f>IF(ISBLANK(Data!C148),"",Data!C148)</f>
        <v>301</v>
      </c>
      <c r="D148" s="1" t="str">
        <f>IF(ISBLANK(Data!D148),"",Data!D148)</f>
        <v/>
      </c>
      <c r="E148" s="1" t="str">
        <f>IF(ISBLANK(Data!E148),"",Data!E148)</f>
        <v/>
      </c>
      <c r="F148" s="1">
        <f>IF(ISBLANK(Data!F148),"",Data!F148)</f>
        <v>3</v>
      </c>
      <c r="G148" s="1" t="str">
        <f>IF(ISBLANK(Data!$F148),"",IF(Data!$F148&gt;=1,TEXT(Data!G148,"00"),""))</f>
        <v>B5</v>
      </c>
      <c r="H148" s="1" t="str">
        <f>IF(ISBLANK(Data!$F148),"",IF(Data!$F148&gt;=2,TEXT(Data!H148,"00"),""))</f>
        <v>0C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3.1736800000000001</v>
      </c>
      <c r="B149" s="1" t="str">
        <f>IF(ISBLANK(Data!B149),"",Data!B149)</f>
        <v/>
      </c>
      <c r="C149" s="1">
        <f>IF(ISBLANK(Data!C149),"",Data!C149)</f>
        <v>300</v>
      </c>
      <c r="D149" s="1" t="str">
        <f>IF(ISBLANK(Data!D149),"",Data!D149)</f>
        <v/>
      </c>
      <c r="E149" s="1" t="str">
        <f>IF(ISBLANK(Data!E149),"",Data!E149)</f>
        <v/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AD</v>
      </c>
    </row>
    <row r="150" ht="14.25">
      <c r="A150" s="1">
        <f>IF(ISBLANK(Data!A150),"",Data!A150)</f>
        <v>3.1741440000000001</v>
      </c>
      <c r="B150" s="1" t="str">
        <f>IF(ISBLANK(Data!B150),"",Data!B150)</f>
        <v/>
      </c>
      <c r="C150" s="1">
        <f>IF(ISBLANK(Data!C150),"",Data!C150)</f>
        <v>301</v>
      </c>
      <c r="D150" s="1" t="str">
        <f>IF(ISBLANK(Data!D150),"",Data!D150)</f>
        <v/>
      </c>
      <c r="E150" s="1" t="str">
        <f>IF(ISBLANK(Data!E150),"",Data!E150)</f>
        <v/>
      </c>
      <c r="F150" s="1">
        <f>IF(ISBLANK(Data!F150),"",Data!F150)</f>
        <v>3</v>
      </c>
      <c r="G150" s="1" t="str">
        <f>IF(ISBLANK(Data!$F150),"",IF(Data!$F150&gt;=1,TEXT(Data!G150,"00"),""))</f>
        <v>4E</v>
      </c>
      <c r="H150" s="1" t="str">
        <f>IF(ISBLANK(Data!$F150),"",IF(Data!$F150&gt;=2,TEXT(Data!H150,"00"),""))</f>
        <v>0D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3.2242769999999998</v>
      </c>
      <c r="B151" s="1" t="str">
        <f>IF(ISBLANK(Data!B151),"",Data!B151)</f>
        <v/>
      </c>
      <c r="C151" s="1">
        <f>IF(ISBLANK(Data!C151),"",Data!C151)</f>
        <v>300</v>
      </c>
      <c r="D151" s="1" t="str">
        <f>IF(ISBLANK(Data!D151),"",Data!D151)</f>
        <v/>
      </c>
      <c r="E151" s="1" t="str">
        <f>IF(ISBLANK(Data!E151),"",Data!E151)</f>
        <v/>
      </c>
      <c r="F151" s="1">
        <f>IF(ISBLANK(Data!F151),"",Data!F151)</f>
        <v>8</v>
      </c>
      <c r="G151" s="1" t="str">
        <f>IF(ISBLANK(Data!$F151),"",IF(Data!$F151&gt;=1,TEXT(Data!G151,"00"),""))</f>
        <v>03</v>
      </c>
      <c r="H151" s="1" t="str">
        <f>IF(ISBLANK(Data!$F151),"",IF(Data!$F151&gt;=2,TEXT(Data!H151,"00"),""))</f>
        <v>5A</v>
      </c>
      <c r="I151" s="1" t="str">
        <f>IF(ISBLANK(Data!$F151),"",IF(Data!$F151&gt;=3,TEXT(Data!I151,"00"),""))</f>
        <v>64</v>
      </c>
      <c r="J151" s="1" t="str">
        <f>IF(ISBLANK(Data!$F151),"",IF(Data!$F151&gt;=4,TEXT(Data!J151,"00"),""))</f>
        <v>5A</v>
      </c>
      <c r="K151" s="1" t="str">
        <f>IF(ISBLANK(Data!$F151),"",IF(Data!$F151&gt;=5,TEXT(Data!K151,"00"),""))</f>
        <v>64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64</v>
      </c>
      <c r="N151" s="1" t="str">
        <f>IF(ISBLANK(Data!$F151),"",IF(Data!$F151&gt;=8,TEXT(Data!N151,"00"),""))</f>
        <v>BE</v>
      </c>
    </row>
    <row r="152" ht="14.25">
      <c r="A152" s="1">
        <f>IF(ISBLANK(Data!A152),"",Data!A152)</f>
        <v>3.224745</v>
      </c>
      <c r="B152" s="1" t="str">
        <f>IF(ISBLANK(Data!B152),"",Data!B152)</f>
        <v/>
      </c>
      <c r="C152" s="1">
        <f>IF(ISBLANK(Data!C152),"",Data!C152)</f>
        <v>301</v>
      </c>
      <c r="D152" s="1" t="str">
        <f>IF(ISBLANK(Data!D152),"",Data!D152)</f>
        <v/>
      </c>
      <c r="E152" s="1" t="str">
        <f>IF(ISBLANK(Data!E152),"",Data!E152)</f>
        <v/>
      </c>
      <c r="F152" s="1">
        <f>IF(ISBLANK(Data!F152),"",Data!F152)</f>
        <v>3</v>
      </c>
      <c r="G152" s="1" t="str">
        <f>IF(ISBLANK(Data!$F152),"",IF(Data!$F152&gt;=1,TEXT(Data!G152,"00"),""))</f>
        <v>1D</v>
      </c>
      <c r="H152" s="1" t="str">
        <f>IF(ISBLANK(Data!$F152),"",IF(Data!$F152&gt;=2,TEXT(Data!H152,"00"),""))</f>
        <v>0E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>
        <f>IF(ISBLANK(Data!A153),"",Data!A153)</f>
        <v>3.2736939999999999</v>
      </c>
      <c r="B153" s="1" t="str">
        <f>IF(ISBLANK(Data!B153),"",Data!B153)</f>
        <v/>
      </c>
      <c r="C153" s="1">
        <f>IF(ISBLANK(Data!C153),"",Data!C153)</f>
        <v>300</v>
      </c>
      <c r="D153" s="1" t="str">
        <f>IF(ISBLANK(Data!D153),"",Data!D153)</f>
        <v/>
      </c>
      <c r="E153" s="1" t="str">
        <f>IF(ISBLANK(Data!E153),"",Data!E153)</f>
        <v/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5A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AF</v>
      </c>
    </row>
    <row r="154" ht="14.25">
      <c r="A154" s="1">
        <f>IF(ISBLANK(Data!A154),"",Data!A154)</f>
        <v>3.2741579999999999</v>
      </c>
      <c r="B154" s="1" t="str">
        <f>IF(ISBLANK(Data!B154),"",Data!B154)</f>
        <v/>
      </c>
      <c r="C154" s="1">
        <f>IF(ISBLANK(Data!C154),"",Data!C154)</f>
        <v>301</v>
      </c>
      <c r="D154" s="1" t="str">
        <f>IF(ISBLANK(Data!D154),"",Data!D154)</f>
        <v/>
      </c>
      <c r="E154" s="1" t="str">
        <f>IF(ISBLANK(Data!E154),"",Data!E154)</f>
        <v/>
      </c>
      <c r="F154" s="1">
        <f>IF(ISBLANK(Data!F154),"",Data!F154)</f>
        <v>3</v>
      </c>
      <c r="G154" s="1" t="str">
        <f>IF(ISBLANK(Data!$F154),"",IF(Data!$F154&gt;=1,TEXT(Data!G154,"00"),""))</f>
        <v>E8</v>
      </c>
      <c r="H154" s="1" t="str">
        <f>IF(ISBLANK(Data!$F154),"",IF(Data!$F154&gt;=2,TEXT(Data!H154,"00"),""))</f>
        <v>0F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3.3236949999999998</v>
      </c>
      <c r="B155" s="1" t="str">
        <f>IF(ISBLANK(Data!B155),"",Data!B155)</f>
        <v/>
      </c>
      <c r="C155" s="1">
        <f>IF(ISBLANK(Data!C155),"",Data!C155)</f>
        <v>300</v>
      </c>
      <c r="D155" s="1" t="str">
        <f>IF(ISBLANK(Data!D155),"",Data!D155)</f>
        <v/>
      </c>
      <c r="E155" s="1" t="str">
        <f>IF(ISBLANK(Data!E155),"",Data!E155)</f>
        <v/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5A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30</v>
      </c>
    </row>
    <row r="156" ht="14.25">
      <c r="A156" s="1">
        <f>IF(ISBLANK(Data!A156),"",Data!A156)</f>
        <v>3.3241670000000001</v>
      </c>
      <c r="B156" s="1" t="str">
        <f>IF(ISBLANK(Data!B156),"",Data!B156)</f>
        <v/>
      </c>
      <c r="C156" s="1">
        <f>IF(ISBLANK(Data!C156),"",Data!C156)</f>
        <v>301</v>
      </c>
      <c r="D156" s="1" t="str">
        <f>IF(ISBLANK(Data!D156),"",Data!D156)</f>
        <v/>
      </c>
      <c r="E156" s="1" t="str">
        <f>IF(ISBLANK(Data!E156),"",Data!E156)</f>
        <v/>
      </c>
      <c r="F156" s="1">
        <f>IF(ISBLANK(Data!F156),"",Data!F156)</f>
        <v>3</v>
      </c>
      <c r="G156" s="1" t="str">
        <f>IF(ISBLANK(Data!$F156),"",IF(Data!$F156&gt;=1,TEXT(Data!G156,"00"),""))</f>
        <v>E2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3.3737029999999999</v>
      </c>
      <c r="B157" s="1" t="str">
        <f>IF(ISBLANK(Data!B157),"",Data!B157)</f>
        <v/>
      </c>
      <c r="C157" s="1">
        <f>IF(ISBLANK(Data!C157),"",Data!C157)</f>
        <v>300</v>
      </c>
      <c r="D157" s="1" t="str">
        <f>IF(ISBLANK(Data!D157),"",Data!D157)</f>
        <v/>
      </c>
      <c r="E157" s="1" t="str">
        <f>IF(ISBLANK(Data!E157),"",Data!E157)</f>
        <v/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5A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21</v>
      </c>
    </row>
    <row r="158" ht="14.25">
      <c r="A158" s="1">
        <f>IF(ISBLANK(Data!A158),"",Data!A158)</f>
        <v>3.3741750000000001</v>
      </c>
      <c r="B158" s="1" t="str">
        <f>IF(ISBLANK(Data!B158),"",Data!B158)</f>
        <v/>
      </c>
      <c r="C158" s="1">
        <f>IF(ISBLANK(Data!C158),"",Data!C158)</f>
        <v>301</v>
      </c>
      <c r="D158" s="1" t="str">
        <f>IF(ISBLANK(Data!D158),"",Data!D158)</f>
        <v/>
      </c>
      <c r="E158" s="1" t="str">
        <f>IF(ISBLANK(Data!E158),"",Data!E158)</f>
        <v/>
      </c>
      <c r="F158" s="1">
        <f>IF(ISBLANK(Data!F158),"",Data!F158)</f>
        <v>3</v>
      </c>
      <c r="G158" s="1" t="str">
        <f>IF(ISBLANK(Data!$F158),"",IF(Data!$F158&gt;=1,TEXT(Data!G158,"00"),""))</f>
        <v>B3</v>
      </c>
      <c r="H158" s="1" t="str">
        <f>IF(ISBLANK(Data!$F158),"",IF(Data!$F158&gt;=2,TEXT(Data!H158,"00"),""))</f>
        <v>01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3.4237099999999998</v>
      </c>
      <c r="B159" s="1" t="str">
        <f>IF(ISBLANK(Data!B159),"",Data!B159)</f>
        <v/>
      </c>
      <c r="C159" s="1">
        <f>IF(ISBLANK(Data!C159),"",Data!C159)</f>
        <v>300</v>
      </c>
      <c r="D159" s="1" t="str">
        <f>IF(ISBLANK(Data!D159),"",Data!D159)</f>
        <v/>
      </c>
      <c r="E159" s="1" t="str">
        <f>IF(ISBLANK(Data!E159),"",Data!E159)</f>
        <v/>
      </c>
      <c r="F159" s="1">
        <f>IF(ISBLANK(Data!F159),"",Data!F159)</f>
        <v>8</v>
      </c>
      <c r="G159" s="1" t="str">
        <f>IF(ISBLANK(Data!$F159),"",IF(Data!$F159&gt;=1,TEXT(Data!G159,"00"),""))</f>
        <v>03</v>
      </c>
      <c r="H159" s="1" t="str">
        <f>IF(ISBLANK(Data!$F159),"",IF(Data!$F159&gt;=2,TEXT(Data!H159,"00"),""))</f>
        <v>5A</v>
      </c>
      <c r="I159" s="1" t="str">
        <f>IF(ISBLANK(Data!$F159),"",IF(Data!$F159&gt;=3,TEXT(Data!I159,"00"),""))</f>
        <v>64</v>
      </c>
      <c r="J159" s="1" t="str">
        <f>IF(ISBLANK(Data!$F159),"",IF(Data!$F159&gt;=4,TEXT(Data!J159,"00"),""))</f>
        <v>5A</v>
      </c>
      <c r="K159" s="1" t="str">
        <f>IF(ISBLANK(Data!$F159),"",IF(Data!$F159&gt;=5,TEXT(Data!K159,"00"),""))</f>
        <v>64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64</v>
      </c>
      <c r="N159" s="1" t="str">
        <f>IF(ISBLANK(Data!$F159),"",IF(Data!$F159&gt;=8,TEXT(Data!N159,"00"),""))</f>
        <v>32</v>
      </c>
    </row>
    <row r="160" ht="14.25">
      <c r="A160" s="1">
        <f>IF(ISBLANK(Data!A160),"",Data!A160)</f>
        <v>3.4241739999999998</v>
      </c>
      <c r="B160" s="1" t="str">
        <f>IF(ISBLANK(Data!B160),"",Data!B160)</f>
        <v/>
      </c>
      <c r="C160" s="1">
        <f>IF(ISBLANK(Data!C160),"",Data!C160)</f>
        <v>301</v>
      </c>
      <c r="D160" s="1" t="str">
        <f>IF(ISBLANK(Data!D160),"",Data!D160)</f>
        <v/>
      </c>
      <c r="E160" s="1" t="str">
        <f>IF(ISBLANK(Data!E160),"",Data!E160)</f>
        <v/>
      </c>
      <c r="F160" s="1">
        <f>IF(ISBLANK(Data!F160),"",Data!F160)</f>
        <v>3</v>
      </c>
      <c r="G160" s="1" t="str">
        <f>IF(ISBLANK(Data!$F160),"",IF(Data!$F160&gt;=1,TEXT(Data!G160,"00"),""))</f>
        <v>6B</v>
      </c>
      <c r="H160" s="1" t="str">
        <f>IF(ISBLANK(Data!$F160),"",IF(Data!$F160&gt;=2,TEXT(Data!H160,"00"),""))</f>
        <v>02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3.4737100000000001</v>
      </c>
      <c r="B161" s="1" t="str">
        <f>IF(ISBLANK(Data!B161),"",Data!B161)</f>
        <v/>
      </c>
      <c r="C161" s="1">
        <f>IF(ISBLANK(Data!C161),"",Data!C161)</f>
        <v>300</v>
      </c>
      <c r="D161" s="1" t="str">
        <f>IF(ISBLANK(Data!D161),"",Data!D161)</f>
        <v/>
      </c>
      <c r="E161" s="1" t="str">
        <f>IF(ISBLANK(Data!E161),"",Data!E161)</f>
        <v/>
      </c>
      <c r="F161" s="1">
        <f>IF(ISBLANK(Data!F161),"",Data!F161)</f>
        <v>8</v>
      </c>
      <c r="G161" s="1" t="str">
        <f>IF(ISBLANK(Data!$F161),"",IF(Data!$F161&gt;=1,TEXT(Data!G161,"00"),""))</f>
        <v>03</v>
      </c>
      <c r="H161" s="1" t="str">
        <f>IF(ISBLANK(Data!$F161),"",IF(Data!$F161&gt;=2,TEXT(Data!H161,"00"),""))</f>
        <v>5A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64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64</v>
      </c>
      <c r="N161" s="1" t="str">
        <f>IF(ISBLANK(Data!$F161),"",IF(Data!$F161&gt;=8,TEXT(Data!N161,"00"),""))</f>
        <v>23</v>
      </c>
    </row>
    <row r="162" ht="14.25">
      <c r="A162" s="1">
        <f>IF(ISBLANK(Data!A162),"",Data!A162)</f>
        <v>3.4741740000000001</v>
      </c>
      <c r="B162" s="1" t="str">
        <f>IF(ISBLANK(Data!B162),"",Data!B162)</f>
        <v/>
      </c>
      <c r="C162" s="1">
        <f>IF(ISBLANK(Data!C162),"",Data!C162)</f>
        <v>301</v>
      </c>
      <c r="D162" s="1" t="str">
        <f>IF(ISBLANK(Data!D162),"",Data!D162)</f>
        <v/>
      </c>
      <c r="E162" s="1" t="str">
        <f>IF(ISBLANK(Data!E162),"",Data!E162)</f>
        <v/>
      </c>
      <c r="F162" s="1">
        <f>IF(ISBLANK(Data!F162),"",Data!F162)</f>
        <v>3</v>
      </c>
      <c r="G162" s="1" t="str">
        <f>IF(ISBLANK(Data!$F162),"",IF(Data!$F162&gt;=1,TEXT(Data!G162,"00"),""))</f>
        <v>96</v>
      </c>
      <c r="H162" s="1" t="str">
        <f>IF(ISBLANK(Data!$F162),"",IF(Data!$F162&gt;=2,TEXT(Data!H162,"00"),""))</f>
        <v>03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3.5237159999999998</v>
      </c>
      <c r="B163" s="1" t="str">
        <f>IF(ISBLANK(Data!B163),"",Data!B163)</f>
        <v/>
      </c>
      <c r="C163" s="1">
        <f>IF(ISBLANK(Data!C163),"",Data!C163)</f>
        <v>300</v>
      </c>
      <c r="D163" s="1" t="str">
        <f>IF(ISBLANK(Data!D163),"",Data!D163)</f>
        <v/>
      </c>
      <c r="E163" s="1" t="str">
        <f>IF(ISBLANK(Data!E163),"",Data!E163)</f>
        <v/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5A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34</v>
      </c>
    </row>
    <row r="164" ht="14.25">
      <c r="A164" s="1">
        <f>IF(ISBLANK(Data!A164),"",Data!A164)</f>
        <v>3.5241799999999999</v>
      </c>
      <c r="B164" s="1" t="str">
        <f>IF(ISBLANK(Data!B164),"",Data!B164)</f>
        <v/>
      </c>
      <c r="C164" s="1">
        <f>IF(ISBLANK(Data!C164),"",Data!C164)</f>
        <v>301</v>
      </c>
      <c r="D164" s="1" t="str">
        <f>IF(ISBLANK(Data!D164),"",Data!D164)</f>
        <v/>
      </c>
      <c r="E164" s="1" t="str">
        <f>IF(ISBLANK(Data!E164),"",Data!E164)</f>
        <v/>
      </c>
      <c r="F164" s="1">
        <f>IF(ISBLANK(Data!F164),"",Data!F164)</f>
        <v>3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04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3.5737239999999999</v>
      </c>
      <c r="B165" s="1" t="str">
        <f>IF(ISBLANK(Data!B165),"",Data!B165)</f>
        <v/>
      </c>
      <c r="C165" s="1">
        <f>IF(ISBLANK(Data!C165),"",Data!C165)</f>
        <v>300</v>
      </c>
      <c r="D165" s="1" t="str">
        <f>IF(ISBLANK(Data!D165),"",Data!D165)</f>
        <v/>
      </c>
      <c r="E165" s="1" t="str">
        <f>IF(ISBLANK(Data!E165),"",Data!E165)</f>
        <v/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64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64</v>
      </c>
      <c r="N165" s="1" t="str">
        <f>IF(ISBLANK(Data!$F165),"",IF(Data!$F165&gt;=8,TEXT(Data!N165,"00"),""))</f>
        <v>25</v>
      </c>
    </row>
    <row r="166" ht="14.25">
      <c r="A166" s="1">
        <f>IF(ISBLANK(Data!A166),"",Data!A166)</f>
        <v>3.5741879999999999</v>
      </c>
      <c r="B166" s="1" t="str">
        <f>IF(ISBLANK(Data!B166),"",Data!B166)</f>
        <v/>
      </c>
      <c r="C166" s="1">
        <f>IF(ISBLANK(Data!C166),"",Data!C166)</f>
        <v>301</v>
      </c>
      <c r="D166" s="1" t="str">
        <f>IF(ISBLANK(Data!D166),"",Data!D166)</f>
        <v/>
      </c>
      <c r="E166" s="1" t="str">
        <f>IF(ISBLANK(Data!E166),"",Data!E166)</f>
        <v/>
      </c>
      <c r="F166" s="1">
        <f>IF(ISBLANK(Data!F166),"",Data!F166)</f>
        <v>3</v>
      </c>
      <c r="G166" s="1" t="str">
        <f>IF(ISBLANK(Data!$F166),"",IF(Data!$F166&gt;=1,TEXT(Data!G166,"00"),""))</f>
        <v>54</v>
      </c>
      <c r="H166" s="1" t="str">
        <f>IF(ISBLANK(Data!$F166),"",IF(Data!$F166&gt;=2,TEXT(Data!H166,"00"),""))</f>
        <v>05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3.6237249999999999</v>
      </c>
      <c r="B167" s="1" t="str">
        <f>IF(ISBLANK(Data!B167),"",Data!B167)</f>
        <v/>
      </c>
      <c r="C167" s="1">
        <f>IF(ISBLANK(Data!C167),"",Data!C167)</f>
        <v>300</v>
      </c>
      <c r="D167" s="1" t="str">
        <f>IF(ISBLANK(Data!D167),"",Data!D167)</f>
        <v/>
      </c>
      <c r="E167" s="1" t="str">
        <f>IF(ISBLANK(Data!E167),"",Data!E167)</f>
        <v/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5A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36</v>
      </c>
    </row>
    <row r="168" ht="14.25">
      <c r="A168" s="1">
        <f>IF(ISBLANK(Data!A168),"",Data!A168)</f>
        <v>3.624193</v>
      </c>
      <c r="B168" s="1" t="str">
        <f>IF(ISBLANK(Data!B168),"",Data!B168)</f>
        <v/>
      </c>
      <c r="C168" s="1">
        <f>IF(ISBLANK(Data!C168),"",Data!C168)</f>
        <v>301</v>
      </c>
      <c r="D168" s="1" t="str">
        <f>IF(ISBLANK(Data!D168),"",Data!D168)</f>
        <v/>
      </c>
      <c r="E168" s="1" t="str">
        <f>IF(ISBLANK(Data!E168),"",Data!E168)</f>
        <v/>
      </c>
      <c r="F168" s="1">
        <f>IF(ISBLANK(Data!F168),"",Data!F168)</f>
        <v>3</v>
      </c>
      <c r="G168" s="1" t="str">
        <f>IF(ISBLANK(Data!$F168),"",IF(Data!$F168&gt;=1,TEXT(Data!G168,"00"),""))</f>
        <v>F5</v>
      </c>
      <c r="H168" s="1" t="str">
        <f>IF(ISBLANK(Data!$F168),"",IF(Data!$F168&gt;=2,TEXT(Data!H168,"00"),""))</f>
        <v>06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3.6737310000000001</v>
      </c>
      <c r="B169" s="1" t="str">
        <f>IF(ISBLANK(Data!B169),"",Data!B169)</f>
        <v/>
      </c>
      <c r="C169" s="1">
        <f>IF(ISBLANK(Data!C169),"",Data!C169)</f>
        <v>300</v>
      </c>
      <c r="D169" s="1" t="str">
        <f>IF(ISBLANK(Data!D169),"",Data!D169)</f>
        <v/>
      </c>
      <c r="E169" s="1" t="str">
        <f>IF(ISBLANK(Data!E169),"",Data!E169)</f>
        <v/>
      </c>
      <c r="F169" s="1">
        <f>IF(ISBLANK(Data!F169),"",Data!F169)</f>
        <v>8</v>
      </c>
      <c r="G169" s="1" t="str">
        <f>IF(ISBLANK(Data!$F169),"",IF(Data!$F169&gt;=1,TEXT(Data!G169,"00"),""))</f>
        <v>03</v>
      </c>
      <c r="H169" s="1" t="str">
        <f>IF(ISBLANK(Data!$F169),"",IF(Data!$F169&gt;=2,TEXT(Data!H169,"00"),""))</f>
        <v>5A</v>
      </c>
      <c r="I169" s="1" t="str">
        <f>IF(ISBLANK(Data!$F169),"",IF(Data!$F169&gt;=3,TEXT(Data!I169,"00"),""))</f>
        <v>64</v>
      </c>
      <c r="J169" s="1" t="str">
        <f>IF(ISBLANK(Data!$F169),"",IF(Data!$F169&gt;=4,TEXT(Data!J169,"00"),""))</f>
        <v>5A</v>
      </c>
      <c r="K169" s="1" t="str">
        <f>IF(ISBLANK(Data!$F169),"",IF(Data!$F169&gt;=5,TEXT(Data!K169,"00"),""))</f>
        <v>64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64</v>
      </c>
      <c r="N169" s="1" t="str">
        <f>IF(ISBLANK(Data!$F169),"",IF(Data!$F169&gt;=8,TEXT(Data!N169,"00"),""))</f>
        <v>27</v>
      </c>
    </row>
    <row r="170" ht="14.25">
      <c r="A170" s="1">
        <f>IF(ISBLANK(Data!A170),"",Data!A170)</f>
        <v>3.6741990000000002</v>
      </c>
      <c r="B170" s="1" t="str">
        <f>IF(ISBLANK(Data!B170),"",Data!B170)</f>
        <v/>
      </c>
      <c r="C170" s="1">
        <f>IF(ISBLANK(Data!C170),"",Data!C170)</f>
        <v>301</v>
      </c>
      <c r="D170" s="1" t="str">
        <f>IF(ISBLANK(Data!D170),"",Data!D170)</f>
        <v/>
      </c>
      <c r="E170" s="1" t="str">
        <f>IF(ISBLANK(Data!E170),"",Data!E170)</f>
        <v/>
      </c>
      <c r="F170" s="1">
        <f>IF(ISBLANK(Data!F170),"",Data!F170)</f>
        <v>3</v>
      </c>
      <c r="G170" s="1" t="str">
        <f>IF(ISBLANK(Data!$F170),"",IF(Data!$F170&gt;=1,TEXT(Data!G170,"00"),""))</f>
        <v>B8</v>
      </c>
      <c r="H170" s="1" t="str">
        <f>IF(ISBLANK(Data!$F170),"",IF(Data!$F170&gt;=2,TEXT(Data!H170,"00"),""))</f>
        <v>07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>
        <f>IF(ISBLANK(Data!A171),"",Data!A171)</f>
        <v>3.7237399999999998</v>
      </c>
      <c r="B171" s="1" t="str">
        <f>IF(ISBLANK(Data!B171),"",Data!B171)</f>
        <v/>
      </c>
      <c r="C171" s="1">
        <f>IF(ISBLANK(Data!C171),"",Data!C171)</f>
        <v>300</v>
      </c>
      <c r="D171" s="1" t="str">
        <f>IF(ISBLANK(Data!D171),"",Data!D171)</f>
        <v/>
      </c>
      <c r="E171" s="1" t="str">
        <f>IF(ISBLANK(Data!E171),"",Data!E171)</f>
        <v/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5A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B8</v>
      </c>
    </row>
    <row r="172" ht="14.25">
      <c r="A172" s="1">
        <f>IF(ISBLANK(Data!A172),"",Data!A172)</f>
        <v>3.724208</v>
      </c>
      <c r="B172" s="1" t="str">
        <f>IF(ISBLANK(Data!B172),"",Data!B172)</f>
        <v/>
      </c>
      <c r="C172" s="1">
        <f>IF(ISBLANK(Data!C172),"",Data!C172)</f>
        <v>301</v>
      </c>
      <c r="D172" s="1" t="str">
        <f>IF(ISBLANK(Data!D172),"",Data!D172)</f>
        <v/>
      </c>
      <c r="E172" s="1" t="str">
        <f>IF(ISBLANK(Data!E172),"",Data!E172)</f>
        <v/>
      </c>
      <c r="F172" s="1">
        <f>IF(ISBLANK(Data!F172),"",Data!F172)</f>
        <v>3</v>
      </c>
      <c r="G172" s="1" t="str">
        <f>IF(ISBLANK(Data!$F172),"",IF(Data!$F172&gt;=1,TEXT(Data!G172,"00"),""))</f>
        <v>80</v>
      </c>
      <c r="H172" s="1" t="str">
        <f>IF(ISBLANK(Data!$F172),"",IF(Data!$F172&gt;=2,TEXT(Data!H172,"00"),""))</f>
        <v>08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3.7737430000000001</v>
      </c>
      <c r="B173" s="1" t="str">
        <f>IF(ISBLANK(Data!B173),"",Data!B173)</f>
        <v/>
      </c>
      <c r="C173" s="1">
        <f>IF(ISBLANK(Data!C173),"",Data!C173)</f>
        <v>300</v>
      </c>
      <c r="D173" s="1" t="str">
        <f>IF(ISBLANK(Data!D173),"",Data!D173)</f>
        <v/>
      </c>
      <c r="E173" s="1" t="str">
        <f>IF(ISBLANK(Data!E173),"",Data!E173)</f>
        <v/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3.7742110000000002</v>
      </c>
      <c r="B174" s="1" t="str">
        <f>IF(ISBLANK(Data!B174),"",Data!B174)</f>
        <v/>
      </c>
      <c r="C174" s="1">
        <f>IF(ISBLANK(Data!C174),"",Data!C174)</f>
        <v>301</v>
      </c>
      <c r="D174" s="1" t="str">
        <f>IF(ISBLANK(Data!D174),"",Data!D174)</f>
        <v/>
      </c>
      <c r="E174" s="1" t="str">
        <f>IF(ISBLANK(Data!E174),"",Data!E174)</f>
        <v/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3.8237480000000001</v>
      </c>
      <c r="B175" s="1" t="str">
        <f>IF(ISBLANK(Data!B175),"",Data!B175)</f>
        <v/>
      </c>
      <c r="C175" s="1">
        <f>IF(ISBLANK(Data!C175),"",Data!C175)</f>
        <v>300</v>
      </c>
      <c r="D175" s="1" t="str">
        <f>IF(ISBLANK(Data!D175),"",Data!D175)</f>
        <v/>
      </c>
      <c r="E175" s="1" t="str">
        <f>IF(ISBLANK(Data!E175),"",Data!E175)</f>
        <v/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5A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BA</v>
      </c>
    </row>
    <row r="176" ht="14.25">
      <c r="A176" s="1">
        <f>IF(ISBLANK(Data!A176),"",Data!A176)</f>
        <v>3.8242120000000002</v>
      </c>
      <c r="B176" s="1" t="str">
        <f>IF(ISBLANK(Data!B176),"",Data!B176)</f>
        <v/>
      </c>
      <c r="C176" s="1">
        <f>IF(ISBLANK(Data!C176),"",Data!C176)</f>
        <v>301</v>
      </c>
      <c r="D176" s="1" t="str">
        <f>IF(ISBLANK(Data!D176),"",Data!D176)</f>
        <v/>
      </c>
      <c r="E176" s="1" t="str">
        <f>IF(ISBLANK(Data!E176),"",Data!E176)</f>
        <v/>
      </c>
      <c r="F176" s="1">
        <f>IF(ISBLANK(Data!F176),"",Data!F176)</f>
        <v>3</v>
      </c>
      <c r="G176" s="1" t="str">
        <f>IF(ISBLANK(Data!$F176),"",IF(Data!$F176&gt;=1,TEXT(Data!G176,"00"),""))</f>
        <v>C6</v>
      </c>
      <c r="H176" s="1" t="str">
        <f>IF(ISBLANK(Data!$F176),"",IF(Data!$F176&gt;=2,TEXT(Data!H176,"00"),""))</f>
        <v>0A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3.8737560000000002</v>
      </c>
      <c r="B177" s="1" t="str">
        <f>IF(ISBLANK(Data!B177),"",Data!B177)</f>
        <v/>
      </c>
      <c r="C177" s="1">
        <f>IF(ISBLANK(Data!C177),"",Data!C177)</f>
        <v>300</v>
      </c>
      <c r="D177" s="1" t="str">
        <f>IF(ISBLANK(Data!D177),"",Data!D177)</f>
        <v/>
      </c>
      <c r="E177" s="1" t="str">
        <f>IF(ISBLANK(Data!E177),"",Data!E177)</f>
        <v/>
      </c>
      <c r="F177" s="1">
        <f>IF(ISBLANK(Data!F177),"",Data!F177)</f>
        <v>8</v>
      </c>
      <c r="G177" s="1" t="str">
        <f>IF(ISBLANK(Data!$F177),"",IF(Data!$F177&gt;=1,TEXT(Data!G177,"00"),""))</f>
        <v>03</v>
      </c>
      <c r="H177" s="1" t="str">
        <f>IF(ISBLANK(Data!$F177),"",IF(Data!$F177&gt;=2,TEXT(Data!H177,"00"),""))</f>
        <v>5A</v>
      </c>
      <c r="I177" s="1" t="str">
        <f>IF(ISBLANK(Data!$F177),"",IF(Data!$F177&gt;=3,TEXT(Data!I177,"00"),""))</f>
        <v>64</v>
      </c>
      <c r="J177" s="1" t="str">
        <f>IF(ISBLANK(Data!$F177),"",IF(Data!$F177&gt;=4,TEXT(Data!J177,"00"),""))</f>
        <v>5A</v>
      </c>
      <c r="K177" s="1" t="str">
        <f>IF(ISBLANK(Data!$F177),"",IF(Data!$F177&gt;=5,TEXT(Data!K177,"00"),""))</f>
        <v>64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64</v>
      </c>
      <c r="N177" s="1" t="str">
        <f>IF(ISBLANK(Data!$F177),"",IF(Data!$F177&gt;=8,TEXT(Data!N177,"00"),""))</f>
        <v>AB</v>
      </c>
    </row>
    <row r="178" ht="14.25">
      <c r="A178" s="1">
        <f>IF(ISBLANK(Data!A178),"",Data!A178)</f>
        <v>3.8742200000000002</v>
      </c>
      <c r="B178" s="1" t="str">
        <f>IF(ISBLANK(Data!B178),"",Data!B178)</f>
        <v/>
      </c>
      <c r="C178" s="1">
        <f>IF(ISBLANK(Data!C178),"",Data!C178)</f>
        <v>301</v>
      </c>
      <c r="D178" s="1" t="str">
        <f>IF(ISBLANK(Data!D178),"",Data!D178)</f>
        <v/>
      </c>
      <c r="E178" s="1" t="str">
        <f>IF(ISBLANK(Data!E178),"",Data!E178)</f>
        <v/>
      </c>
      <c r="F178" s="1">
        <f>IF(ISBLANK(Data!F178),"",Data!F178)</f>
        <v>3</v>
      </c>
      <c r="G178" s="1" t="str">
        <f>IF(ISBLANK(Data!$F178),"",IF(Data!$F178&gt;=1,TEXT(Data!G178,"00"),""))</f>
        <v>43</v>
      </c>
      <c r="H178" s="1" t="str">
        <f>IF(ISBLANK(Data!$F178),"",IF(Data!$F178&gt;=2,TEXT(Data!H178,"00"),""))</f>
        <v>0B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>
        <f>IF(ISBLANK(Data!A179),"",Data!A179)</f>
        <v>3.923759</v>
      </c>
      <c r="B179" s="1" t="str">
        <f>IF(ISBLANK(Data!B179),"",Data!B179)</f>
        <v/>
      </c>
      <c r="C179" s="1">
        <f>IF(ISBLANK(Data!C179),"",Data!C179)</f>
        <v>300</v>
      </c>
      <c r="D179" s="1" t="str">
        <f>IF(ISBLANK(Data!D179),"",Data!D179)</f>
        <v/>
      </c>
      <c r="E179" s="1" t="str">
        <f>IF(ISBLANK(Data!E179),"",Data!E179)</f>
        <v/>
      </c>
      <c r="F179" s="1">
        <f>IF(ISBLANK(Data!F179),"",Data!F179)</f>
        <v>8</v>
      </c>
      <c r="G179" s="1" t="str">
        <f>IF(ISBLANK(Data!$F179),"",IF(Data!$F179&gt;=1,TEXT(Data!G179,"00"),""))</f>
        <v>03</v>
      </c>
      <c r="H179" s="1" t="str">
        <f>IF(ISBLANK(Data!$F179),"",IF(Data!$F179&gt;=2,TEXT(Data!H179,"00"),""))</f>
        <v>5A</v>
      </c>
      <c r="I179" s="1" t="str">
        <f>IF(ISBLANK(Data!$F179),"",IF(Data!$F179&gt;=3,TEXT(Data!I179,"00"),""))</f>
        <v>64</v>
      </c>
      <c r="J179" s="1" t="str">
        <f>IF(ISBLANK(Data!$F179),"",IF(Data!$F179&gt;=4,TEXT(Data!J179,"00"),""))</f>
        <v>5A</v>
      </c>
      <c r="K179" s="1" t="str">
        <f>IF(ISBLANK(Data!$F179),"",IF(Data!$F179&gt;=5,TEXT(Data!K179,"00"),""))</f>
        <v>64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>64</v>
      </c>
      <c r="N179" s="1" t="str">
        <f>IF(ISBLANK(Data!$F179),"",IF(Data!$F179&gt;=8,TEXT(Data!N179,"00"),""))</f>
        <v>BC</v>
      </c>
    </row>
    <row r="180" ht="14.25">
      <c r="A180" s="1">
        <f>IF(ISBLANK(Data!A180),"",Data!A180)</f>
        <v>3.924223</v>
      </c>
      <c r="B180" s="1" t="str">
        <f>IF(ISBLANK(Data!B180),"",Data!B180)</f>
        <v/>
      </c>
      <c r="C180" s="1">
        <f>IF(ISBLANK(Data!C180),"",Data!C180)</f>
        <v>301</v>
      </c>
      <c r="D180" s="1" t="str">
        <f>IF(ISBLANK(Data!D180),"",Data!D180)</f>
        <v/>
      </c>
      <c r="E180" s="1" t="str">
        <f>IF(ISBLANK(Data!E180),"",Data!E180)</f>
        <v/>
      </c>
      <c r="F180" s="1">
        <f>IF(ISBLANK(Data!F180),"",Data!F180)</f>
        <v>3</v>
      </c>
      <c r="G180" s="1" t="str">
        <f>IF(ISBLANK(Data!$F180),"",IF(Data!$F180&gt;=1,TEXT(Data!G180,"00"),""))</f>
        <v>B5</v>
      </c>
      <c r="H180" s="1" t="str">
        <f>IF(ISBLANK(Data!$F180),"",IF(Data!$F180&gt;=2,TEXT(Data!H180,"00"),""))</f>
        <v>0C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3.9737629999999999</v>
      </c>
      <c r="B181" s="1" t="str">
        <f>IF(ISBLANK(Data!B181),"",Data!B181)</f>
        <v/>
      </c>
      <c r="C181" s="1">
        <f>IF(ISBLANK(Data!C181),"",Data!C181)</f>
        <v>300</v>
      </c>
      <c r="D181" s="1" t="str">
        <f>IF(ISBLANK(Data!D181),"",Data!D181)</f>
        <v/>
      </c>
      <c r="E181" s="1" t="str">
        <f>IF(ISBLANK(Data!E181),"",Data!E181)</f>
        <v/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64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64</v>
      </c>
      <c r="N181" s="1" t="str">
        <f>IF(ISBLANK(Data!$F181),"",IF(Data!$F181&gt;=8,TEXT(Data!N181,"00"),""))</f>
        <v>AD</v>
      </c>
    </row>
    <row r="182" ht="14.25">
      <c r="A182" s="1">
        <f>IF(ISBLANK(Data!A182),"",Data!A182)</f>
        <v>3.974227</v>
      </c>
      <c r="B182" s="1" t="str">
        <f>IF(ISBLANK(Data!B182),"",Data!B182)</f>
        <v/>
      </c>
      <c r="C182" s="1">
        <f>IF(ISBLANK(Data!C182),"",Data!C182)</f>
        <v>301</v>
      </c>
      <c r="D182" s="1" t="str">
        <f>IF(ISBLANK(Data!D182),"",Data!D182)</f>
        <v/>
      </c>
      <c r="E182" s="1" t="str">
        <f>IF(ISBLANK(Data!E182),"",Data!E182)</f>
        <v/>
      </c>
      <c r="F182" s="1">
        <f>IF(ISBLANK(Data!F182),"",Data!F182)</f>
        <v>3</v>
      </c>
      <c r="G182" s="1" t="str">
        <f>IF(ISBLANK(Data!$F182),"",IF(Data!$F182&gt;=1,TEXT(Data!G182,"00"),""))</f>
        <v>4E</v>
      </c>
      <c r="H182" s="1" t="str">
        <f>IF(ISBLANK(Data!$F182),"",IF(Data!$F182&gt;=2,TEXT(Data!H182,"00"),""))</f>
        <v>0D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4.0237720000000001</v>
      </c>
      <c r="B183" s="1" t="str">
        <f>IF(ISBLANK(Data!B183),"",Data!B183)</f>
        <v/>
      </c>
      <c r="C183" s="1">
        <f>IF(ISBLANK(Data!C183),"",Data!C183)</f>
        <v>300</v>
      </c>
      <c r="D183" s="1" t="str">
        <f>IF(ISBLANK(Data!D183),"",Data!D183)</f>
        <v/>
      </c>
      <c r="E183" s="1" t="str">
        <f>IF(ISBLANK(Data!E183),"",Data!E183)</f>
        <v/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5A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BE</v>
      </c>
    </row>
    <row r="184" ht="14.25">
      <c r="A184" s="1">
        <f>IF(ISBLANK(Data!A184),"",Data!A184)</f>
        <v>4.0242399999999998</v>
      </c>
      <c r="B184" s="1" t="str">
        <f>IF(ISBLANK(Data!B184),"",Data!B184)</f>
        <v/>
      </c>
      <c r="C184" s="1">
        <f>IF(ISBLANK(Data!C184),"",Data!C184)</f>
        <v>301</v>
      </c>
      <c r="D184" s="1" t="str">
        <f>IF(ISBLANK(Data!D184),"",Data!D184)</f>
        <v/>
      </c>
      <c r="E184" s="1" t="str">
        <f>IF(ISBLANK(Data!E184),"",Data!E184)</f>
        <v/>
      </c>
      <c r="F184" s="1">
        <f>IF(ISBLANK(Data!F184),"",Data!F184)</f>
        <v>3</v>
      </c>
      <c r="G184" s="1" t="str">
        <f>IF(ISBLANK(Data!$F184),"",IF(Data!$F184&gt;=1,TEXT(Data!G184,"00"),""))</f>
        <v>1D</v>
      </c>
      <c r="H184" s="1" t="str">
        <f>IF(ISBLANK(Data!$F184),"",IF(Data!$F184&gt;=2,TEXT(Data!H184,"00"),""))</f>
        <v>0E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4.0737719999999999</v>
      </c>
      <c r="B185" s="1" t="str">
        <f>IF(ISBLANK(Data!B185),"",Data!B185)</f>
        <v/>
      </c>
      <c r="C185" s="1">
        <f>IF(ISBLANK(Data!C185),"",Data!C185)</f>
        <v>300</v>
      </c>
      <c r="D185" s="1" t="str">
        <f>IF(ISBLANK(Data!D185),"",Data!D185)</f>
        <v/>
      </c>
      <c r="E185" s="1" t="str">
        <f>IF(ISBLANK(Data!E185),"",Data!E185)</f>
        <v/>
      </c>
      <c r="F185" s="1">
        <f>IF(ISBLANK(Data!F185),"",Data!F185)</f>
        <v>8</v>
      </c>
      <c r="G185" s="1" t="str">
        <f>IF(ISBLANK(Data!$F185),"",IF(Data!$F185&gt;=1,TEXT(Data!G185,"00"),""))</f>
        <v>03</v>
      </c>
      <c r="H185" s="1" t="str">
        <f>IF(ISBLANK(Data!$F185),"",IF(Data!$F185&gt;=2,TEXT(Data!H185,"00"),""))</f>
        <v>5A</v>
      </c>
      <c r="I185" s="1" t="str">
        <f>IF(ISBLANK(Data!$F185),"",IF(Data!$F185&gt;=3,TEXT(Data!I185,"00"),""))</f>
        <v>64</v>
      </c>
      <c r="J185" s="1" t="str">
        <f>IF(ISBLANK(Data!$F185),"",IF(Data!$F185&gt;=4,TEXT(Data!J185,"00"),""))</f>
        <v>5A</v>
      </c>
      <c r="K185" s="1" t="str">
        <f>IF(ISBLANK(Data!$F185),"",IF(Data!$F185&gt;=5,TEXT(Data!K185,"00"),""))</f>
        <v>64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64</v>
      </c>
      <c r="N185" s="1" t="str">
        <f>IF(ISBLANK(Data!$F185),"",IF(Data!$F185&gt;=8,TEXT(Data!N185,"00"),""))</f>
        <v>AF</v>
      </c>
    </row>
    <row r="186" ht="14.25">
      <c r="A186" s="1">
        <f>IF(ISBLANK(Data!A186),"",Data!A186)</f>
        <v>4.074236</v>
      </c>
      <c r="B186" s="1" t="str">
        <f>IF(ISBLANK(Data!B186),"",Data!B186)</f>
        <v/>
      </c>
      <c r="C186" s="1">
        <f>IF(ISBLANK(Data!C186),"",Data!C186)</f>
        <v>301</v>
      </c>
      <c r="D186" s="1" t="str">
        <f>IF(ISBLANK(Data!D186),"",Data!D186)</f>
        <v/>
      </c>
      <c r="E186" s="1" t="str">
        <f>IF(ISBLANK(Data!E186),"",Data!E186)</f>
        <v/>
      </c>
      <c r="F186" s="1">
        <f>IF(ISBLANK(Data!F186),"",Data!F186)</f>
        <v>3</v>
      </c>
      <c r="G186" s="1" t="str">
        <f>IF(ISBLANK(Data!$F186),"",IF(Data!$F186&gt;=1,TEXT(Data!G186,"00"),""))</f>
        <v>E8</v>
      </c>
      <c r="H186" s="1" t="str">
        <f>IF(ISBLANK(Data!$F186),"",IF(Data!$F186&gt;=2,TEXT(Data!H186,"00"),""))</f>
        <v>0F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4.1237769999999996</v>
      </c>
      <c r="B187" s="1" t="str">
        <f>IF(ISBLANK(Data!B187),"",Data!B187)</f>
        <v/>
      </c>
      <c r="C187" s="1">
        <f>IF(ISBLANK(Data!C187),"",Data!C187)</f>
        <v>300</v>
      </c>
      <c r="D187" s="1" t="str">
        <f>IF(ISBLANK(Data!D187),"",Data!D187)</f>
        <v/>
      </c>
      <c r="E187" s="1" t="str">
        <f>IF(ISBLANK(Data!E187),"",Data!E187)</f>
        <v/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5A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30</v>
      </c>
    </row>
    <row r="188" ht="14.25">
      <c r="A188" s="1">
        <f>IF(ISBLANK(Data!A188),"",Data!A188)</f>
        <v>4.1242489999999998</v>
      </c>
      <c r="B188" s="1" t="str">
        <f>IF(ISBLANK(Data!B188),"",Data!B188)</f>
        <v/>
      </c>
      <c r="C188" s="1">
        <f>IF(ISBLANK(Data!C188),"",Data!C188)</f>
        <v>301</v>
      </c>
      <c r="D188" s="1" t="str">
        <f>IF(ISBLANK(Data!D188),"",Data!D188)</f>
        <v/>
      </c>
      <c r="E188" s="1" t="str">
        <f>IF(ISBLANK(Data!E188),"",Data!E188)</f>
        <v/>
      </c>
      <c r="F188" s="1">
        <f>IF(ISBLANK(Data!F188),"",Data!F188)</f>
        <v>3</v>
      </c>
      <c r="G188" s="1" t="str">
        <f>IF(ISBLANK(Data!$F188),"",IF(Data!$F188&gt;=1,TEXT(Data!G188,"00"),""))</f>
        <v>E2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4.1737869999999999</v>
      </c>
      <c r="B189" s="1" t="str">
        <f>IF(ISBLANK(Data!B189),"",Data!B189)</f>
        <v/>
      </c>
      <c r="C189" s="1">
        <f>IF(ISBLANK(Data!C189),"",Data!C189)</f>
        <v>300</v>
      </c>
      <c r="D189" s="1" t="str">
        <f>IF(ISBLANK(Data!D189),"",Data!D189)</f>
        <v/>
      </c>
      <c r="E189" s="1" t="str">
        <f>IF(ISBLANK(Data!E189),"",Data!E189)</f>
        <v/>
      </c>
      <c r="F189" s="1">
        <f>IF(ISBLANK(Data!F189),"",Data!F189)</f>
        <v>8</v>
      </c>
      <c r="G189" s="1" t="str">
        <f>IF(ISBLANK(Data!$F189),"",IF(Data!$F189&gt;=1,TEXT(Data!G189,"00"),""))</f>
        <v>03</v>
      </c>
      <c r="H189" s="1" t="str">
        <f>IF(ISBLANK(Data!$F189),"",IF(Data!$F189&gt;=2,TEXT(Data!H189,"00"),""))</f>
        <v>5A</v>
      </c>
      <c r="I189" s="1" t="str">
        <f>IF(ISBLANK(Data!$F189),"",IF(Data!$F189&gt;=3,TEXT(Data!I189,"00"),""))</f>
        <v>64</v>
      </c>
      <c r="J189" s="1" t="str">
        <f>IF(ISBLANK(Data!$F189),"",IF(Data!$F189&gt;=4,TEXT(Data!J189,"00"),""))</f>
        <v>5A</v>
      </c>
      <c r="K189" s="1" t="str">
        <f>IF(ISBLANK(Data!$F189),"",IF(Data!$F189&gt;=5,TEXT(Data!K189,"00"),""))</f>
        <v>64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64</v>
      </c>
      <c r="N189" s="1" t="str">
        <f>IF(ISBLANK(Data!$F189),"",IF(Data!$F189&gt;=8,TEXT(Data!N189,"00"),""))</f>
        <v>21</v>
      </c>
    </row>
    <row r="190" ht="14.25">
      <c r="A190" s="1">
        <f>IF(ISBLANK(Data!A190),"",Data!A190)</f>
        <v>4.1742590000000002</v>
      </c>
      <c r="B190" s="1" t="str">
        <f>IF(ISBLANK(Data!B190),"",Data!B190)</f>
        <v/>
      </c>
      <c r="C190" s="1">
        <f>IF(ISBLANK(Data!C190),"",Data!C190)</f>
        <v>301</v>
      </c>
      <c r="D190" s="1" t="str">
        <f>IF(ISBLANK(Data!D190),"",Data!D190)</f>
        <v/>
      </c>
      <c r="E190" s="1" t="str">
        <f>IF(ISBLANK(Data!E190),"",Data!E190)</f>
        <v/>
      </c>
      <c r="F190" s="1">
        <f>IF(ISBLANK(Data!F190),"",Data!F190)</f>
        <v>3</v>
      </c>
      <c r="G190" s="1" t="str">
        <f>IF(ISBLANK(Data!$F190),"",IF(Data!$F190&gt;=1,TEXT(Data!G190,"00"),""))</f>
        <v>B3</v>
      </c>
      <c r="H190" s="1" t="str">
        <f>IF(ISBLANK(Data!$F190),"",IF(Data!$F190&gt;=2,TEXT(Data!H190,"00"),""))</f>
        <v>01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4.2245650000000001</v>
      </c>
      <c r="B191" s="1" t="str">
        <f>IF(ISBLANK(Data!B191),"",Data!B191)</f>
        <v/>
      </c>
      <c r="C191" s="1">
        <f>IF(ISBLANK(Data!C191),"",Data!C191)</f>
        <v>300</v>
      </c>
      <c r="D191" s="1" t="str">
        <f>IF(ISBLANK(Data!D191),"",Data!D191)</f>
        <v/>
      </c>
      <c r="E191" s="1" t="str">
        <f>IF(ISBLANK(Data!E191),"",Data!E191)</f>
        <v/>
      </c>
      <c r="F191" s="1">
        <f>IF(ISBLANK(Data!F191),"",Data!F191)</f>
        <v>8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5A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64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64</v>
      </c>
      <c r="N191" s="1" t="str">
        <f>IF(ISBLANK(Data!$F191),"",IF(Data!$F191&gt;=8,TEXT(Data!N191,"00"),""))</f>
        <v>32</v>
      </c>
    </row>
    <row r="192" ht="14.25">
      <c r="A192" s="1">
        <f>IF(ISBLANK(Data!A192),"",Data!A192)</f>
        <v>4.2250290000000001</v>
      </c>
      <c r="B192" s="1" t="str">
        <f>IF(ISBLANK(Data!B192),"",Data!B192)</f>
        <v/>
      </c>
      <c r="C192" s="1">
        <f>IF(ISBLANK(Data!C192),"",Data!C192)</f>
        <v>301</v>
      </c>
      <c r="D192" s="1" t="str">
        <f>IF(ISBLANK(Data!D192),"",Data!D192)</f>
        <v/>
      </c>
      <c r="E192" s="1" t="str">
        <f>IF(ISBLANK(Data!E192),"",Data!E192)</f>
        <v/>
      </c>
      <c r="F192" s="1">
        <f>IF(ISBLANK(Data!F192),"",Data!F192)</f>
        <v>3</v>
      </c>
      <c r="G192" s="1" t="str">
        <f>IF(ISBLANK(Data!$F192),"",IF(Data!$F192&gt;=1,TEXT(Data!G192,"00"),""))</f>
        <v>6B</v>
      </c>
      <c r="H192" s="1" t="str">
        <f>IF(ISBLANK(Data!$F192),"",IF(Data!$F192&gt;=2,TEXT(Data!H192,"00"),""))</f>
        <v>02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4.2737980000000002</v>
      </c>
      <c r="B193" s="1" t="str">
        <f>IF(ISBLANK(Data!B193),"",Data!B193)</f>
        <v/>
      </c>
      <c r="C193" s="1">
        <f>IF(ISBLANK(Data!C193),"",Data!C193)</f>
        <v>300</v>
      </c>
      <c r="D193" s="1" t="str">
        <f>IF(ISBLANK(Data!D193),"",Data!D193)</f>
        <v/>
      </c>
      <c r="E193" s="1" t="str">
        <f>IF(ISBLANK(Data!E193),"",Data!E193)</f>
        <v/>
      </c>
      <c r="F193" s="1">
        <f>IF(ISBLANK(Data!F193),"",Data!F193)</f>
        <v>8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5A</v>
      </c>
      <c r="I193" s="1" t="str">
        <f>IF(ISBLANK(Data!$F193),"",IF(Data!$F193&gt;=3,TEXT(Data!I193,"00"),""))</f>
        <v>64</v>
      </c>
      <c r="J193" s="1" t="str">
        <f>IF(ISBLANK(Data!$F193),"",IF(Data!$F193&gt;=4,TEXT(Data!J193,"00"),""))</f>
        <v>5A</v>
      </c>
      <c r="K193" s="1" t="str">
        <f>IF(ISBLANK(Data!$F193),"",IF(Data!$F193&gt;=5,TEXT(Data!K193,"00"),""))</f>
        <v>64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64</v>
      </c>
      <c r="N193" s="1" t="str">
        <f>IF(ISBLANK(Data!$F193),"",IF(Data!$F193&gt;=8,TEXT(Data!N193,"00"),""))</f>
        <v>23</v>
      </c>
    </row>
    <row r="194" ht="14.25">
      <c r="A194" s="1">
        <f>IF(ISBLANK(Data!A194),"",Data!A194)</f>
        <v>4.2742620000000002</v>
      </c>
      <c r="B194" s="1" t="str">
        <f>IF(ISBLANK(Data!B194),"",Data!B194)</f>
        <v/>
      </c>
      <c r="C194" s="1">
        <f>IF(ISBLANK(Data!C194),"",Data!C194)</f>
        <v>301</v>
      </c>
      <c r="D194" s="1" t="str">
        <f>IF(ISBLANK(Data!D194),"",Data!D194)</f>
        <v/>
      </c>
      <c r="E194" s="1" t="str">
        <f>IF(ISBLANK(Data!E194),"",Data!E194)</f>
        <v/>
      </c>
      <c r="F194" s="1">
        <f>IF(ISBLANK(Data!F194),"",Data!F194)</f>
        <v>3</v>
      </c>
      <c r="G194" s="1" t="str">
        <f>IF(ISBLANK(Data!$F194),"",IF(Data!$F194&gt;=1,TEXT(Data!G194,"00"),""))</f>
        <v>96</v>
      </c>
      <c r="H194" s="1" t="str">
        <f>IF(ISBLANK(Data!$F194),"",IF(Data!$F194&gt;=2,TEXT(Data!H194,"00"),""))</f>
        <v>03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4.3238029999999998</v>
      </c>
      <c r="B195" s="1" t="str">
        <f>IF(ISBLANK(Data!B195),"",Data!B195)</f>
        <v/>
      </c>
      <c r="C195" s="1">
        <f>IF(ISBLANK(Data!C195),"",Data!C195)</f>
        <v>300</v>
      </c>
      <c r="D195" s="1" t="str">
        <f>IF(ISBLANK(Data!D195),"",Data!D195)</f>
        <v/>
      </c>
      <c r="E195" s="1" t="str">
        <f>IF(ISBLANK(Data!E195),"",Data!E195)</f>
        <v/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34</v>
      </c>
    </row>
    <row r="196" ht="14.25">
      <c r="A196" s="1">
        <f>IF(ISBLANK(Data!A196),"",Data!A196)</f>
        <v>4.3242669999999999</v>
      </c>
      <c r="B196" s="1" t="str">
        <f>IF(ISBLANK(Data!B196),"",Data!B196)</f>
        <v/>
      </c>
      <c r="C196" s="1">
        <f>IF(ISBLANK(Data!C196),"",Data!C196)</f>
        <v>301</v>
      </c>
      <c r="D196" s="1" t="str">
        <f>IF(ISBLANK(Data!D196),"",Data!D196)</f>
        <v/>
      </c>
      <c r="E196" s="1" t="str">
        <f>IF(ISBLANK(Data!E196),"",Data!E196)</f>
        <v/>
      </c>
      <c r="F196" s="1">
        <f>IF(ISBLANK(Data!F196),"",Data!F196)</f>
        <v>3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04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4.3738060000000001</v>
      </c>
      <c r="B197" s="1" t="str">
        <f>IF(ISBLANK(Data!B197),"",Data!B197)</f>
        <v/>
      </c>
      <c r="C197" s="1">
        <f>IF(ISBLANK(Data!C197),"",Data!C197)</f>
        <v>300</v>
      </c>
      <c r="D197" s="1" t="str">
        <f>IF(ISBLANK(Data!D197),"",Data!D197)</f>
        <v/>
      </c>
      <c r="E197" s="1" t="str">
        <f>IF(ISBLANK(Data!E197),"",Data!E197)</f>
        <v/>
      </c>
      <c r="F197" s="1">
        <f>IF(ISBLANK(Data!F197),"",Data!F197)</f>
        <v>8</v>
      </c>
      <c r="G197" s="1" t="str">
        <f>IF(ISBLANK(Data!$F197),"",IF(Data!$F197&gt;=1,TEXT(Data!G197,"00"),""))</f>
        <v>03</v>
      </c>
      <c r="H197" s="1" t="str">
        <f>IF(ISBLANK(Data!$F197),"",IF(Data!$F197&gt;=2,TEXT(Data!H197,"00"),""))</f>
        <v>5A</v>
      </c>
      <c r="I197" s="1" t="str">
        <f>IF(ISBLANK(Data!$F197),"",IF(Data!$F197&gt;=3,TEXT(Data!I197,"00"),""))</f>
        <v>64</v>
      </c>
      <c r="J197" s="1" t="str">
        <f>IF(ISBLANK(Data!$F197),"",IF(Data!$F197&gt;=4,TEXT(Data!J197,"00"),""))</f>
        <v>5A</v>
      </c>
      <c r="K197" s="1" t="str">
        <f>IF(ISBLANK(Data!$F197),"",IF(Data!$F197&gt;=5,TEXT(Data!K197,"00"),""))</f>
        <v>64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64</v>
      </c>
      <c r="N197" s="1" t="str">
        <f>IF(ISBLANK(Data!$F197),"",IF(Data!$F197&gt;=8,TEXT(Data!N197,"00"),""))</f>
        <v>25</v>
      </c>
    </row>
    <row r="198" ht="14.25">
      <c r="A198" s="1">
        <f>IF(ISBLANK(Data!A198),"",Data!A198)</f>
        <v>4.3742700000000001</v>
      </c>
      <c r="B198" s="1" t="str">
        <f>IF(ISBLANK(Data!B198),"",Data!B198)</f>
        <v/>
      </c>
      <c r="C198" s="1">
        <f>IF(ISBLANK(Data!C198),"",Data!C198)</f>
        <v>301</v>
      </c>
      <c r="D198" s="1" t="str">
        <f>IF(ISBLANK(Data!D198),"",Data!D198)</f>
        <v/>
      </c>
      <c r="E198" s="1" t="str">
        <f>IF(ISBLANK(Data!E198),"",Data!E198)</f>
        <v/>
      </c>
      <c r="F198" s="1">
        <f>IF(ISBLANK(Data!F198),"",Data!F198)</f>
        <v>3</v>
      </c>
      <c r="G198" s="1" t="str">
        <f>IF(ISBLANK(Data!$F198),"",IF(Data!$F198&gt;=1,TEXT(Data!G198,"00"),""))</f>
        <v>54</v>
      </c>
      <c r="H198" s="1" t="str">
        <f>IF(ISBLANK(Data!$F198),"",IF(Data!$F198&gt;=2,TEXT(Data!H198,"00"),""))</f>
        <v>05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4.4238109999999997</v>
      </c>
      <c r="B199" s="1" t="str">
        <f>IF(ISBLANK(Data!B199),"",Data!B199)</f>
        <v/>
      </c>
      <c r="C199" s="1">
        <f>IF(ISBLANK(Data!C199),"",Data!C199)</f>
        <v>300</v>
      </c>
      <c r="D199" s="1" t="str">
        <f>IF(ISBLANK(Data!D199),"",Data!D199)</f>
        <v/>
      </c>
      <c r="E199" s="1" t="str">
        <f>IF(ISBLANK(Data!E199),"",Data!E199)</f>
        <v/>
      </c>
      <c r="F199" s="1">
        <f>IF(ISBLANK(Data!F199),"",Data!F199)</f>
        <v>8</v>
      </c>
      <c r="G199" s="1" t="str">
        <f>IF(ISBLANK(Data!$F199),"",IF(Data!$F199&gt;=1,TEXT(Data!G199,"00"),""))</f>
        <v>03</v>
      </c>
      <c r="H199" s="1" t="str">
        <f>IF(ISBLANK(Data!$F199),"",IF(Data!$F199&gt;=2,TEXT(Data!H199,"00"),""))</f>
        <v>5A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64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64</v>
      </c>
      <c r="N199" s="1" t="str">
        <f>IF(ISBLANK(Data!$F199),"",IF(Data!$F199&gt;=8,TEXT(Data!N199,"00"),""))</f>
        <v>36</v>
      </c>
    </row>
    <row r="200" ht="14.25">
      <c r="A200" s="1">
        <f>IF(ISBLANK(Data!A200),"",Data!A200)</f>
        <v>4.4242790000000003</v>
      </c>
      <c r="B200" s="1" t="str">
        <f>IF(ISBLANK(Data!B200),"",Data!B200)</f>
        <v/>
      </c>
      <c r="C200" s="1">
        <f>IF(ISBLANK(Data!C200),"",Data!C200)</f>
        <v>301</v>
      </c>
      <c r="D200" s="1" t="str">
        <f>IF(ISBLANK(Data!D200),"",Data!D200)</f>
        <v/>
      </c>
      <c r="E200" s="1" t="str">
        <f>IF(ISBLANK(Data!E200),"",Data!E200)</f>
        <v/>
      </c>
      <c r="F200" s="1">
        <f>IF(ISBLANK(Data!F200),"",Data!F200)</f>
        <v>3</v>
      </c>
      <c r="G200" s="1" t="str">
        <f>IF(ISBLANK(Data!$F200),"",IF(Data!$F200&gt;=1,TEXT(Data!G200,"00"),""))</f>
        <v>F5</v>
      </c>
      <c r="H200" s="1" t="str">
        <f>IF(ISBLANK(Data!$F200),"",IF(Data!$F200&gt;=2,TEXT(Data!H200,"00"),""))</f>
        <v>06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4.4738189999999998</v>
      </c>
      <c r="B201" s="1" t="str">
        <f>IF(ISBLANK(Data!B201),"",Data!B201)</f>
        <v/>
      </c>
      <c r="C201" s="1">
        <f>IF(ISBLANK(Data!C201),"",Data!C201)</f>
        <v>300</v>
      </c>
      <c r="D201" s="1" t="str">
        <f>IF(ISBLANK(Data!D201),"",Data!D201)</f>
        <v/>
      </c>
      <c r="E201" s="1" t="str">
        <f>IF(ISBLANK(Data!E201),"",Data!E201)</f>
        <v/>
      </c>
      <c r="F201" s="1">
        <f>IF(ISBLANK(Data!F201),"",Data!F201)</f>
        <v>8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5A</v>
      </c>
      <c r="I201" s="1" t="str">
        <f>IF(ISBLANK(Data!$F201),"",IF(Data!$F201&gt;=3,TEXT(Data!I201,"00"),""))</f>
        <v>64</v>
      </c>
      <c r="J201" s="1" t="str">
        <f>IF(ISBLANK(Data!$F201),"",IF(Data!$F201&gt;=4,TEXT(Data!J201,"00"),""))</f>
        <v>5A</v>
      </c>
      <c r="K201" s="1" t="str">
        <f>IF(ISBLANK(Data!$F201),"",IF(Data!$F201&gt;=5,TEXT(Data!K201,"00"),""))</f>
        <v>64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64</v>
      </c>
      <c r="N201" s="1" t="str">
        <f>IF(ISBLANK(Data!$F201),"",IF(Data!$F201&gt;=8,TEXT(Data!N201,"00"),""))</f>
        <v>27</v>
      </c>
    </row>
    <row r="202" ht="14.25">
      <c r="A202" s="1">
        <f>IF(ISBLANK(Data!A202),"",Data!A202)</f>
        <v>4.4742870000000003</v>
      </c>
      <c r="B202" s="1" t="str">
        <f>IF(ISBLANK(Data!B202),"",Data!B202)</f>
        <v/>
      </c>
      <c r="C202" s="1">
        <f>IF(ISBLANK(Data!C202),"",Data!C202)</f>
        <v>301</v>
      </c>
      <c r="D202" s="1" t="str">
        <f>IF(ISBLANK(Data!D202),"",Data!D202)</f>
        <v/>
      </c>
      <c r="E202" s="1" t="str">
        <f>IF(ISBLANK(Data!E202),"",Data!E202)</f>
        <v/>
      </c>
      <c r="F202" s="1">
        <f>IF(ISBLANK(Data!F202),"",Data!F202)</f>
        <v>3</v>
      </c>
      <c r="G202" s="1" t="str">
        <f>IF(ISBLANK(Data!$F202),"",IF(Data!$F202&gt;=1,TEXT(Data!G202,"00"),""))</f>
        <v>B8</v>
      </c>
      <c r="H202" s="1" t="str">
        <f>IF(ISBLANK(Data!$F202),"",IF(Data!$F202&gt;=2,TEXT(Data!H202,"00"),""))</f>
        <v>07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4.5238209999999999</v>
      </c>
      <c r="B203" s="1" t="str">
        <f>IF(ISBLANK(Data!B203),"",Data!B203)</f>
        <v/>
      </c>
      <c r="C203" s="1">
        <f>IF(ISBLANK(Data!C203),"",Data!C203)</f>
        <v>300</v>
      </c>
      <c r="D203" s="1" t="str">
        <f>IF(ISBLANK(Data!D203),"",Data!D203)</f>
        <v/>
      </c>
      <c r="E203" s="1" t="str">
        <f>IF(ISBLANK(Data!E203),"",Data!E203)</f>
        <v/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B8</v>
      </c>
    </row>
    <row r="204" ht="14.25">
      <c r="A204" s="1">
        <f>IF(ISBLANK(Data!A204),"",Data!A204)</f>
        <v>4.5242889999999996</v>
      </c>
      <c r="B204" s="1" t="str">
        <f>IF(ISBLANK(Data!B204),"",Data!B204)</f>
        <v/>
      </c>
      <c r="C204" s="1">
        <f>IF(ISBLANK(Data!C204),"",Data!C204)</f>
        <v>301</v>
      </c>
      <c r="D204" s="1" t="str">
        <f>IF(ISBLANK(Data!D204),"",Data!D204)</f>
        <v/>
      </c>
      <c r="E204" s="1" t="str">
        <f>IF(ISBLANK(Data!E204),"",Data!E204)</f>
        <v/>
      </c>
      <c r="F204" s="1">
        <f>IF(ISBLANK(Data!F204),"",Data!F204)</f>
        <v>3</v>
      </c>
      <c r="G204" s="1" t="str">
        <f>IF(ISBLANK(Data!$F204),"",IF(Data!$F204&gt;=1,TEXT(Data!G204,"00"),""))</f>
        <v>80</v>
      </c>
      <c r="H204" s="1" t="str">
        <f>IF(ISBLANK(Data!$F204),"",IF(Data!$F204&gt;=2,TEXT(Data!H204,"00"),""))</f>
        <v>08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4.5738260000000004</v>
      </c>
      <c r="B205" s="1" t="str">
        <f>IF(ISBLANK(Data!B205),"",Data!B205)</f>
        <v/>
      </c>
      <c r="C205" s="1">
        <f>IF(ISBLANK(Data!C205),"",Data!C205)</f>
        <v>300</v>
      </c>
      <c r="D205" s="1" t="str">
        <f>IF(ISBLANK(Data!D205),"",Data!D205)</f>
        <v/>
      </c>
      <c r="E205" s="1" t="str">
        <f>IF(ISBLANK(Data!E205),"",Data!E205)</f>
        <v/>
      </c>
      <c r="F205" s="1">
        <f>IF(ISBLANK(Data!F205),"",Data!F205)</f>
        <v>8</v>
      </c>
      <c r="G205" s="1" t="str">
        <f>IF(ISBLANK(Data!$F205),"",IF(Data!$F205&gt;=1,TEXT(Data!G205,"00"),""))</f>
        <v>03</v>
      </c>
      <c r="H205" s="1" t="str">
        <f>IF(ISBLANK(Data!$F205),"",IF(Data!$F205&gt;=2,TEXT(Data!H205,"00"),""))</f>
        <v>5A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64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64</v>
      </c>
      <c r="N205" s="1" t="str">
        <f>IF(ISBLANK(Data!$F205),"",IF(Data!$F205&gt;=8,TEXT(Data!N205,"00"),""))</f>
        <v>A9</v>
      </c>
    </row>
    <row r="206" ht="14.25">
      <c r="A206" s="1">
        <f>IF(ISBLANK(Data!A206),"",Data!A206)</f>
        <v>4.5742940000000001</v>
      </c>
      <c r="B206" s="1" t="str">
        <f>IF(ISBLANK(Data!B206),"",Data!B206)</f>
        <v/>
      </c>
      <c r="C206" s="1">
        <f>IF(ISBLANK(Data!C206),"",Data!C206)</f>
        <v>301</v>
      </c>
      <c r="D206" s="1" t="str">
        <f>IF(ISBLANK(Data!D206),"",Data!D206)</f>
        <v/>
      </c>
      <c r="E206" s="1" t="str">
        <f>IF(ISBLANK(Data!E206),"",Data!E206)</f>
        <v/>
      </c>
      <c r="F206" s="1">
        <f>IF(ISBLANK(Data!F206),"",Data!F206)</f>
        <v>3</v>
      </c>
      <c r="G206" s="1" t="str">
        <f>IF(ISBLANK(Data!$F206),"",IF(Data!$F206&gt;=1,TEXT(Data!G206,"00"),""))</f>
        <v>88</v>
      </c>
      <c r="H206" s="1" t="str">
        <f>IF(ISBLANK(Data!$F206),"",IF(Data!$F206&gt;=2,TEXT(Data!H206,"00"),""))</f>
        <v>09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4.623831</v>
      </c>
      <c r="B207" s="1" t="str">
        <f>IF(ISBLANK(Data!B207),"",Data!B207)</f>
        <v/>
      </c>
      <c r="C207" s="1">
        <f>IF(ISBLANK(Data!C207),"",Data!C207)</f>
        <v>300</v>
      </c>
      <c r="D207" s="1" t="str">
        <f>IF(ISBLANK(Data!D207),"",Data!D207)</f>
        <v/>
      </c>
      <c r="E207" s="1" t="str">
        <f>IF(ISBLANK(Data!E207),"",Data!E207)</f>
        <v/>
      </c>
      <c r="F207" s="1">
        <f>IF(ISBLANK(Data!F207),"",Data!F207)</f>
        <v>8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5A</v>
      </c>
      <c r="I207" s="1" t="str">
        <f>IF(ISBLANK(Data!$F207),"",IF(Data!$F207&gt;=3,TEXT(Data!I207,"00"),""))</f>
        <v>64</v>
      </c>
      <c r="J207" s="1" t="str">
        <f>IF(ISBLANK(Data!$F207),"",IF(Data!$F207&gt;=4,TEXT(Data!J207,"00"),""))</f>
        <v>5A</v>
      </c>
      <c r="K207" s="1" t="str">
        <f>IF(ISBLANK(Data!$F207),"",IF(Data!$F207&gt;=5,TEXT(Data!K207,"00"),""))</f>
        <v>64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64</v>
      </c>
      <c r="N207" s="1" t="str">
        <f>IF(ISBLANK(Data!$F207),"",IF(Data!$F207&gt;=8,TEXT(Data!N207,"00"),""))</f>
        <v>BA</v>
      </c>
    </row>
    <row r="208" ht="14.25">
      <c r="A208" s="1">
        <f>IF(ISBLANK(Data!A208),"",Data!A208)</f>
        <v>4.624295</v>
      </c>
      <c r="B208" s="1" t="str">
        <f>IF(ISBLANK(Data!B208),"",Data!B208)</f>
        <v/>
      </c>
      <c r="C208" s="1">
        <f>IF(ISBLANK(Data!C208),"",Data!C208)</f>
        <v>301</v>
      </c>
      <c r="D208" s="1" t="str">
        <f>IF(ISBLANK(Data!D208),"",Data!D208)</f>
        <v/>
      </c>
      <c r="E208" s="1" t="str">
        <f>IF(ISBLANK(Data!E208),"",Data!E208)</f>
        <v/>
      </c>
      <c r="F208" s="1">
        <f>IF(ISBLANK(Data!F208),"",Data!F208)</f>
        <v>3</v>
      </c>
      <c r="G208" s="1" t="str">
        <f>IF(ISBLANK(Data!$F208),"",IF(Data!$F208&gt;=1,TEXT(Data!G208,"00"),""))</f>
        <v>C6</v>
      </c>
      <c r="H208" s="1" t="str">
        <f>IF(ISBLANK(Data!$F208),"",IF(Data!$F208&gt;=2,TEXT(Data!H208,"00"),""))</f>
        <v>0A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4.6738369999999998</v>
      </c>
      <c r="B209" s="1" t="str">
        <f>IF(ISBLANK(Data!B209),"",Data!B209)</f>
        <v/>
      </c>
      <c r="C209" s="1">
        <f>IF(ISBLANK(Data!C209),"",Data!C209)</f>
        <v>300</v>
      </c>
      <c r="D209" s="1" t="str">
        <f>IF(ISBLANK(Data!D209),"",Data!D209)</f>
        <v/>
      </c>
      <c r="E209" s="1" t="str">
        <f>IF(ISBLANK(Data!E209),"",Data!E209)</f>
        <v/>
      </c>
      <c r="F209" s="1">
        <f>IF(ISBLANK(Data!F209),"",Data!F209)</f>
        <v>8</v>
      </c>
      <c r="G209" s="1" t="str">
        <f>IF(ISBLANK(Data!$F209),"",IF(Data!$F209&gt;=1,TEXT(Data!G209,"00"),""))</f>
        <v>03</v>
      </c>
      <c r="H209" s="1" t="str">
        <f>IF(ISBLANK(Data!$F209),"",IF(Data!$F209&gt;=2,TEXT(Data!H209,"00"),""))</f>
        <v>5A</v>
      </c>
      <c r="I209" s="1" t="str">
        <f>IF(ISBLANK(Data!$F209),"",IF(Data!$F209&gt;=3,TEXT(Data!I209,"00"),""))</f>
        <v>64</v>
      </c>
      <c r="J209" s="1" t="str">
        <f>IF(ISBLANK(Data!$F209),"",IF(Data!$F209&gt;=4,TEXT(Data!J209,"00"),""))</f>
        <v>5A</v>
      </c>
      <c r="K209" s="1" t="str">
        <f>IF(ISBLANK(Data!$F209),"",IF(Data!$F209&gt;=5,TEXT(Data!K209,"00"),""))</f>
        <v>64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64</v>
      </c>
      <c r="N209" s="1" t="str">
        <f>IF(ISBLANK(Data!$F209),"",IF(Data!$F209&gt;=8,TEXT(Data!N209,"00"),""))</f>
        <v>AB</v>
      </c>
    </row>
    <row r="210" ht="14.25">
      <c r="A210" s="1">
        <f>IF(ISBLANK(Data!A210),"",Data!A210)</f>
        <v>4.6743009999999998</v>
      </c>
      <c r="B210" s="1" t="str">
        <f>IF(ISBLANK(Data!B210),"",Data!B210)</f>
        <v/>
      </c>
      <c r="C210" s="1">
        <f>IF(ISBLANK(Data!C210),"",Data!C210)</f>
        <v>301</v>
      </c>
      <c r="D210" s="1" t="str">
        <f>IF(ISBLANK(Data!D210),"",Data!D210)</f>
        <v/>
      </c>
      <c r="E210" s="1" t="str">
        <f>IF(ISBLANK(Data!E210),"",Data!E210)</f>
        <v/>
      </c>
      <c r="F210" s="1">
        <f>IF(ISBLANK(Data!F210),"",Data!F210)</f>
        <v>3</v>
      </c>
      <c r="G210" s="1" t="str">
        <f>IF(ISBLANK(Data!$F210),"",IF(Data!$F210&gt;=1,TEXT(Data!G210,"00"),""))</f>
        <v>43</v>
      </c>
      <c r="H210" s="1" t="str">
        <f>IF(ISBLANK(Data!$F210),"",IF(Data!$F210&gt;=2,TEXT(Data!H210,"00"),""))</f>
        <v>0B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4.7238429999999996</v>
      </c>
      <c r="B211" s="1" t="str">
        <f>IF(ISBLANK(Data!B211),"",Data!B211)</f>
        <v/>
      </c>
      <c r="C211" s="1">
        <f>IF(ISBLANK(Data!C211),"",Data!C211)</f>
        <v>300</v>
      </c>
      <c r="D211" s="1" t="str">
        <f>IF(ISBLANK(Data!D211),"",Data!D211)</f>
        <v/>
      </c>
      <c r="E211" s="1" t="str">
        <f>IF(ISBLANK(Data!E211),"",Data!E211)</f>
        <v/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BC</v>
      </c>
    </row>
    <row r="212" ht="14.25">
      <c r="A212" s="1">
        <f>IF(ISBLANK(Data!A212),"",Data!A212)</f>
        <v>4.7243069999999996</v>
      </c>
      <c r="B212" s="1" t="str">
        <f>IF(ISBLANK(Data!B212),"",Data!B212)</f>
        <v/>
      </c>
      <c r="C212" s="1">
        <f>IF(ISBLANK(Data!C212),"",Data!C212)</f>
        <v>301</v>
      </c>
      <c r="D212" s="1" t="str">
        <f>IF(ISBLANK(Data!D212),"",Data!D212)</f>
        <v/>
      </c>
      <c r="E212" s="1" t="str">
        <f>IF(ISBLANK(Data!E212),"",Data!E212)</f>
        <v/>
      </c>
      <c r="F212" s="1">
        <f>IF(ISBLANK(Data!F212),"",Data!F212)</f>
        <v>3</v>
      </c>
      <c r="G212" s="1" t="str">
        <f>IF(ISBLANK(Data!$F212),"",IF(Data!$F212&gt;=1,TEXT(Data!G212,"00"),""))</f>
        <v>B5</v>
      </c>
      <c r="H212" s="1" t="str">
        <f>IF(ISBLANK(Data!$F212),"",IF(Data!$F212&gt;=2,TEXT(Data!H212,"00"),""))</f>
        <v>0C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4.7738480000000001</v>
      </c>
      <c r="B213" s="1" t="str">
        <f>IF(ISBLANK(Data!B213),"",Data!B213)</f>
        <v/>
      </c>
      <c r="C213" s="1">
        <f>IF(ISBLANK(Data!C213),"",Data!C213)</f>
        <v>300</v>
      </c>
      <c r="D213" s="1" t="str">
        <f>IF(ISBLANK(Data!D213),"",Data!D213)</f>
        <v/>
      </c>
      <c r="E213" s="1" t="str">
        <f>IF(ISBLANK(Data!E213),"",Data!E213)</f>
        <v/>
      </c>
      <c r="F213" s="1">
        <f>IF(ISBLANK(Data!F213),"",Data!F213)</f>
        <v>8</v>
      </c>
      <c r="G213" s="1" t="str">
        <f>IF(ISBLANK(Data!$F213),"",IF(Data!$F213&gt;=1,TEXT(Data!G213,"00"),""))</f>
        <v>03</v>
      </c>
      <c r="H213" s="1" t="str">
        <f>IF(ISBLANK(Data!$F213),"",IF(Data!$F213&gt;=2,TEXT(Data!H213,"00"),""))</f>
        <v>5A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64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64</v>
      </c>
      <c r="N213" s="1" t="str">
        <f>IF(ISBLANK(Data!$F213),"",IF(Data!$F213&gt;=8,TEXT(Data!N213,"00"),""))</f>
        <v>AD</v>
      </c>
    </row>
    <row r="214" ht="14.25">
      <c r="A214" s="1">
        <f>IF(ISBLANK(Data!A214),"",Data!A214)</f>
        <v>4.7743120000000001</v>
      </c>
      <c r="B214" s="1" t="str">
        <f>IF(ISBLANK(Data!B214),"",Data!B214)</f>
        <v/>
      </c>
      <c r="C214" s="1">
        <f>IF(ISBLANK(Data!C214),"",Data!C214)</f>
        <v>301</v>
      </c>
      <c r="D214" s="1" t="str">
        <f>IF(ISBLANK(Data!D214),"",Data!D214)</f>
        <v/>
      </c>
      <c r="E214" s="1" t="str">
        <f>IF(ISBLANK(Data!E214),"",Data!E214)</f>
        <v/>
      </c>
      <c r="F214" s="1">
        <f>IF(ISBLANK(Data!F214),"",Data!F214)</f>
        <v>3</v>
      </c>
      <c r="G214" s="1" t="str">
        <f>IF(ISBLANK(Data!$F214),"",IF(Data!$F214&gt;=1,TEXT(Data!G214,"00"),""))</f>
        <v>4E</v>
      </c>
      <c r="H214" s="1" t="str">
        <f>IF(ISBLANK(Data!$F214),"",IF(Data!$F214&gt;=2,TEXT(Data!H214,"00"),""))</f>
        <v>0D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4.8238529999999997</v>
      </c>
      <c r="B215" s="1" t="str">
        <f>IF(ISBLANK(Data!B215),"",Data!B215)</f>
        <v/>
      </c>
      <c r="C215" s="1">
        <f>IF(ISBLANK(Data!C215),"",Data!C215)</f>
        <v>300</v>
      </c>
      <c r="D215" s="1" t="str">
        <f>IF(ISBLANK(Data!D215),"",Data!D215)</f>
        <v/>
      </c>
      <c r="E215" s="1" t="str">
        <f>IF(ISBLANK(Data!E215),"",Data!E215)</f>
        <v/>
      </c>
      <c r="F215" s="1">
        <f>IF(ISBLANK(Data!F215),"",Data!F215)</f>
        <v>8</v>
      </c>
      <c r="G215" s="1" t="str">
        <f>IF(ISBLANK(Data!$F215),"",IF(Data!$F215&gt;=1,TEXT(Data!G215,"00"),""))</f>
        <v>03</v>
      </c>
      <c r="H215" s="1" t="str">
        <f>IF(ISBLANK(Data!$F215),"",IF(Data!$F215&gt;=2,TEXT(Data!H215,"00"),""))</f>
        <v>5A</v>
      </c>
      <c r="I215" s="1" t="str">
        <f>IF(ISBLANK(Data!$F215),"",IF(Data!$F215&gt;=3,TEXT(Data!I215,"00"),""))</f>
        <v>64</v>
      </c>
      <c r="J215" s="1" t="str">
        <f>IF(ISBLANK(Data!$F215),"",IF(Data!$F215&gt;=4,TEXT(Data!J215,"00"),""))</f>
        <v>5A</v>
      </c>
      <c r="K215" s="1" t="str">
        <f>IF(ISBLANK(Data!$F215),"",IF(Data!$F215&gt;=5,TEXT(Data!K215,"00"),""))</f>
        <v>64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64</v>
      </c>
      <c r="N215" s="1" t="str">
        <f>IF(ISBLANK(Data!$F215),"",IF(Data!$F215&gt;=8,TEXT(Data!N215,"00"),""))</f>
        <v>BE</v>
      </c>
    </row>
    <row r="216" ht="14.25">
      <c r="A216" s="1">
        <f>IF(ISBLANK(Data!A216),"",Data!A216)</f>
        <v>4.8243210000000003</v>
      </c>
      <c r="B216" s="1" t="str">
        <f>IF(ISBLANK(Data!B216),"",Data!B216)</f>
        <v/>
      </c>
      <c r="C216" s="1">
        <f>IF(ISBLANK(Data!C216),"",Data!C216)</f>
        <v>301</v>
      </c>
      <c r="D216" s="1" t="str">
        <f>IF(ISBLANK(Data!D216),"",Data!D216)</f>
        <v/>
      </c>
      <c r="E216" s="1" t="str">
        <f>IF(ISBLANK(Data!E216),"",Data!E216)</f>
        <v/>
      </c>
      <c r="F216" s="1">
        <f>IF(ISBLANK(Data!F216),"",Data!F216)</f>
        <v>3</v>
      </c>
      <c r="G216" s="1" t="str">
        <f>IF(ISBLANK(Data!$F216),"",IF(Data!$F216&gt;=1,TEXT(Data!G216,"00"),""))</f>
        <v>1D</v>
      </c>
      <c r="H216" s="1" t="str">
        <f>IF(ISBLANK(Data!$F216),"",IF(Data!$F216&gt;=2,TEXT(Data!H216,"00"),""))</f>
        <v>0E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4.8738549999999998</v>
      </c>
      <c r="B217" s="1" t="str">
        <f>IF(ISBLANK(Data!B217),"",Data!B217)</f>
        <v/>
      </c>
      <c r="C217" s="1">
        <f>IF(ISBLANK(Data!C217),"",Data!C217)</f>
        <v>300</v>
      </c>
      <c r="D217" s="1" t="str">
        <f>IF(ISBLANK(Data!D217),"",Data!D217)</f>
        <v/>
      </c>
      <c r="E217" s="1" t="str">
        <f>IF(ISBLANK(Data!E217),"",Data!E217)</f>
        <v/>
      </c>
      <c r="F217" s="1">
        <f>IF(ISBLANK(Data!F217),"",Data!F217)</f>
        <v>8</v>
      </c>
      <c r="G217" s="1" t="str">
        <f>IF(ISBLANK(Data!$F217),"",IF(Data!$F217&gt;=1,TEXT(Data!G217,"00"),""))</f>
        <v>03</v>
      </c>
      <c r="H217" s="1" t="str">
        <f>IF(ISBLANK(Data!$F217),"",IF(Data!$F217&gt;=2,TEXT(Data!H217,"00"),""))</f>
        <v>5A</v>
      </c>
      <c r="I217" s="1" t="str">
        <f>IF(ISBLANK(Data!$F217),"",IF(Data!$F217&gt;=3,TEXT(Data!I217,"00"),""))</f>
        <v>64</v>
      </c>
      <c r="J217" s="1" t="str">
        <f>IF(ISBLANK(Data!$F217),"",IF(Data!$F217&gt;=4,TEXT(Data!J217,"00"),""))</f>
        <v>5A</v>
      </c>
      <c r="K217" s="1" t="str">
        <f>IF(ISBLANK(Data!$F217),"",IF(Data!$F217&gt;=5,TEXT(Data!K217,"00"),""))</f>
        <v>64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64</v>
      </c>
      <c r="N217" s="1" t="str">
        <f>IF(ISBLANK(Data!$F217),"",IF(Data!$F217&gt;=8,TEXT(Data!N217,"00"),""))</f>
        <v>AF</v>
      </c>
    </row>
    <row r="218" ht="14.25">
      <c r="A218" s="1">
        <f>IF(ISBLANK(Data!A218),"",Data!A218)</f>
        <v>4.87432</v>
      </c>
      <c r="B218" s="1" t="str">
        <f>IF(ISBLANK(Data!B218),"",Data!B218)</f>
        <v/>
      </c>
      <c r="C218" s="1">
        <f>IF(ISBLANK(Data!C218),"",Data!C218)</f>
        <v>301</v>
      </c>
      <c r="D218" s="1" t="str">
        <f>IF(ISBLANK(Data!D218),"",Data!D218)</f>
        <v/>
      </c>
      <c r="E218" s="1" t="str">
        <f>IF(ISBLANK(Data!E218),"",Data!E218)</f>
        <v/>
      </c>
      <c r="F218" s="1">
        <f>IF(ISBLANK(Data!F218),"",Data!F218)</f>
        <v>3</v>
      </c>
      <c r="G218" s="1" t="str">
        <f>IF(ISBLANK(Data!$F218),"",IF(Data!$F218&gt;=1,TEXT(Data!G218,"00"),""))</f>
        <v>E8</v>
      </c>
      <c r="H218" s="1" t="str">
        <f>IF(ISBLANK(Data!$F218),"",IF(Data!$F218&gt;=2,TEXT(Data!H218,"00"),""))</f>
        <v>0F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4.923864</v>
      </c>
      <c r="B219" s="1" t="str">
        <f>IF(ISBLANK(Data!B219),"",Data!B219)</f>
        <v/>
      </c>
      <c r="C219" s="1">
        <f>IF(ISBLANK(Data!C219),"",Data!C219)</f>
        <v>300</v>
      </c>
      <c r="D219" s="1" t="str">
        <f>IF(ISBLANK(Data!D219),"",Data!D219)</f>
        <v/>
      </c>
      <c r="E219" s="1" t="str">
        <f>IF(ISBLANK(Data!E219),"",Data!E219)</f>
        <v/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30</v>
      </c>
    </row>
    <row r="220" ht="14.25">
      <c r="A220" s="1">
        <f>IF(ISBLANK(Data!A220),"",Data!A220)</f>
        <v>4.9243360000000003</v>
      </c>
      <c r="B220" s="1" t="str">
        <f>IF(ISBLANK(Data!B220),"",Data!B220)</f>
        <v/>
      </c>
      <c r="C220" s="1">
        <f>IF(ISBLANK(Data!C220),"",Data!C220)</f>
        <v>301</v>
      </c>
      <c r="D220" s="1" t="str">
        <f>IF(ISBLANK(Data!D220),"",Data!D220)</f>
        <v/>
      </c>
      <c r="E220" s="1" t="str">
        <f>IF(ISBLANK(Data!E220),"",Data!E220)</f>
        <v/>
      </c>
      <c r="F220" s="1">
        <f>IF(ISBLANK(Data!F220),"",Data!F220)</f>
        <v>3</v>
      </c>
      <c r="G220" s="1" t="str">
        <f>IF(ISBLANK(Data!$F220),"",IF(Data!$F220&gt;=1,TEXT(Data!G220,"00"),""))</f>
        <v>E2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/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/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</row>
    <row r="2">
      <c r="A2" s="1">
        <f>'Filtered Data'!A1</f>
        <v>2.2352e-002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5A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BE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90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190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1011010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10111110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132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276</v>
      </c>
    </row>
    <row r="3">
      <c r="A3" s="4">
        <f>'Filtered Data'!A2</f>
        <v>2.282e-002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1D</v>
      </c>
      <c r="H3" s="4" t="str">
        <f>'Filtered Data'!H2</f>
        <v>0E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1904128</v>
      </c>
      <c r="Q3" s="7">
        <f>IF('Filtered Data'!G2="","",HEX2DEC(G3))</f>
        <v>29</v>
      </c>
      <c r="R3" s="7">
        <f>IF('Filtered Data'!H2="","",HEX2DEC(H3))</f>
        <v>14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11101</v>
      </c>
      <c r="AB3" s="7" t="str">
        <f>IF('Filtered Data'!H2="","",HEX2BIN(H3))</f>
        <v>1110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35</v>
      </c>
      <c r="AL3" s="7" t="str">
        <f>IF('Filtered Data'!H2="","",HEX2OCT(H3))</f>
        <v>16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7.2359000000000007e-002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AF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175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10101111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257</v>
      </c>
    </row>
    <row r="5">
      <c r="A5" s="4">
        <f>'Filtered Data'!A4</f>
        <v>7.2822999999999999e-002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E8</v>
      </c>
      <c r="H5" s="4" t="str">
        <f>'Filtered Data'!H4</f>
        <v>0F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15208192</v>
      </c>
      <c r="Q5" s="7">
        <f>IF('Filtered Data'!G4="","",HEX2DEC(G5))</f>
        <v>232</v>
      </c>
      <c r="R5" s="7">
        <f>IF('Filtered Data'!H4="","",HEX2DEC(H5))</f>
        <v>15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11101000</v>
      </c>
      <c r="AB5" s="7" t="str">
        <f>IF('Filtered Data'!H4="","",HEX2BIN(H5))</f>
        <v>1111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350</v>
      </c>
      <c r="AL5" s="7" t="str">
        <f>IF('Filtered Data'!H4="","",HEX2OCT(H5))</f>
        <v>17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0.122364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5A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30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90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48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1011010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110000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132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60</v>
      </c>
    </row>
    <row r="7">
      <c r="A7" s="4">
        <f>'Filtered Data'!A6</f>
        <v>0.122836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E2</v>
      </c>
      <c r="H7" s="4" t="str">
        <f>'Filtered Data'!H6</f>
        <v>00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14811136</v>
      </c>
      <c r="Q7" s="7">
        <f>IF('Filtered Data'!G6="","",HEX2DEC(G7))</f>
        <v>226</v>
      </c>
      <c r="R7" s="7">
        <f>IF('Filtered Data'!H6="","",HEX2DEC(H7))</f>
        <v>0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11100010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342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0.17236599999999999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21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33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100001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41</v>
      </c>
    </row>
    <row r="9">
      <c r="A9" s="4">
        <f>'Filtered Data'!A8</f>
        <v>0.17283799999999999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B3</v>
      </c>
      <c r="H9" s="4" t="str">
        <f>'Filtered Data'!H8</f>
        <v>01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11731200</v>
      </c>
      <c r="Q9" s="7">
        <f>IF('Filtered Data'!G8="","",HEX2DEC(G9))</f>
        <v>179</v>
      </c>
      <c r="R9" s="7">
        <f>IF('Filtered Data'!H8="","",HEX2DEC(H9))</f>
        <v>1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10110011</v>
      </c>
      <c r="AB9" s="7" t="str">
        <f>IF('Filtered Data'!H8="","",HEX2BIN(H9))</f>
        <v>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263</v>
      </c>
      <c r="AL9" s="7" t="str">
        <f>IF('Filtered Data'!H8="","",HEX2OCT(H9))</f>
        <v>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0.22414999999999999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5A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32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90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50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1011010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110010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132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62</v>
      </c>
    </row>
    <row r="11">
      <c r="A11" s="4">
        <f>'Filtered Data'!A10</f>
        <v>0.22461400000000001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6B</v>
      </c>
      <c r="H11" s="4" t="str">
        <f>'Filtered Data'!H10</f>
        <v>02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7012864</v>
      </c>
      <c r="Q11" s="7">
        <f>IF('Filtered Data'!G10="","",HEX2DEC(G11))</f>
        <v>107</v>
      </c>
      <c r="R11" s="7">
        <f>IF('Filtered Data'!H10="","",HEX2DEC(H11))</f>
        <v>2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0.27338000000000001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5A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23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90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35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1011010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100011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132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43</v>
      </c>
    </row>
    <row r="13">
      <c r="A13" s="4">
        <f>'Filtered Data'!A12</f>
        <v>0.27384399999999998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96</v>
      </c>
      <c r="H13" s="4" t="str">
        <f>'Filtered Data'!H12</f>
        <v>03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9831168</v>
      </c>
      <c r="Q13" s="7">
        <f>IF('Filtered Data'!G12="","",HEX2DEC(G13))</f>
        <v>150</v>
      </c>
      <c r="R13" s="7">
        <f>IF('Filtered Data'!H12="","",HEX2DEC(H13))</f>
        <v>3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10010110</v>
      </c>
      <c r="AB13" s="7" t="str">
        <f>IF('Filtered Data'!H12="","",HEX2BIN(H13))</f>
        <v>11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226</v>
      </c>
      <c r="AL13" s="7" t="str">
        <f>IF('Filtered Data'!H12="","",HEX2OCT(H13))</f>
        <v>3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0.32338600000000001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5A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34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90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52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1011010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110100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132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64</v>
      </c>
    </row>
    <row r="15">
      <c r="A15" s="4">
        <f>'Filtered Data'!A14</f>
        <v>0.32385000000000003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03</v>
      </c>
      <c r="H15" s="4" t="str">
        <f>'Filtered Data'!H14</f>
        <v>04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197632</v>
      </c>
      <c r="Q15" s="7">
        <f>IF('Filtered Data'!G14="","",HEX2DEC(G15))</f>
        <v>3</v>
      </c>
      <c r="R15" s="7">
        <f>IF('Filtered Data'!H14="","",HEX2DEC(H15))</f>
        <v>4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11</v>
      </c>
      <c r="AB15" s="7" t="str">
        <f>IF('Filtered Data'!H14="","",HEX2BIN(H15))</f>
        <v>100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3</v>
      </c>
      <c r="AL15" s="7" t="str">
        <f>IF('Filtered Data'!H14="","",HEX2OCT(H15))</f>
        <v>4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0.373388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25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37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100101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45</v>
      </c>
    </row>
    <row r="17">
      <c r="A17" s="4">
        <f>'Filtered Data'!A16</f>
        <v>0.37385200000000002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54</v>
      </c>
      <c r="H17" s="4" t="str">
        <f>'Filtered Data'!H16</f>
        <v>05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5506304</v>
      </c>
      <c r="Q17" s="7">
        <f>IF('Filtered Data'!G16="","",HEX2DEC(G17))</f>
        <v>84</v>
      </c>
      <c r="R17" s="7">
        <f>IF('Filtered Data'!H16="","",HEX2DEC(H17))</f>
        <v>5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1010100</v>
      </c>
      <c r="AB17" s="7" t="str">
        <f>IF('Filtered Data'!H16="","",HEX2BIN(H17))</f>
        <v>101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124</v>
      </c>
      <c r="AL17" s="7" t="str">
        <f>IF('Filtered Data'!H16="","",HEX2OCT(H17))</f>
        <v>5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0.42339700000000002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36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54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110110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66</v>
      </c>
    </row>
    <row r="19">
      <c r="A19" s="4">
        <f>'Filtered Data'!A18</f>
        <v>0.42386499999999999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F5</v>
      </c>
      <c r="H19" s="4" t="str">
        <f>'Filtered Data'!H18</f>
        <v>06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16057856</v>
      </c>
      <c r="Q19" s="7">
        <f>IF('Filtered Data'!G18="","",HEX2DEC(G19))</f>
        <v>245</v>
      </c>
      <c r="R19" s="7">
        <f>IF('Filtered Data'!H18="","",HEX2DEC(H19))</f>
        <v>6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11110101</v>
      </c>
      <c r="AB19" s="7" t="str">
        <f>IF('Filtered Data'!H18="","",HEX2BIN(H19))</f>
        <v>110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365</v>
      </c>
      <c r="AL19" s="7" t="str">
        <f>IF('Filtered Data'!H18="","",HEX2OCT(H19))</f>
        <v>6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0.47339999999999999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27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39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100111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47</v>
      </c>
    </row>
    <row r="21">
      <c r="A21" s="4">
        <f>'Filtered Data'!A20</f>
        <v>0.47386800000000001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B8</v>
      </c>
      <c r="H21" s="4" t="str">
        <f>'Filtered Data'!H20</f>
        <v>07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12060416</v>
      </c>
      <c r="Q21" s="7">
        <f>IF('Filtered Data'!G20="","",HEX2DEC(G21))</f>
        <v>184</v>
      </c>
      <c r="R21" s="7">
        <f>IF('Filtered Data'!H20="","",HEX2DEC(H21))</f>
        <v>7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10111000</v>
      </c>
      <c r="AB21" s="7" t="str">
        <f>IF('Filtered Data'!H20="","",HEX2BIN(H21))</f>
        <v>111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270</v>
      </c>
      <c r="AL21" s="7" t="str">
        <f>IF('Filtered Data'!H20="","",HEX2OCT(H21))</f>
        <v>7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0.52340399999999998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B8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184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10111000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270</v>
      </c>
    </row>
    <row r="23">
      <c r="A23" s="4">
        <f>'Filtered Data'!A22</f>
        <v>0.523872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80</v>
      </c>
      <c r="H23" s="4" t="str">
        <f>'Filtered Data'!H22</f>
        <v>08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8390656</v>
      </c>
      <c r="Q23" s="7">
        <f>IF('Filtered Data'!G22="","",HEX2DEC(G23))</f>
        <v>128</v>
      </c>
      <c r="R23" s="7">
        <f>IF('Filtered Data'!H22="","",HEX2DEC(H23))</f>
        <v>8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10000000</v>
      </c>
      <c r="AB23" s="7" t="str">
        <f>IF('Filtered Data'!H22="","",HEX2BIN(H23))</f>
        <v>1000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200</v>
      </c>
      <c r="AL23" s="7" t="str">
        <f>IF('Filtered Data'!H22="","",HEX2OCT(H23))</f>
        <v>10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0.573411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5A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A9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90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169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1011010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10101001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132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251</v>
      </c>
    </row>
    <row r="25">
      <c r="A25" s="4">
        <f>'Filtered Data'!A24</f>
        <v>0.57387900000000003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88</v>
      </c>
      <c r="H25" s="4" t="str">
        <f>'Filtered Data'!H24</f>
        <v>09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8915200</v>
      </c>
      <c r="Q25" s="7">
        <f>IF('Filtered Data'!G24="","",HEX2DEC(G25))</f>
        <v>136</v>
      </c>
      <c r="R25" s="7">
        <f>IF('Filtered Data'!H24="","",HEX2DEC(H25))</f>
        <v>9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10001000</v>
      </c>
      <c r="AB25" s="7" t="str">
        <f>IF('Filtered Data'!H24="","",HEX2BIN(H25))</f>
        <v>1001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210</v>
      </c>
      <c r="AL25" s="7" t="str">
        <f>IF('Filtered Data'!H24="","",HEX2OCT(H25))</f>
        <v>11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0.623417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5A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BA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90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186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1011010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10111010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132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272</v>
      </c>
    </row>
    <row r="27">
      <c r="A27" s="4">
        <f>'Filtered Data'!A26</f>
        <v>0.62388100000000002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C6</v>
      </c>
      <c r="H27" s="4" t="str">
        <f>'Filtered Data'!H26</f>
        <v>0A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12978688</v>
      </c>
      <c r="Q27" s="7">
        <f>IF('Filtered Data'!G26="","",HEX2DEC(G27))</f>
        <v>198</v>
      </c>
      <c r="R27" s="7">
        <f>IF('Filtered Data'!H26="","",HEX2DEC(H27))</f>
        <v>10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11000110</v>
      </c>
      <c r="AB27" s="7" t="str">
        <f>IF('Filtered Data'!H26="","",HEX2BIN(H27))</f>
        <v>1010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306</v>
      </c>
      <c r="AL27" s="7" t="str">
        <f>IF('Filtered Data'!H26="","",HEX2OCT(H27))</f>
        <v>12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0.67342000000000002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AB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171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10101011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253</v>
      </c>
    </row>
    <row r="29">
      <c r="A29" s="4">
        <f>'Filtered Data'!A28</f>
        <v>0.67388400000000004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43</v>
      </c>
      <c r="H29" s="4" t="str">
        <f>'Filtered Data'!H28</f>
        <v>0B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4393728</v>
      </c>
      <c r="Q29" s="7">
        <f>IF('Filtered Data'!G28="","",HEX2DEC(G29))</f>
        <v>67</v>
      </c>
      <c r="R29" s="7">
        <f>IF('Filtered Data'!H28="","",HEX2DEC(H29))</f>
        <v>11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1000011</v>
      </c>
      <c r="AB29" s="7" t="str">
        <f>IF('Filtered Data'!H28="","",HEX2BIN(H29))</f>
        <v>1011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103</v>
      </c>
      <c r="AL29" s="7" t="str">
        <f>IF('Filtered Data'!H28="","",HEX2OCT(H29))</f>
        <v>13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0.72342700000000004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5A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BC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90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188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1011010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10111100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132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274</v>
      </c>
    </row>
    <row r="31">
      <c r="A31" s="4">
        <f>'Filtered Data'!A30</f>
        <v>0.72389099999999995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B5</v>
      </c>
      <c r="H31" s="4" t="str">
        <f>'Filtered Data'!H30</f>
        <v>0C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11865088</v>
      </c>
      <c r="Q31" s="7">
        <f>IF('Filtered Data'!G30="","",HEX2DEC(G31))</f>
        <v>181</v>
      </c>
      <c r="R31" s="7">
        <f>IF('Filtered Data'!H30="","",HEX2DEC(H31))</f>
        <v>12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10110101</v>
      </c>
      <c r="AB31" s="7" t="str">
        <f>IF('Filtered Data'!H30="","",HEX2BIN(H31))</f>
        <v>1100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265</v>
      </c>
      <c r="AL31" s="7" t="str">
        <f>IF('Filtered Data'!H30="","",HEX2OCT(H31))</f>
        <v>14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0.77343099999999998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AD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173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10101101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255</v>
      </c>
    </row>
    <row r="33">
      <c r="A33" s="4">
        <f>'Filtered Data'!A32</f>
        <v>0.773895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4E</v>
      </c>
      <c r="H33" s="4" t="str">
        <f>'Filtered Data'!H32</f>
        <v>0D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5115136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0.823434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5A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BE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90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190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1011010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10111110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132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276</v>
      </c>
    </row>
    <row r="35">
      <c r="A35" s="4">
        <f>'Filtered Data'!A34</f>
        <v>0.82390200000000002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1D</v>
      </c>
      <c r="H35" s="4" t="str">
        <f>'Filtered Data'!H34</f>
        <v>0E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1904128</v>
      </c>
      <c r="Q35" s="7">
        <f>IF('Filtered Data'!G34="","",HEX2DEC(G35))</f>
        <v>29</v>
      </c>
      <c r="R35" s="7">
        <f>IF('Filtered Data'!H34="","",HEX2DEC(H35))</f>
        <v>14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11101</v>
      </c>
      <c r="AB35" s="7" t="str">
        <f>IF('Filtered Data'!H34="","",HEX2BIN(H35))</f>
        <v>1110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35</v>
      </c>
      <c r="AL35" s="7" t="str">
        <f>IF('Filtered Data'!H34="","",HEX2OCT(H35))</f>
        <v>16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0.87344299999999997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AF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175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10101111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257</v>
      </c>
    </row>
    <row r="37">
      <c r="A37" s="4">
        <f>'Filtered Data'!A36</f>
        <v>0.87390699999999999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E8</v>
      </c>
      <c r="H37" s="4" t="str">
        <f>'Filtered Data'!H36</f>
        <v>0F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15208192</v>
      </c>
      <c r="Q37" s="7">
        <f>IF('Filtered Data'!G36="","",HEX2DEC(G37))</f>
        <v>232</v>
      </c>
      <c r="R37" s="7">
        <f>IF('Filtered Data'!H36="","",HEX2DEC(H37))</f>
        <v>15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11101000</v>
      </c>
      <c r="AB37" s="7" t="str">
        <f>IF('Filtered Data'!H36="","",HEX2BIN(H37))</f>
        <v>1111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350</v>
      </c>
      <c r="AL37" s="7" t="str">
        <f>IF('Filtered Data'!H36="","",HEX2OCT(H37))</f>
        <v>17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0.92344700000000002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30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48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110000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60</v>
      </c>
    </row>
    <row r="39">
      <c r="A39" s="4">
        <f>'Filtered Data'!A38</f>
        <v>0.92391900000000005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E2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14811136</v>
      </c>
      <c r="Q39" s="7">
        <f>IF('Filtered Data'!G38="","",HEX2DEC(G39))</f>
        <v>226</v>
      </c>
      <c r="R39" s="7">
        <f>IF('Filtered Data'!H38="","",HEX2DEC(H39))</f>
        <v>0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11100010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342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0.97345199999999998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5A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21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90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33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1011010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100001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132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41</v>
      </c>
    </row>
    <row r="41">
      <c r="A41" s="4">
        <f>'Filtered Data'!A40</f>
        <v>0.97392400000000001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B3</v>
      </c>
      <c r="H41" s="4" t="str">
        <f>'Filtered Data'!H40</f>
        <v>01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11731200</v>
      </c>
      <c r="Q41" s="7">
        <f>IF('Filtered Data'!G40="","",HEX2DEC(G41))</f>
        <v>179</v>
      </c>
      <c r="R41" s="7">
        <f>IF('Filtered Data'!H40="","",HEX2DEC(H41))</f>
        <v>1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10110011</v>
      </c>
      <c r="AB41" s="7" t="str">
        <f>IF('Filtered Data'!H40="","",HEX2BIN(H41))</f>
        <v>1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263</v>
      </c>
      <c r="AL41" s="7" t="str">
        <f>IF('Filtered Data'!H40="","",HEX2OCT(H41))</f>
        <v>1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1.0234589999999999</v>
      </c>
      <c r="B42" s="4" t="str">
        <f>'Filtered Data'!B41</f>
        <v/>
      </c>
      <c r="C42" s="4">
        <f>'Filtered Data'!C41</f>
        <v>300</v>
      </c>
      <c r="D42" s="4" t="str">
        <f>'Filtered Data'!D41</f>
        <v/>
      </c>
      <c r="E42" s="4" t="str">
        <f>'Filtered Data'!E41</f>
        <v/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32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50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110010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62</v>
      </c>
    </row>
    <row r="43">
      <c r="A43" s="4">
        <f>'Filtered Data'!A42</f>
        <v>1.0239229999999999</v>
      </c>
      <c r="B43" s="4" t="str">
        <f>'Filtered Data'!B42</f>
        <v/>
      </c>
      <c r="C43" s="4">
        <f>'Filtered Data'!C42</f>
        <v>301</v>
      </c>
      <c r="D43" s="4" t="str">
        <f>'Filtered Data'!D42</f>
        <v/>
      </c>
      <c r="E43" s="4" t="str">
        <f>'Filtered Data'!E42</f>
        <v/>
      </c>
      <c r="F43" s="4">
        <f>'Filtered Data'!F42</f>
        <v>3</v>
      </c>
      <c r="G43" s="4" t="str">
        <f>'Filtered Data'!G42</f>
        <v>6B</v>
      </c>
      <c r="H43" s="4" t="str">
        <f>'Filtered Data'!H42</f>
        <v>02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7012864</v>
      </c>
      <c r="Q43" s="7">
        <f>IF('Filtered Data'!G42="","",HEX2DEC(G43))</f>
        <v>107</v>
      </c>
      <c r="R43" s="7">
        <f>IF('Filtered Data'!H42="","",HEX2DEC(H43))</f>
        <v>2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1101011</v>
      </c>
      <c r="AB43" s="7" t="str">
        <f>IF('Filtered Data'!H42="","",HEX2BIN(H43))</f>
        <v>10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153</v>
      </c>
      <c r="AL43" s="7" t="str">
        <f>IF('Filtered Data'!H42="","",HEX2OCT(H43))</f>
        <v>2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1.0734600000000001</v>
      </c>
      <c r="B44" s="4" t="str">
        <f>'Filtered Data'!B43</f>
        <v/>
      </c>
      <c r="C44" s="4">
        <f>'Filtered Data'!C43</f>
        <v>300</v>
      </c>
      <c r="D44" s="4" t="str">
        <f>'Filtered Data'!D43</f>
        <v/>
      </c>
      <c r="E44" s="4" t="str">
        <f>'Filtered Data'!E43</f>
        <v/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23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35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100011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43</v>
      </c>
    </row>
    <row r="45">
      <c r="A45" s="4">
        <f>'Filtered Data'!A44</f>
        <v>1.0739240000000001</v>
      </c>
      <c r="B45" s="4" t="str">
        <f>'Filtered Data'!B44</f>
        <v/>
      </c>
      <c r="C45" s="4">
        <f>'Filtered Data'!C44</f>
        <v>301</v>
      </c>
      <c r="D45" s="4" t="str">
        <f>'Filtered Data'!D44</f>
        <v/>
      </c>
      <c r="E45" s="4" t="str">
        <f>'Filtered Data'!E44</f>
        <v/>
      </c>
      <c r="F45" s="4">
        <f>'Filtered Data'!F44</f>
        <v>3</v>
      </c>
      <c r="G45" s="4" t="str">
        <f>'Filtered Data'!G44</f>
        <v>96</v>
      </c>
      <c r="H45" s="4" t="str">
        <f>'Filtered Data'!H44</f>
        <v>03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9831168</v>
      </c>
      <c r="Q45" s="7">
        <f>IF('Filtered Data'!G44="","",HEX2DEC(G45))</f>
        <v>150</v>
      </c>
      <c r="R45" s="7">
        <f>IF('Filtered Data'!H44="","",HEX2DEC(H45))</f>
        <v>3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10010110</v>
      </c>
      <c r="AB45" s="7" t="str">
        <f>IF('Filtered Data'!H44="","",HEX2BIN(H45))</f>
        <v>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226</v>
      </c>
      <c r="AL45" s="7" t="str">
        <f>IF('Filtered Data'!H44="","",HEX2OCT(H45))</f>
        <v>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1.123467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34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110100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64</v>
      </c>
    </row>
    <row r="47">
      <c r="A47" s="4">
        <f>'Filtered Data'!A46</f>
        <v>1.123931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03</v>
      </c>
      <c r="H47" s="4" t="str">
        <f>'Filtered Data'!H46</f>
        <v>04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197632</v>
      </c>
      <c r="Q47" s="7">
        <f>IF('Filtered Data'!G46="","",HEX2DEC(G47))</f>
        <v>3</v>
      </c>
      <c r="R47" s="7">
        <f>IF('Filtered Data'!H46="","",HEX2DEC(H47))</f>
        <v>4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11</v>
      </c>
      <c r="AB47" s="7" t="str">
        <f>IF('Filtered Data'!H46="","",HEX2BIN(H47))</f>
        <v>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3</v>
      </c>
      <c r="AL47" s="7" t="str">
        <f>IF('Filtered Data'!H46="","",HEX2OCT(H47))</f>
        <v>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1.173475</v>
      </c>
      <c r="B48" s="4" t="str">
        <f>'Filtered Data'!B47</f>
        <v/>
      </c>
      <c r="C48" s="4">
        <f>'Filtered Data'!C47</f>
        <v>300</v>
      </c>
      <c r="D48" s="4" t="str">
        <f>'Filtered Data'!D47</f>
        <v/>
      </c>
      <c r="E48" s="4" t="str">
        <f>'Filtered Data'!E47</f>
        <v/>
      </c>
      <c r="F48" s="4">
        <f>'Filtered Data'!F47</f>
        <v>8</v>
      </c>
      <c r="G48" s="4" t="str">
        <f>'Filtered Data'!G47</f>
        <v>03</v>
      </c>
      <c r="H48" s="4" t="str">
        <f>'Filtered Data'!H47</f>
        <v>5A</v>
      </c>
      <c r="I48" s="4" t="str">
        <f>'Filtered Data'!I47</f>
        <v>64</v>
      </c>
      <c r="J48" s="4" t="str">
        <f>'Filtered Data'!J47</f>
        <v>5A</v>
      </c>
      <c r="K48" s="4" t="str">
        <f>'Filtered Data'!K47</f>
        <v>64</v>
      </c>
      <c r="L48" s="4" t="str">
        <f>'Filtered Data'!L47</f>
        <v>00</v>
      </c>
      <c r="M48" s="4" t="str">
        <f>'Filtered Data'!M47</f>
        <v>64</v>
      </c>
      <c r="N48" s="4" t="str">
        <f>'Filtered Data'!N47</f>
        <v>25</v>
      </c>
      <c r="P48" s="6" t="e">
        <f t="shared" si="3"/>
        <v>#NUM!</v>
      </c>
      <c r="Q48" s="7">
        <f>IF('Filtered Data'!G47="","",HEX2DEC(G48))</f>
        <v>3</v>
      </c>
      <c r="R48" s="7">
        <f>IF('Filtered Data'!H47="","",HEX2DEC(H48))</f>
        <v>90</v>
      </c>
      <c r="S48" s="7">
        <f>IF('Filtered Data'!I47="","",HEX2DEC(I48))</f>
        <v>100</v>
      </c>
      <c r="T48" s="7">
        <f>IF('Filtered Data'!J47="","",HEX2DEC(J48))</f>
        <v>90</v>
      </c>
      <c r="U48" s="7">
        <f>IF('Filtered Data'!K47="","",HEX2DEC(K48))</f>
        <v>100</v>
      </c>
      <c r="V48" s="7">
        <f>IF('Filtered Data'!L47="","",HEX2DEC(L48))</f>
        <v>0</v>
      </c>
      <c r="W48" s="7">
        <f>IF('Filtered Data'!M47="","",HEX2DEC(M48))</f>
        <v>100</v>
      </c>
      <c r="X48" s="7">
        <f>IF('Filtered Data'!N47="","",HEX2DEC(N48))</f>
        <v>37</v>
      </c>
      <c r="Y48" s="7"/>
      <c r="Z48" s="8" t="e">
        <f t="shared" si="4"/>
        <v>#NUM!</v>
      </c>
      <c r="AA48" s="7" t="str">
        <f>IF('Filtered Data'!G47="","",HEX2BIN(G48))</f>
        <v>11</v>
      </c>
      <c r="AB48" s="7" t="str">
        <f>IF('Filtered Data'!H47="","",HEX2BIN(H48))</f>
        <v>1011010</v>
      </c>
      <c r="AC48" s="7" t="str">
        <f>IF('Filtered Data'!I47="","",HEX2BIN(I48))</f>
        <v>1100100</v>
      </c>
      <c r="AD48" s="7" t="str">
        <f>IF('Filtered Data'!J47="","",HEX2BIN(J48))</f>
        <v>1011010</v>
      </c>
      <c r="AE48" s="7" t="str">
        <f>IF('Filtered Data'!K47="","",HEX2BIN(K48))</f>
        <v>1100100</v>
      </c>
      <c r="AF48" s="7" t="str">
        <f>IF('Filtered Data'!L47="","",HEX2BIN(L48))</f>
        <v>0</v>
      </c>
      <c r="AG48" s="7" t="str">
        <f>IF('Filtered Data'!M47="","",HEX2BIN(M48))</f>
        <v>1100100</v>
      </c>
      <c r="AH48" s="7" t="str">
        <f>IF('Filtered Data'!N47="","",HEX2BIN(N48))</f>
        <v>100101</v>
      </c>
      <c r="AI48" s="7"/>
      <c r="AJ48" s="8" t="e">
        <f t="shared" si="5"/>
        <v>#NUM!</v>
      </c>
      <c r="AK48" s="7" t="str">
        <f>IF('Filtered Data'!G47="","",HEX2OCT(G48))</f>
        <v>3</v>
      </c>
      <c r="AL48" s="7" t="str">
        <f>IF('Filtered Data'!H47="","",HEX2OCT(H48))</f>
        <v>132</v>
      </c>
      <c r="AM48" s="7" t="str">
        <f>IF('Filtered Data'!I47="","",HEX2OCT(I48))</f>
        <v>144</v>
      </c>
      <c r="AN48" s="7" t="str">
        <f>IF('Filtered Data'!J47="","",HEX2OCT(J48))</f>
        <v>132</v>
      </c>
      <c r="AO48" s="7" t="str">
        <f>IF('Filtered Data'!K47="","",HEX2OCT(K48))</f>
        <v>144</v>
      </c>
      <c r="AP48" s="7" t="str">
        <f>IF('Filtered Data'!L47="","",HEX2OCT(L48))</f>
        <v>0</v>
      </c>
      <c r="AQ48" s="7" t="str">
        <f>IF('Filtered Data'!M47="","",HEX2OCT(M48))</f>
        <v>144</v>
      </c>
      <c r="AR48" s="7" t="str">
        <f>IF('Filtered Data'!N47="","",HEX2OCT(N48))</f>
        <v>45</v>
      </c>
    </row>
    <row r="49">
      <c r="A49" s="4">
        <f>'Filtered Data'!A48</f>
        <v>1.1739390000000001</v>
      </c>
      <c r="B49" s="4" t="str">
        <f>'Filtered Data'!B48</f>
        <v/>
      </c>
      <c r="C49" s="4">
        <f>'Filtered Data'!C48</f>
        <v>301</v>
      </c>
      <c r="D49" s="4" t="str">
        <f>'Filtered Data'!D48</f>
        <v/>
      </c>
      <c r="E49" s="4" t="str">
        <f>'Filtered Data'!E48</f>
        <v/>
      </c>
      <c r="F49" s="4">
        <f>'Filtered Data'!F48</f>
        <v>3</v>
      </c>
      <c r="G49" s="4" t="str">
        <f>'Filtered Data'!G48</f>
        <v>54</v>
      </c>
      <c r="H49" s="4" t="str">
        <f>'Filtered Data'!H48</f>
        <v>05</v>
      </c>
      <c r="I49" s="4" t="str">
        <f>'Filtered Data'!I48</f>
        <v>00</v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5506304</v>
      </c>
      <c r="Q49" s="7">
        <f>IF('Filtered Data'!G48="","",HEX2DEC(G49))</f>
        <v>84</v>
      </c>
      <c r="R49" s="7">
        <f>IF('Filtered Data'!H48="","",HEX2DEC(H49))</f>
        <v>5</v>
      </c>
      <c r="S49" s="7">
        <f>IF('Filtered Data'!I48="","",HEX2DEC(I49))</f>
        <v>0</v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1010100</v>
      </c>
      <c r="AB49" s="7" t="str">
        <f>IF('Filtered Data'!H48="","",HEX2BIN(H49))</f>
        <v>101</v>
      </c>
      <c r="AC49" s="7" t="str">
        <f>IF('Filtered Data'!I48="","",HEX2BIN(I49))</f>
        <v>0</v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124</v>
      </c>
      <c r="AL49" s="7" t="str">
        <f>IF('Filtered Data'!H48="","",HEX2OCT(H49))</f>
        <v>5</v>
      </c>
      <c r="AM49" s="7" t="str">
        <f>IF('Filtered Data'!I48="","",HEX2OCT(I49))</f>
        <v>0</v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1.2242150000000001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5A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36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90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54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1011010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110110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132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66</v>
      </c>
    </row>
    <row r="51">
      <c r="A51" s="4">
        <f>'Filtered Data'!A50</f>
        <v>1.224683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F5</v>
      </c>
      <c r="H51" s="4" t="str">
        <f>'Filtered Data'!H50</f>
        <v>06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16057856</v>
      </c>
      <c r="Q51" s="7">
        <f>IF('Filtered Data'!G50="","",HEX2DEC(G51))</f>
        <v>245</v>
      </c>
      <c r="R51" s="7">
        <f>IF('Filtered Data'!H50="","",HEX2DEC(H51))</f>
        <v>6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11110101</v>
      </c>
      <c r="AB51" s="7" t="str">
        <f>IF('Filtered Data'!H50="","",HEX2BIN(H51))</f>
        <v>110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365</v>
      </c>
      <c r="AL51" s="7" t="str">
        <f>IF('Filtered Data'!H50="","",HEX2OCT(H51))</f>
        <v>6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1.2314400000000001</v>
      </c>
      <c r="B52" s="4" t="str">
        <f>'Filtered Data'!B51</f>
        <v/>
      </c>
      <c r="C52" s="4">
        <f>'Filtered Data'!C51</f>
        <v>404</v>
      </c>
      <c r="D52" s="4" t="str">
        <f>'Filtered Data'!D51</f>
        <v/>
      </c>
      <c r="E52" s="4" t="str">
        <f>'Filtered Data'!E51</f>
        <v/>
      </c>
      <c r="F52" s="4">
        <f>'Filtered Data'!F51</f>
        <v>2</v>
      </c>
      <c r="G52" s="4" t="str">
        <f>'Filtered Data'!G51</f>
        <v>4A</v>
      </c>
      <c r="H52" s="4" t="str">
        <f>'Filtered Data'!H51</f>
        <v>00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18944</v>
      </c>
      <c r="Q52" s="7">
        <f>IF('Filtered Data'!G51="","",HEX2DEC(G52))</f>
        <v>74</v>
      </c>
      <c r="R52" s="7">
        <f>IF('Filtered Data'!H51="","",HEX2DEC(H52))</f>
        <v>0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1001010</v>
      </c>
      <c r="AB52" s="7" t="str">
        <f>IF('Filtered Data'!H51="","",HEX2BIN(H52))</f>
        <v>0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112</v>
      </c>
      <c r="AL52" s="7" t="str">
        <f>IF('Filtered Data'!H51="","",HEX2OCT(H52))</f>
        <v>0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1.2614160000000001</v>
      </c>
      <c r="B53" s="4" t="str">
        <f>'Filtered Data'!B52</f>
        <v/>
      </c>
      <c r="C53" s="4">
        <f>'Filtered Data'!C52</f>
        <v>404</v>
      </c>
      <c r="D53" s="4" t="str">
        <f>'Filtered Data'!D52</f>
        <v/>
      </c>
      <c r="E53" s="4" t="str">
        <f>'Filtered Data'!E52</f>
        <v/>
      </c>
      <c r="F53" s="4">
        <f>'Filtered Data'!F52</f>
        <v>2</v>
      </c>
      <c r="G53" s="4" t="str">
        <f>'Filtered Data'!G52</f>
        <v>02</v>
      </c>
      <c r="H53" s="4" t="str">
        <f>'Filtered Data'!H52</f>
        <v>30</v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560</v>
      </c>
      <c r="Q53" s="7">
        <f>IF('Filtered Data'!G52="","",HEX2DEC(G53))</f>
        <v>2</v>
      </c>
      <c r="R53" s="7">
        <f>IF('Filtered Data'!H52="","",HEX2DEC(H53))</f>
        <v>48</v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</v>
      </c>
      <c r="AB53" s="7" t="str">
        <f>IF('Filtered Data'!H52="","",HEX2BIN(H53))</f>
        <v>110000</v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</v>
      </c>
      <c r="AL53" s="7" t="str">
        <f>IF('Filtered Data'!H52="","",HEX2OCT(H53))</f>
        <v>60</v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1.273485</v>
      </c>
      <c r="B54" s="4" t="str">
        <f>'Filtered Data'!B53</f>
        <v/>
      </c>
      <c r="C54" s="4">
        <f>'Filtered Data'!C53</f>
        <v>300</v>
      </c>
      <c r="D54" s="4" t="str">
        <f>'Filtered Data'!D53</f>
        <v/>
      </c>
      <c r="E54" s="4" t="str">
        <f>'Filtered Data'!E53</f>
        <v/>
      </c>
      <c r="F54" s="4">
        <f>'Filtered Data'!F53</f>
        <v>8</v>
      </c>
      <c r="G54" s="4" t="str">
        <f>'Filtered Data'!G53</f>
        <v>03</v>
      </c>
      <c r="H54" s="4" t="str">
        <f>'Filtered Data'!H53</f>
        <v>5A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64</v>
      </c>
      <c r="L54" s="4" t="str">
        <f>'Filtered Data'!L53</f>
        <v>00</v>
      </c>
      <c r="M54" s="4" t="str">
        <f>'Filtered Data'!M53</f>
        <v>64</v>
      </c>
      <c r="N54" s="4" t="str">
        <f>'Filtered Data'!N53</f>
        <v>27</v>
      </c>
      <c r="P54" s="6" t="e">
        <f t="shared" si="3"/>
        <v>#NUM!</v>
      </c>
      <c r="Q54" s="7">
        <f>IF('Filtered Data'!G53="","",HEX2DEC(G54))</f>
        <v>3</v>
      </c>
      <c r="R54" s="7">
        <f>IF('Filtered Data'!H53="","",HEX2DEC(H54))</f>
        <v>90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100</v>
      </c>
      <c r="V54" s="7">
        <f>IF('Filtered Data'!L53="","",HEX2DEC(L54))</f>
        <v>0</v>
      </c>
      <c r="W54" s="7">
        <f>IF('Filtered Data'!M53="","",HEX2DEC(M54))</f>
        <v>100</v>
      </c>
      <c r="X54" s="7">
        <f>IF('Filtered Data'!N53="","",HEX2DEC(N54))</f>
        <v>39</v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1011010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1100100</v>
      </c>
      <c r="AF54" s="7" t="str">
        <f>IF('Filtered Data'!L53="","",HEX2BIN(L54))</f>
        <v>0</v>
      </c>
      <c r="AG54" s="7" t="str">
        <f>IF('Filtered Data'!M53="","",HEX2BIN(M54))</f>
        <v>1100100</v>
      </c>
      <c r="AH54" s="7" t="str">
        <f>IF('Filtered Data'!N53="","",HEX2BIN(N54))</f>
        <v>100111</v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132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144</v>
      </c>
      <c r="AP54" s="7" t="str">
        <f>IF('Filtered Data'!L53="","",HEX2OCT(L54))</f>
        <v>0</v>
      </c>
      <c r="AQ54" s="7" t="str">
        <f>IF('Filtered Data'!M53="","",HEX2OCT(M54))</f>
        <v>144</v>
      </c>
      <c r="AR54" s="7" t="str">
        <f>IF('Filtered Data'!N53="","",HEX2OCT(N54))</f>
        <v>47</v>
      </c>
    </row>
    <row r="55">
      <c r="A55" s="4">
        <f>'Filtered Data'!A54</f>
        <v>1.2739529999999999</v>
      </c>
      <c r="B55" s="4" t="str">
        <f>'Filtered Data'!B54</f>
        <v/>
      </c>
      <c r="C55" s="4">
        <f>'Filtered Data'!C54</f>
        <v>301</v>
      </c>
      <c r="D55" s="4" t="str">
        <f>'Filtered Data'!D54</f>
        <v/>
      </c>
      <c r="E55" s="4" t="str">
        <f>'Filtered Data'!E54</f>
        <v/>
      </c>
      <c r="F55" s="4">
        <f>'Filtered Data'!F54</f>
        <v>3</v>
      </c>
      <c r="G55" s="4" t="str">
        <f>'Filtered Data'!G54</f>
        <v>B8</v>
      </c>
      <c r="H55" s="4" t="str">
        <f>'Filtered Data'!H54</f>
        <v>07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12060416</v>
      </c>
      <c r="Q55" s="7">
        <f>IF('Filtered Data'!G54="","",HEX2DEC(G55))</f>
        <v>184</v>
      </c>
      <c r="R55" s="7">
        <f>IF('Filtered Data'!H54="","",HEX2DEC(H55))</f>
        <v>7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10111000</v>
      </c>
      <c r="AB55" s="7" t="str">
        <f>IF('Filtered Data'!H54="","",HEX2BIN(H55))</f>
        <v>111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270</v>
      </c>
      <c r="AL55" s="7" t="str">
        <f>IF('Filtered Data'!H54="","",HEX2OCT(H55))</f>
        <v>7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1.2977909999999999</v>
      </c>
      <c r="B56" s="4" t="str">
        <f>'Filtered Data'!B55</f>
        <v/>
      </c>
      <c r="C56" s="4">
        <f>'Filtered Data'!C55</f>
        <v>404</v>
      </c>
      <c r="D56" s="4" t="str">
        <f>'Filtered Data'!D55</f>
        <v/>
      </c>
      <c r="E56" s="4" t="str">
        <f>'Filtered Data'!E55</f>
        <v/>
      </c>
      <c r="F56" s="4">
        <f>'Filtered Data'!F55</f>
        <v>2</v>
      </c>
      <c r="G56" s="4" t="str">
        <f>'Filtered Data'!G55</f>
        <v>44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17408</v>
      </c>
      <c r="Q56" s="7">
        <f>IF('Filtered Data'!G55="","",HEX2DEC(G56))</f>
        <v>68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1000100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104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1.323588</v>
      </c>
      <c r="B57" s="4" t="str">
        <f>'Filtered Data'!B56</f>
        <v/>
      </c>
      <c r="C57" s="4">
        <f>'Filtered Data'!C56</f>
        <v>300</v>
      </c>
      <c r="D57" s="4" t="str">
        <f>'Filtered Data'!D56</f>
        <v/>
      </c>
      <c r="E57" s="4" t="str">
        <f>'Filtered Data'!E56</f>
        <v/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64</v>
      </c>
      <c r="L57" s="4" t="str">
        <f>'Filtered Data'!L56</f>
        <v>00</v>
      </c>
      <c r="M57" s="4" t="str">
        <f>'Filtered Data'!M56</f>
        <v>64</v>
      </c>
      <c r="N57" s="4" t="str">
        <f>'Filtered Data'!N56</f>
        <v>B8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100</v>
      </c>
      <c r="V57" s="7">
        <f>IF('Filtered Data'!L56="","",HEX2DEC(L57))</f>
        <v>0</v>
      </c>
      <c r="W57" s="7">
        <f>IF('Filtered Data'!M56="","",HEX2DEC(M57))</f>
        <v>100</v>
      </c>
      <c r="X57" s="7">
        <f>IF('Filtered Data'!N56="","",HEX2DEC(N57))</f>
        <v>184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1100100</v>
      </c>
      <c r="AF57" s="7" t="str">
        <f>IF('Filtered Data'!L56="","",HEX2BIN(L57))</f>
        <v>0</v>
      </c>
      <c r="AG57" s="7" t="str">
        <f>IF('Filtered Data'!M56="","",HEX2BIN(M57))</f>
        <v>1100100</v>
      </c>
      <c r="AH57" s="7" t="str">
        <f>IF('Filtered Data'!N56="","",HEX2BIN(N57))</f>
        <v>10111000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144</v>
      </c>
      <c r="AP57" s="7" t="str">
        <f>IF('Filtered Data'!L56="","",HEX2OCT(L57))</f>
        <v>0</v>
      </c>
      <c r="AQ57" s="7" t="str">
        <f>IF('Filtered Data'!M56="","",HEX2OCT(M57))</f>
        <v>144</v>
      </c>
      <c r="AR57" s="7" t="str">
        <f>IF('Filtered Data'!N56="","",HEX2OCT(N57))</f>
        <v>270</v>
      </c>
    </row>
    <row r="58">
      <c r="A58" s="4">
        <f>'Filtered Data'!A57</f>
        <v>1.3240559999999999</v>
      </c>
      <c r="B58" s="4" t="str">
        <f>'Filtered Data'!B57</f>
        <v/>
      </c>
      <c r="C58" s="4">
        <f>'Filtered Data'!C57</f>
        <v>301</v>
      </c>
      <c r="D58" s="4" t="str">
        <f>'Filtered Data'!D57</f>
        <v/>
      </c>
      <c r="E58" s="4" t="str">
        <f>'Filtered Data'!E57</f>
        <v/>
      </c>
      <c r="F58" s="4">
        <f>'Filtered Data'!F57</f>
        <v>3</v>
      </c>
      <c r="G58" s="4" t="str">
        <f>'Filtered Data'!G57</f>
        <v>80</v>
      </c>
      <c r="H58" s="4" t="str">
        <f>'Filtered Data'!H57</f>
        <v>08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8390656</v>
      </c>
      <c r="Q58" s="7">
        <f>IF('Filtered Data'!G57="","",HEX2DEC(G58))</f>
        <v>128</v>
      </c>
      <c r="R58" s="7">
        <f>IF('Filtered Data'!H57="","",HEX2DEC(H58))</f>
        <v>8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10000000</v>
      </c>
      <c r="AB58" s="7" t="str">
        <f>IF('Filtered Data'!H57="","",HEX2BIN(H58))</f>
        <v>1000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200</v>
      </c>
      <c r="AL58" s="7" t="str">
        <f>IF('Filtered Data'!H57="","",HEX2OCT(H58))</f>
        <v>10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1.3243640000000001</v>
      </c>
      <c r="B59" s="4" t="str">
        <f>'Filtered Data'!B58</f>
        <v/>
      </c>
      <c r="C59" s="4">
        <f>'Filtered Data'!C58</f>
        <v>404</v>
      </c>
      <c r="D59" s="4" t="str">
        <f>'Filtered Data'!D58</f>
        <v/>
      </c>
      <c r="E59" s="4" t="str">
        <f>'Filtered Data'!E58</f>
        <v/>
      </c>
      <c r="F59" s="4">
        <f>'Filtered Data'!F58</f>
        <v>2</v>
      </c>
      <c r="G59" s="4" t="str">
        <f>'Filtered Data'!G58</f>
        <v>01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256</v>
      </c>
      <c r="Q59" s="7">
        <f>IF('Filtered Data'!G58="","",HEX2DEC(G59))</f>
        <v>1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100000000</v>
      </c>
      <c r="AA59" s="7" t="str">
        <f>IF('Filtered Data'!G58="","",HEX2BIN(G59))</f>
        <v>1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100000000</v>
      </c>
      <c r="AK59" s="7" t="str">
        <f>IF('Filtered Data'!G58="","",HEX2OCT(G59))</f>
        <v>1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1.35517</v>
      </c>
      <c r="B60" s="4" t="str">
        <f>'Filtered Data'!B59</f>
        <v/>
      </c>
      <c r="C60" s="4">
        <f>'Filtered Data'!C59</f>
        <v>404</v>
      </c>
      <c r="D60" s="4" t="str">
        <f>'Filtered Data'!D59</f>
        <v/>
      </c>
      <c r="E60" s="4" t="str">
        <f>'Filtered Data'!E59</f>
        <v/>
      </c>
      <c r="F60" s="4">
        <f>'Filtered Data'!F59</f>
        <v>2</v>
      </c>
      <c r="G60" s="4" t="str">
        <f>'Filtered Data'!G59</f>
        <v>A3</v>
      </c>
      <c r="H60" s="4" t="str">
        <f>'Filtered Data'!H59</f>
        <v>01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41729</v>
      </c>
      <c r="Q60" s="7">
        <f>IF('Filtered Data'!G59="","",HEX2DEC(G60))</f>
        <v>163</v>
      </c>
      <c r="R60" s="7">
        <f>IF('Filtered Data'!H59="","",HEX2DEC(H60))</f>
        <v>1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10100011</v>
      </c>
      <c r="AB60" s="7" t="str">
        <f>IF('Filtered Data'!H59="","",HEX2BIN(H60))</f>
        <v>1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243</v>
      </c>
      <c r="AL60" s="7" t="str">
        <f>IF('Filtered Data'!H59="","",HEX2OCT(H60))</f>
        <v>1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1.373494</v>
      </c>
      <c r="B61" s="4" t="str">
        <f>'Filtered Data'!B60</f>
        <v/>
      </c>
      <c r="C61" s="4">
        <f>'Filtered Data'!C60</f>
        <v>300</v>
      </c>
      <c r="D61" s="4" t="str">
        <f>'Filtered Data'!D60</f>
        <v/>
      </c>
      <c r="E61" s="4" t="str">
        <f>'Filtered Data'!E60</f>
        <v/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A9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169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10101001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251</v>
      </c>
    </row>
    <row r="62">
      <c r="A62" s="4">
        <f>'Filtered Data'!A61</f>
        <v>1.3739619999999999</v>
      </c>
      <c r="B62" s="4" t="str">
        <f>'Filtered Data'!B61</f>
        <v/>
      </c>
      <c r="C62" s="4">
        <f>'Filtered Data'!C61</f>
        <v>301</v>
      </c>
      <c r="D62" s="4" t="str">
        <f>'Filtered Data'!D61</f>
        <v/>
      </c>
      <c r="E62" s="4" t="str">
        <f>'Filtered Data'!E61</f>
        <v/>
      </c>
      <c r="F62" s="4">
        <f>'Filtered Data'!F61</f>
        <v>3</v>
      </c>
      <c r="G62" s="4" t="str">
        <f>'Filtered Data'!G61</f>
        <v>88</v>
      </c>
      <c r="H62" s="4" t="str">
        <f>'Filtered Data'!H61</f>
        <v>09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8915200</v>
      </c>
      <c r="Q62" s="7">
        <f>IF('Filtered Data'!G61="","",HEX2DEC(G62))</f>
        <v>136</v>
      </c>
      <c r="R62" s="7">
        <f>IF('Filtered Data'!H61="","",HEX2DEC(H62))</f>
        <v>9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10001000</v>
      </c>
      <c r="AB62" s="7" t="str">
        <f>IF('Filtered Data'!H61="","",HEX2BIN(H62))</f>
        <v>1001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210</v>
      </c>
      <c r="AL62" s="7" t="str">
        <f>IF('Filtered Data'!H61="","",HEX2OCT(H62))</f>
        <v>11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1.386423</v>
      </c>
      <c r="B63" s="4" t="str">
        <f>'Filtered Data'!B62</f>
        <v/>
      </c>
      <c r="C63" s="4">
        <f>'Filtered Data'!C62</f>
        <v>404</v>
      </c>
      <c r="D63" s="4" t="str">
        <f>'Filtered Data'!D62</f>
        <v/>
      </c>
      <c r="E63" s="4" t="str">
        <f>'Filtered Data'!E62</f>
        <v/>
      </c>
      <c r="F63" s="4">
        <f>'Filtered Data'!F62</f>
        <v>2</v>
      </c>
      <c r="G63" s="4" t="str">
        <f>'Filtered Data'!G62</f>
        <v>20</v>
      </c>
      <c r="H63" s="4" t="str">
        <f>'Filtered Data'!H62</f>
        <v>00</v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8192</v>
      </c>
      <c r="Q63" s="7">
        <f>IF('Filtered Data'!G62="","",HEX2DEC(G63))</f>
        <v>32</v>
      </c>
      <c r="R63" s="7">
        <f>IF('Filtered Data'!H62="","",HEX2DEC(H63))</f>
        <v>0</v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100000</v>
      </c>
      <c r="AB63" s="7" t="str">
        <f>IF('Filtered Data'!H62="","",HEX2BIN(H63))</f>
        <v>0</v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40</v>
      </c>
      <c r="AL63" s="7" t="str">
        <f>IF('Filtered Data'!H62="","",HEX2OCT(H63))</f>
        <v>0</v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1.4176709999999999</v>
      </c>
      <c r="B64" s="4" t="str">
        <f>'Filtered Data'!B63</f>
        <v/>
      </c>
      <c r="C64" s="4">
        <f>'Filtered Data'!C63</f>
        <v>404</v>
      </c>
      <c r="D64" s="4" t="str">
        <f>'Filtered Data'!D63</f>
        <v/>
      </c>
      <c r="E64" s="4" t="str">
        <f>'Filtered Data'!E63</f>
        <v/>
      </c>
      <c r="F64" s="4">
        <f>'Filtered Data'!F63</f>
        <v>2</v>
      </c>
      <c r="G64" s="4" t="str">
        <f>'Filtered Data'!G63</f>
        <v>21</v>
      </c>
      <c r="H64" s="4" t="str">
        <f>'Filtered Data'!H63</f>
        <v>00</v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8448</v>
      </c>
      <c r="Q64" s="7">
        <f>IF('Filtered Data'!G63="","",HEX2DEC(G64))</f>
        <v>33</v>
      </c>
      <c r="R64" s="7">
        <f>IF('Filtered Data'!H63="","",HEX2DEC(H64))</f>
        <v>0</v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100001</v>
      </c>
      <c r="AB64" s="7" t="str">
        <f>IF('Filtered Data'!H63="","",HEX2BIN(H64))</f>
        <v>0</v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41</v>
      </c>
      <c r="AL64" s="7" t="str">
        <f>IF('Filtered Data'!H63="","",HEX2OCT(H64))</f>
        <v>0</v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>
        <f>'Filtered Data'!A64</f>
        <v>1.4238249999999999</v>
      </c>
      <c r="B65" s="4" t="str">
        <f>'Filtered Data'!B64</f>
        <v/>
      </c>
      <c r="C65" s="4">
        <f>'Filtered Data'!C64</f>
        <v>300</v>
      </c>
      <c r="D65" s="4" t="str">
        <f>'Filtered Data'!D64</f>
        <v/>
      </c>
      <c r="E65" s="4" t="str">
        <f>'Filtered Data'!E64</f>
        <v/>
      </c>
      <c r="F65" s="4">
        <f>'Filtered Data'!F64</f>
        <v>8</v>
      </c>
      <c r="G65" s="4" t="str">
        <f>'Filtered Data'!G64</f>
        <v>03</v>
      </c>
      <c r="H65" s="4" t="str">
        <f>'Filtered Data'!H64</f>
        <v>5A</v>
      </c>
      <c r="I65" s="4" t="str">
        <f>'Filtered Data'!I64</f>
        <v>64</v>
      </c>
      <c r="J65" s="4" t="str">
        <f>'Filtered Data'!J64</f>
        <v>5A</v>
      </c>
      <c r="K65" s="4" t="str">
        <f>'Filtered Data'!K64</f>
        <v>64</v>
      </c>
      <c r="L65" s="4" t="str">
        <f>'Filtered Data'!L64</f>
        <v>00</v>
      </c>
      <c r="M65" s="4" t="str">
        <f>'Filtered Data'!M64</f>
        <v>64</v>
      </c>
      <c r="N65" s="4" t="str">
        <f>'Filtered Data'!N64</f>
        <v>BA</v>
      </c>
      <c r="P65" s="6" t="e">
        <f t="shared" si="3"/>
        <v>#NUM!</v>
      </c>
      <c r="Q65" s="7">
        <f>IF('Filtered Data'!G64="","",HEX2DEC(G65))</f>
        <v>3</v>
      </c>
      <c r="R65" s="7">
        <f>IF('Filtered Data'!H64="","",HEX2DEC(H65))</f>
        <v>90</v>
      </c>
      <c r="S65" s="7">
        <f>IF('Filtered Data'!I64="","",HEX2DEC(I65))</f>
        <v>100</v>
      </c>
      <c r="T65" s="7">
        <f>IF('Filtered Data'!J64="","",HEX2DEC(J65))</f>
        <v>90</v>
      </c>
      <c r="U65" s="7">
        <f>IF('Filtered Data'!K64="","",HEX2DEC(K65))</f>
        <v>100</v>
      </c>
      <c r="V65" s="7">
        <f>IF('Filtered Data'!L64="","",HEX2DEC(L65))</f>
        <v>0</v>
      </c>
      <c r="W65" s="7">
        <f>IF('Filtered Data'!M64="","",HEX2DEC(M65))</f>
        <v>100</v>
      </c>
      <c r="X65" s="7">
        <f>IF('Filtered Data'!N64="","",HEX2DEC(N65))</f>
        <v>186</v>
      </c>
      <c r="Y65" s="7"/>
      <c r="Z65" s="8" t="e">
        <f t="shared" si="4"/>
        <v>#NUM!</v>
      </c>
      <c r="AA65" s="7" t="str">
        <f>IF('Filtered Data'!G64="","",HEX2BIN(G65))</f>
        <v>11</v>
      </c>
      <c r="AB65" s="7" t="str">
        <f>IF('Filtered Data'!H64="","",HEX2BIN(H65))</f>
        <v>1011010</v>
      </c>
      <c r="AC65" s="7" t="str">
        <f>IF('Filtered Data'!I64="","",HEX2BIN(I65))</f>
        <v>1100100</v>
      </c>
      <c r="AD65" s="7" t="str">
        <f>IF('Filtered Data'!J64="","",HEX2BIN(J65))</f>
        <v>1011010</v>
      </c>
      <c r="AE65" s="7" t="str">
        <f>IF('Filtered Data'!K64="","",HEX2BIN(K65))</f>
        <v>1100100</v>
      </c>
      <c r="AF65" s="7" t="str">
        <f>IF('Filtered Data'!L64="","",HEX2BIN(L65))</f>
        <v>0</v>
      </c>
      <c r="AG65" s="7" t="str">
        <f>IF('Filtered Data'!M64="","",HEX2BIN(M65))</f>
        <v>1100100</v>
      </c>
      <c r="AH65" s="7" t="str">
        <f>IF('Filtered Data'!N64="","",HEX2BIN(N65))</f>
        <v>10111010</v>
      </c>
      <c r="AI65" s="7"/>
      <c r="AJ65" s="8" t="e">
        <f t="shared" si="5"/>
        <v>#NUM!</v>
      </c>
      <c r="AK65" s="7" t="str">
        <f>IF('Filtered Data'!G64="","",HEX2OCT(G65))</f>
        <v>3</v>
      </c>
      <c r="AL65" s="7" t="str">
        <f>IF('Filtered Data'!H64="","",HEX2OCT(H65))</f>
        <v>132</v>
      </c>
      <c r="AM65" s="7" t="str">
        <f>IF('Filtered Data'!I64="","",HEX2OCT(I65))</f>
        <v>144</v>
      </c>
      <c r="AN65" s="7" t="str">
        <f>IF('Filtered Data'!J64="","",HEX2OCT(J65))</f>
        <v>132</v>
      </c>
      <c r="AO65" s="7" t="str">
        <f>IF('Filtered Data'!K64="","",HEX2OCT(K65))</f>
        <v>144</v>
      </c>
      <c r="AP65" s="7" t="str">
        <f>IF('Filtered Data'!L64="","",HEX2OCT(L65))</f>
        <v>0</v>
      </c>
      <c r="AQ65" s="7" t="str">
        <f>IF('Filtered Data'!M64="","",HEX2OCT(M65))</f>
        <v>144</v>
      </c>
      <c r="AR65" s="7" t="str">
        <f>IF('Filtered Data'!N64="","",HEX2OCT(N65))</f>
        <v>272</v>
      </c>
    </row>
    <row r="66">
      <c r="A66" s="4">
        <f>'Filtered Data'!A65</f>
        <v>1.4242889999999999</v>
      </c>
      <c r="B66" s="4" t="str">
        <f>'Filtered Data'!B65</f>
        <v/>
      </c>
      <c r="C66" s="4">
        <f>'Filtered Data'!C65</f>
        <v>301</v>
      </c>
      <c r="D66" s="4" t="str">
        <f>'Filtered Data'!D65</f>
        <v/>
      </c>
      <c r="E66" s="4" t="str">
        <f>'Filtered Data'!E65</f>
        <v/>
      </c>
      <c r="F66" s="4">
        <f>'Filtered Data'!F65</f>
        <v>3</v>
      </c>
      <c r="G66" s="4" t="str">
        <f>'Filtered Data'!G65</f>
        <v>C6</v>
      </c>
      <c r="H66" s="4" t="str">
        <f>'Filtered Data'!H65</f>
        <v>0A</v>
      </c>
      <c r="I66" s="4" t="str">
        <f>'Filtered Data'!I65</f>
        <v>00</v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12978688</v>
      </c>
      <c r="Q66" s="7">
        <f>IF('Filtered Data'!G65="","",HEX2DEC(G66))</f>
        <v>198</v>
      </c>
      <c r="R66" s="7">
        <f>IF('Filtered Data'!H65="","",HEX2DEC(H66))</f>
        <v>10</v>
      </c>
      <c r="S66" s="7">
        <f>IF('Filtered Data'!I65="","",HEX2DEC(I66))</f>
        <v>0</v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11000110</v>
      </c>
      <c r="AB66" s="7" t="str">
        <f>IF('Filtered Data'!H65="","",HEX2BIN(H66))</f>
        <v>1010</v>
      </c>
      <c r="AC66" s="7" t="str">
        <f>IF('Filtered Data'!I65="","",HEX2BIN(I66))</f>
        <v>0</v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306</v>
      </c>
      <c r="AL66" s="7" t="str">
        <f>IF('Filtered Data'!H65="","",HEX2OCT(H66))</f>
        <v>12</v>
      </c>
      <c r="AM66" s="7" t="str">
        <f>IF('Filtered Data'!I65="","",HEX2OCT(I66))</f>
        <v>0</v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1.453775</v>
      </c>
      <c r="B67" s="4" t="str">
        <f>'Filtered Data'!B66</f>
        <v/>
      </c>
      <c r="C67" s="4">
        <f>'Filtered Data'!C66</f>
        <v>404</v>
      </c>
      <c r="D67" s="4" t="str">
        <f>'Filtered Data'!D66</f>
        <v/>
      </c>
      <c r="E67" s="4" t="str">
        <f>'Filtered Data'!E66</f>
        <v/>
      </c>
      <c r="F67" s="4">
        <f>'Filtered Data'!F66</f>
        <v>2</v>
      </c>
      <c r="G67" s="4" t="str">
        <f>'Filtered Data'!G66</f>
        <v>22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8704</v>
      </c>
      <c r="Q67" s="7">
        <f>IF('Filtered Data'!G66="","",HEX2DEC(G67))</f>
        <v>34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100010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42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1.4735069999999999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5A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AB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90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171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1011010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10101011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132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253</v>
      </c>
    </row>
    <row r="69">
      <c r="A69" s="4">
        <f>'Filtered Data'!A68</f>
        <v>1.4739709999999999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43</v>
      </c>
      <c r="H69" s="4" t="str">
        <f>'Filtered Data'!H68</f>
        <v>0B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4393728</v>
      </c>
      <c r="Q69" s="7">
        <f>IF('Filtered Data'!G68="","",HEX2DEC(G69))</f>
        <v>67</v>
      </c>
      <c r="R69" s="7">
        <f>IF('Filtered Data'!H68="","",HEX2DEC(H69))</f>
        <v>11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1000011</v>
      </c>
      <c r="AB69" s="7" t="str">
        <f>IF('Filtered Data'!H68="","",HEX2BIN(H69))</f>
        <v>1011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103</v>
      </c>
      <c r="AL69" s="7" t="str">
        <f>IF('Filtered Data'!H68="","",HEX2OCT(H69))</f>
        <v>13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1.479968</v>
      </c>
      <c r="B70" s="4" t="str">
        <f>'Filtered Data'!B69</f>
        <v/>
      </c>
      <c r="C70" s="4">
        <f>'Filtered Data'!C69</f>
        <v>404</v>
      </c>
      <c r="D70" s="4" t="str">
        <f>'Filtered Data'!D69</f>
        <v/>
      </c>
      <c r="E70" s="4" t="str">
        <f>'Filtered Data'!E69</f>
        <v/>
      </c>
      <c r="F70" s="4">
        <f>'Filtered Data'!F69</f>
        <v>2</v>
      </c>
      <c r="G70" s="4" t="str">
        <f>'Filtered Data'!G69</f>
        <v>23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8960</v>
      </c>
      <c r="Q70" s="7">
        <f>IF('Filtered Data'!G69="","",HEX2DEC(G70))</f>
        <v>35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100011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43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1.5112479999999999</v>
      </c>
      <c r="B71" s="4" t="str">
        <f>'Filtered Data'!B70</f>
        <v/>
      </c>
      <c r="C71" s="4">
        <f>'Filtered Data'!C70</f>
        <v>404</v>
      </c>
      <c r="D71" s="4" t="str">
        <f>'Filtered Data'!D70</f>
        <v/>
      </c>
      <c r="E71" s="4" t="str">
        <f>'Filtered Data'!E70</f>
        <v/>
      </c>
      <c r="F71" s="4">
        <f>'Filtered Data'!F70</f>
        <v>2</v>
      </c>
      <c r="G71" s="4" t="str">
        <f>'Filtered Data'!G70</f>
        <v>24</v>
      </c>
      <c r="H71" s="4" t="str">
        <f>'Filtered Data'!H70</f>
        <v>00</v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9216</v>
      </c>
      <c r="Q71" s="7">
        <f>IF('Filtered Data'!G70="","",HEX2DEC(G71))</f>
        <v>36</v>
      </c>
      <c r="R71" s="7">
        <f>IF('Filtered Data'!H70="","",HEX2DEC(H71))</f>
        <v>0</v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100100</v>
      </c>
      <c r="AB71" s="7" t="str">
        <f>IF('Filtered Data'!H70="","",HEX2BIN(H71))</f>
        <v>0</v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44</v>
      </c>
      <c r="AL71" s="7" t="str">
        <f>IF('Filtered Data'!H70="","",HEX2OCT(H71))</f>
        <v>0</v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1.5235099999999999</v>
      </c>
      <c r="B72" s="4" t="str">
        <f>'Filtered Data'!B71</f>
        <v/>
      </c>
      <c r="C72" s="4">
        <f>'Filtered Data'!C71</f>
        <v>300</v>
      </c>
      <c r="D72" s="4" t="str">
        <f>'Filtered Data'!D71</f>
        <v/>
      </c>
      <c r="E72" s="4" t="str">
        <f>'Filtered Data'!E71</f>
        <v/>
      </c>
      <c r="F72" s="4">
        <f>'Filtered Data'!F71</f>
        <v>8</v>
      </c>
      <c r="G72" s="4" t="str">
        <f>'Filtered Data'!G71</f>
        <v>03</v>
      </c>
      <c r="H72" s="4" t="str">
        <f>'Filtered Data'!H71</f>
        <v>5A</v>
      </c>
      <c r="I72" s="4" t="str">
        <f>'Filtered Data'!I71</f>
        <v>64</v>
      </c>
      <c r="J72" s="4" t="str">
        <f>'Filtered Data'!J71</f>
        <v>5A</v>
      </c>
      <c r="K72" s="4" t="str">
        <f>'Filtered Data'!K71</f>
        <v>64</v>
      </c>
      <c r="L72" s="4" t="str">
        <f>'Filtered Data'!L71</f>
        <v>00</v>
      </c>
      <c r="M72" s="4" t="str">
        <f>'Filtered Data'!M71</f>
        <v>64</v>
      </c>
      <c r="N72" s="4" t="str">
        <f>'Filtered Data'!N71</f>
        <v>BC</v>
      </c>
      <c r="P72" s="6" t="e">
        <f t="shared" si="3"/>
        <v>#NUM!</v>
      </c>
      <c r="Q72" s="7">
        <f>IF('Filtered Data'!G71="","",HEX2DEC(G72))</f>
        <v>3</v>
      </c>
      <c r="R72" s="7">
        <f>IF('Filtered Data'!H71="","",HEX2DEC(H72))</f>
        <v>90</v>
      </c>
      <c r="S72" s="7">
        <f>IF('Filtered Data'!I71="","",HEX2DEC(I72))</f>
        <v>100</v>
      </c>
      <c r="T72" s="7">
        <f>IF('Filtered Data'!J71="","",HEX2DEC(J72))</f>
        <v>90</v>
      </c>
      <c r="U72" s="7">
        <f>IF('Filtered Data'!K71="","",HEX2DEC(K72))</f>
        <v>100</v>
      </c>
      <c r="V72" s="7">
        <f>IF('Filtered Data'!L71="","",HEX2DEC(L72))</f>
        <v>0</v>
      </c>
      <c r="W72" s="7">
        <f>IF('Filtered Data'!M71="","",HEX2DEC(M72))</f>
        <v>100</v>
      </c>
      <c r="X72" s="7">
        <f>IF('Filtered Data'!N71="","",HEX2DEC(N72))</f>
        <v>188</v>
      </c>
      <c r="Y72" s="7"/>
      <c r="Z72" s="8" t="e">
        <f t="shared" si="4"/>
        <v>#NUM!</v>
      </c>
      <c r="AA72" s="7" t="str">
        <f>IF('Filtered Data'!G71="","",HEX2BIN(G72))</f>
        <v>11</v>
      </c>
      <c r="AB72" s="7" t="str">
        <f>IF('Filtered Data'!H71="","",HEX2BIN(H72))</f>
        <v>1011010</v>
      </c>
      <c r="AC72" s="7" t="str">
        <f>IF('Filtered Data'!I71="","",HEX2BIN(I72))</f>
        <v>1100100</v>
      </c>
      <c r="AD72" s="7" t="str">
        <f>IF('Filtered Data'!J71="","",HEX2BIN(J72))</f>
        <v>1011010</v>
      </c>
      <c r="AE72" s="7" t="str">
        <f>IF('Filtered Data'!K71="","",HEX2BIN(K72))</f>
        <v>1100100</v>
      </c>
      <c r="AF72" s="7" t="str">
        <f>IF('Filtered Data'!L71="","",HEX2BIN(L72))</f>
        <v>0</v>
      </c>
      <c r="AG72" s="7" t="str">
        <f>IF('Filtered Data'!M71="","",HEX2BIN(M72))</f>
        <v>1100100</v>
      </c>
      <c r="AH72" s="7" t="str">
        <f>IF('Filtered Data'!N71="","",HEX2BIN(N72))</f>
        <v>10111100</v>
      </c>
      <c r="AI72" s="7"/>
      <c r="AJ72" s="8" t="e">
        <f t="shared" si="5"/>
        <v>#NUM!</v>
      </c>
      <c r="AK72" s="7" t="str">
        <f>IF('Filtered Data'!G71="","",HEX2OCT(G72))</f>
        <v>3</v>
      </c>
      <c r="AL72" s="7" t="str">
        <f>IF('Filtered Data'!H71="","",HEX2OCT(H72))</f>
        <v>132</v>
      </c>
      <c r="AM72" s="7" t="str">
        <f>IF('Filtered Data'!I71="","",HEX2OCT(I72))</f>
        <v>144</v>
      </c>
      <c r="AN72" s="7" t="str">
        <f>IF('Filtered Data'!J71="","",HEX2OCT(J72))</f>
        <v>132</v>
      </c>
      <c r="AO72" s="7" t="str">
        <f>IF('Filtered Data'!K71="","",HEX2OCT(K72))</f>
        <v>144</v>
      </c>
      <c r="AP72" s="7" t="str">
        <f>IF('Filtered Data'!L71="","",HEX2OCT(L72))</f>
        <v>0</v>
      </c>
      <c r="AQ72" s="7" t="str">
        <f>IF('Filtered Data'!M71="","",HEX2OCT(M72))</f>
        <v>144</v>
      </c>
      <c r="AR72" s="7" t="str">
        <f>IF('Filtered Data'!N71="","",HEX2OCT(N72))</f>
        <v>274</v>
      </c>
    </row>
    <row r="73">
      <c r="A73" s="4">
        <f>'Filtered Data'!A72</f>
        <v>1.5239739999999999</v>
      </c>
      <c r="B73" s="4" t="str">
        <f>'Filtered Data'!B72</f>
        <v/>
      </c>
      <c r="C73" s="4">
        <f>'Filtered Data'!C72</f>
        <v>301</v>
      </c>
      <c r="D73" s="4" t="str">
        <f>'Filtered Data'!D72</f>
        <v/>
      </c>
      <c r="E73" s="4" t="str">
        <f>'Filtered Data'!E72</f>
        <v/>
      </c>
      <c r="F73" s="4">
        <f>'Filtered Data'!F72</f>
        <v>3</v>
      </c>
      <c r="G73" s="4" t="str">
        <f>'Filtered Data'!G72</f>
        <v>B5</v>
      </c>
      <c r="H73" s="4" t="str">
        <f>'Filtered Data'!H72</f>
        <v>0C</v>
      </c>
      <c r="I73" s="4" t="str">
        <f>'Filtered Data'!I72</f>
        <v>00</v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11865088</v>
      </c>
      <c r="Q73" s="7">
        <f>IF('Filtered Data'!G72="","",HEX2DEC(G73))</f>
        <v>181</v>
      </c>
      <c r="R73" s="7">
        <f>IF('Filtered Data'!H72="","",HEX2DEC(H73))</f>
        <v>12</v>
      </c>
      <c r="S73" s="7">
        <f>IF('Filtered Data'!I72="","",HEX2DEC(I73))</f>
        <v>0</v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10110101</v>
      </c>
      <c r="AB73" s="7" t="str">
        <f>IF('Filtered Data'!H72="","",HEX2BIN(H73))</f>
        <v>1100</v>
      </c>
      <c r="AC73" s="7" t="str">
        <f>IF('Filtered Data'!I72="","",HEX2BIN(I73))</f>
        <v>0</v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265</v>
      </c>
      <c r="AL73" s="7" t="str">
        <f>IF('Filtered Data'!H72="","",HEX2OCT(H73))</f>
        <v>14</v>
      </c>
      <c r="AM73" s="7" t="str">
        <f>IF('Filtered Data'!I72="","",HEX2OCT(I73))</f>
        <v>0</v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1.5424720000000001</v>
      </c>
      <c r="B74" s="4" t="str">
        <f>'Filtered Data'!B73</f>
        <v/>
      </c>
      <c r="C74" s="4">
        <f>'Filtered Data'!C73</f>
        <v>404</v>
      </c>
      <c r="D74" s="4" t="str">
        <f>'Filtered Data'!D73</f>
        <v/>
      </c>
      <c r="E74" s="4" t="str">
        <f>'Filtered Data'!E73</f>
        <v/>
      </c>
      <c r="F74" s="4">
        <f>'Filtered Data'!F73</f>
        <v>2</v>
      </c>
      <c r="G74" s="4" t="str">
        <f>'Filtered Data'!G73</f>
        <v>25</v>
      </c>
      <c r="H74" s="4" t="str">
        <f>'Filtered Data'!H73</f>
        <v>00</v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9472</v>
      </c>
      <c r="Q74" s="7">
        <f>IF('Filtered Data'!G73="","",HEX2DEC(G74))</f>
        <v>37</v>
      </c>
      <c r="R74" s="7">
        <f>IF('Filtered Data'!H73="","",HEX2DEC(H74))</f>
        <v>0</v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100101</v>
      </c>
      <c r="AB74" s="7" t="str">
        <f>IF('Filtered Data'!H73="","",HEX2BIN(H74))</f>
        <v>0</v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45</v>
      </c>
      <c r="AL74" s="7" t="str">
        <f>IF('Filtered Data'!H73="","",HEX2OCT(H74))</f>
        <v>0</v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1.573515</v>
      </c>
      <c r="B75" s="4" t="str">
        <f>'Filtered Data'!B74</f>
        <v/>
      </c>
      <c r="C75" s="4">
        <f>'Filtered Data'!C74</f>
        <v>300</v>
      </c>
      <c r="D75" s="4" t="str">
        <f>'Filtered Data'!D74</f>
        <v/>
      </c>
      <c r="E75" s="4" t="str">
        <f>'Filtered Data'!E74</f>
        <v/>
      </c>
      <c r="F75" s="4">
        <f>'Filtered Data'!F74</f>
        <v>8</v>
      </c>
      <c r="G75" s="4" t="str">
        <f>'Filtered Data'!G74</f>
        <v>03</v>
      </c>
      <c r="H75" s="4" t="str">
        <f>'Filtered Data'!H74</f>
        <v>5A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64</v>
      </c>
      <c r="L75" s="4" t="str">
        <f>'Filtered Data'!L74</f>
        <v>00</v>
      </c>
      <c r="M75" s="4" t="str">
        <f>'Filtered Data'!M74</f>
        <v>64</v>
      </c>
      <c r="N75" s="4" t="str">
        <f>'Filtered Data'!N74</f>
        <v>AD</v>
      </c>
      <c r="P75" s="6" t="e">
        <f t="shared" si="6"/>
        <v>#NUM!</v>
      </c>
      <c r="Q75" s="7">
        <f>IF('Filtered Data'!G74="","",HEX2DEC(G75))</f>
        <v>3</v>
      </c>
      <c r="R75" s="7">
        <f>IF('Filtered Data'!H74="","",HEX2DEC(H75))</f>
        <v>90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100</v>
      </c>
      <c r="V75" s="7">
        <f>IF('Filtered Data'!L74="","",HEX2DEC(L75))</f>
        <v>0</v>
      </c>
      <c r="W75" s="7">
        <f>IF('Filtered Data'!M74="","",HEX2DEC(M75))</f>
        <v>100</v>
      </c>
      <c r="X75" s="7">
        <f>IF('Filtered Data'!N74="","",HEX2DEC(N75))</f>
        <v>173</v>
      </c>
      <c r="Y75" s="7"/>
      <c r="Z75" s="8" t="e">
        <f t="shared" si="7"/>
        <v>#NUM!</v>
      </c>
      <c r="AA75" s="7" t="str">
        <f>IF('Filtered Data'!G74="","",HEX2BIN(G75))</f>
        <v>11</v>
      </c>
      <c r="AB75" s="7" t="str">
        <f>IF('Filtered Data'!H74="","",HEX2BIN(H75))</f>
        <v>1011010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1100100</v>
      </c>
      <c r="AF75" s="7" t="str">
        <f>IF('Filtered Data'!L74="","",HEX2BIN(L75))</f>
        <v>0</v>
      </c>
      <c r="AG75" s="7" t="str">
        <f>IF('Filtered Data'!M74="","",HEX2BIN(M75))</f>
        <v>1100100</v>
      </c>
      <c r="AH75" s="7" t="str">
        <f>IF('Filtered Data'!N74="","",HEX2BIN(N75))</f>
        <v>10101101</v>
      </c>
      <c r="AI75" s="7"/>
      <c r="AJ75" s="8" t="e">
        <f t="shared" si="8"/>
        <v>#NUM!</v>
      </c>
      <c r="AK75" s="7" t="str">
        <f>IF('Filtered Data'!G74="","",HEX2OCT(G75))</f>
        <v>3</v>
      </c>
      <c r="AL75" s="7" t="str">
        <f>IF('Filtered Data'!H74="","",HEX2OCT(H75))</f>
        <v>132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144</v>
      </c>
      <c r="AP75" s="7" t="str">
        <f>IF('Filtered Data'!L74="","",HEX2OCT(L75))</f>
        <v>0</v>
      </c>
      <c r="AQ75" s="7" t="str">
        <f>IF('Filtered Data'!M74="","",HEX2OCT(M75))</f>
        <v>144</v>
      </c>
      <c r="AR75" s="7" t="str">
        <f>IF('Filtered Data'!N74="","",HEX2OCT(N75))</f>
        <v>255</v>
      </c>
    </row>
    <row r="76">
      <c r="A76" s="4">
        <f>'Filtered Data'!A75</f>
        <v>1.573979</v>
      </c>
      <c r="B76" s="4" t="str">
        <f>'Filtered Data'!B75</f>
        <v/>
      </c>
      <c r="C76" s="4">
        <f>'Filtered Data'!C75</f>
        <v>301</v>
      </c>
      <c r="D76" s="4" t="str">
        <f>'Filtered Data'!D75</f>
        <v/>
      </c>
      <c r="E76" s="4" t="str">
        <f>'Filtered Data'!E75</f>
        <v/>
      </c>
      <c r="F76" s="4">
        <f>'Filtered Data'!F75</f>
        <v>3</v>
      </c>
      <c r="G76" s="4" t="str">
        <f>'Filtered Data'!G75</f>
        <v>4E</v>
      </c>
      <c r="H76" s="4" t="str">
        <f>'Filtered Data'!H75</f>
        <v>0D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5115136</v>
      </c>
      <c r="Q76" s="7">
        <f>IF('Filtered Data'!G75="","",HEX2DEC(G76))</f>
        <v>78</v>
      </c>
      <c r="R76" s="7">
        <f>IF('Filtered Data'!H75="","",HEX2DEC(H76))</f>
        <v>13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1001110</v>
      </c>
      <c r="AB76" s="7" t="str">
        <f>IF('Filtered Data'!H75="","",HEX2BIN(H76))</f>
        <v>1101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116</v>
      </c>
      <c r="AL76" s="7" t="str">
        <f>IF('Filtered Data'!H75="","",HEX2OCT(H76))</f>
        <v>15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1.5742830000000001</v>
      </c>
      <c r="B77" s="4" t="str">
        <f>'Filtered Data'!B76</f>
        <v/>
      </c>
      <c r="C77" s="4">
        <f>'Filtered Data'!C76</f>
        <v>404</v>
      </c>
      <c r="D77" s="4" t="str">
        <f>'Filtered Data'!D76</f>
        <v/>
      </c>
      <c r="E77" s="4" t="str">
        <f>'Filtered Data'!E76</f>
        <v/>
      </c>
      <c r="F77" s="4">
        <f>'Filtered Data'!F76</f>
        <v>2</v>
      </c>
      <c r="G77" s="4" t="str">
        <f>'Filtered Data'!G76</f>
        <v>26</v>
      </c>
      <c r="H77" s="4" t="str">
        <f>'Filtered Data'!H76</f>
        <v>00</v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9728</v>
      </c>
      <c r="Q77" s="7">
        <f>IF('Filtered Data'!G76="","",HEX2DEC(G77))</f>
        <v>38</v>
      </c>
      <c r="R77" s="7">
        <f>IF('Filtered Data'!H76="","",HEX2DEC(H77))</f>
        <v>0</v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100110</v>
      </c>
      <c r="AB77" s="7" t="str">
        <f>IF('Filtered Data'!H76="","",HEX2BIN(H77))</f>
        <v>0</v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46</v>
      </c>
      <c r="AL77" s="7" t="str">
        <f>IF('Filtered Data'!H76="","",HEX2OCT(H77))</f>
        <v>0</v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1.6099319999999999</v>
      </c>
      <c r="B78" s="4" t="str">
        <f>'Filtered Data'!B77</f>
        <v/>
      </c>
      <c r="C78" s="4">
        <f>'Filtered Data'!C77</f>
        <v>404</v>
      </c>
      <c r="D78" s="4" t="str">
        <f>'Filtered Data'!D77</f>
        <v/>
      </c>
      <c r="E78" s="4" t="str">
        <f>'Filtered Data'!E77</f>
        <v/>
      </c>
      <c r="F78" s="4">
        <f>'Filtered Data'!F77</f>
        <v>2</v>
      </c>
      <c r="G78" s="4" t="str">
        <f>'Filtered Data'!G77</f>
        <v>27</v>
      </c>
      <c r="H78" s="4" t="str">
        <f>'Filtered Data'!H77</f>
        <v>00</v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9984</v>
      </c>
      <c r="Q78" s="7">
        <f>IF('Filtered Data'!G77="","",HEX2DEC(G78))</f>
        <v>39</v>
      </c>
      <c r="R78" s="7">
        <f>IF('Filtered Data'!H77="","",HEX2DEC(H78))</f>
        <v>0</v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100111</v>
      </c>
      <c r="AB78" s="7" t="str">
        <f>IF('Filtered Data'!H77="","",HEX2BIN(H78))</f>
        <v>0</v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47</v>
      </c>
      <c r="AL78" s="7" t="str">
        <f>IF('Filtered Data'!H77="","",HEX2OCT(H78))</f>
        <v>0</v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>
        <f>'Filtered Data'!A78</f>
        <v>1.623523</v>
      </c>
      <c r="B79" s="4" t="str">
        <f>'Filtered Data'!B78</f>
        <v/>
      </c>
      <c r="C79" s="4">
        <f>'Filtered Data'!C78</f>
        <v>300</v>
      </c>
      <c r="D79" s="4" t="str">
        <f>'Filtered Data'!D78</f>
        <v/>
      </c>
      <c r="E79" s="4" t="str">
        <f>'Filtered Data'!E78</f>
        <v/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64</v>
      </c>
      <c r="L79" s="4" t="str">
        <f>'Filtered Data'!L78</f>
        <v>00</v>
      </c>
      <c r="M79" s="4" t="str">
        <f>'Filtered Data'!M78</f>
        <v>64</v>
      </c>
      <c r="N79" s="4" t="str">
        <f>'Filtered Data'!N78</f>
        <v>BE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100</v>
      </c>
      <c r="V79" s="7">
        <f>IF('Filtered Data'!L78="","",HEX2DEC(L79))</f>
        <v>0</v>
      </c>
      <c r="W79" s="7">
        <f>IF('Filtered Data'!M78="","",HEX2DEC(M79))</f>
        <v>100</v>
      </c>
      <c r="X79" s="7">
        <f>IF('Filtered Data'!N78="","",HEX2DEC(N79))</f>
        <v>190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1100100</v>
      </c>
      <c r="AF79" s="7" t="str">
        <f>IF('Filtered Data'!L78="","",HEX2BIN(L79))</f>
        <v>0</v>
      </c>
      <c r="AG79" s="7" t="str">
        <f>IF('Filtered Data'!M78="","",HEX2BIN(M79))</f>
        <v>1100100</v>
      </c>
      <c r="AH79" s="7" t="str">
        <f>IF('Filtered Data'!N78="","",HEX2BIN(N79))</f>
        <v>10111110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144</v>
      </c>
      <c r="AP79" s="7" t="str">
        <f>IF('Filtered Data'!L78="","",HEX2OCT(L79))</f>
        <v>0</v>
      </c>
      <c r="AQ79" s="7" t="str">
        <f>IF('Filtered Data'!M78="","",HEX2OCT(M79))</f>
        <v>144</v>
      </c>
      <c r="AR79" s="7" t="str">
        <f>IF('Filtered Data'!N78="","",HEX2OCT(N79))</f>
        <v>276</v>
      </c>
    </row>
    <row r="80">
      <c r="A80" s="4">
        <f>'Filtered Data'!A79</f>
        <v>1.623991</v>
      </c>
      <c r="B80" s="4" t="str">
        <f>'Filtered Data'!B79</f>
        <v/>
      </c>
      <c r="C80" s="4">
        <f>'Filtered Data'!C79</f>
        <v>301</v>
      </c>
      <c r="D80" s="4" t="str">
        <f>'Filtered Data'!D79</f>
        <v/>
      </c>
      <c r="E80" s="4" t="str">
        <f>'Filtered Data'!E79</f>
        <v/>
      </c>
      <c r="F80" s="4">
        <f>'Filtered Data'!F79</f>
        <v>3</v>
      </c>
      <c r="G80" s="4" t="str">
        <f>'Filtered Data'!G79</f>
        <v>1D</v>
      </c>
      <c r="H80" s="4" t="str">
        <f>'Filtered Data'!H79</f>
        <v>0E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1904128</v>
      </c>
      <c r="Q80" s="7">
        <f>IF('Filtered Data'!G79="","",HEX2DEC(G80))</f>
        <v>29</v>
      </c>
      <c r="R80" s="7">
        <f>IF('Filtered Data'!H79="","",HEX2DEC(H80))</f>
        <v>14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11101</v>
      </c>
      <c r="AB80" s="7" t="str">
        <f>IF('Filtered Data'!H79="","",HEX2BIN(H80))</f>
        <v>1110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35</v>
      </c>
      <c r="AL80" s="7" t="str">
        <f>IF('Filtered Data'!H79="","",HEX2OCT(H80))</f>
        <v>16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1.636228</v>
      </c>
      <c r="B81" s="4" t="str">
        <f>'Filtered Data'!B80</f>
        <v/>
      </c>
      <c r="C81" s="4">
        <f>'Filtered Data'!C80</f>
        <v>404</v>
      </c>
      <c r="D81" s="4" t="str">
        <f>'Filtered Data'!D80</f>
        <v/>
      </c>
      <c r="E81" s="4" t="str">
        <f>'Filtered Data'!E80</f>
        <v/>
      </c>
      <c r="F81" s="4">
        <f>'Filtered Data'!F80</f>
        <v>2</v>
      </c>
      <c r="G81" s="4" t="str">
        <f>'Filtered Data'!G80</f>
        <v>4C</v>
      </c>
      <c r="H81" s="4" t="str">
        <f>'Filtered Data'!H80</f>
        <v>00</v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19456</v>
      </c>
      <c r="Q81" s="7">
        <f>IF('Filtered Data'!G80="","",HEX2DEC(G81))</f>
        <v>76</v>
      </c>
      <c r="R81" s="7">
        <f>IF('Filtered Data'!H80="","",HEX2DEC(H81))</f>
        <v>0</v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1001100</v>
      </c>
      <c r="AB81" s="7" t="str">
        <f>IF('Filtered Data'!H80="","",HEX2BIN(H81))</f>
        <v>0</v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114</v>
      </c>
      <c r="AL81" s="7" t="str">
        <f>IF('Filtered Data'!H80="","",HEX2OCT(H81))</f>
        <v>0</v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1.6676260000000001</v>
      </c>
      <c r="B82" s="4" t="str">
        <f>'Filtered Data'!B81</f>
        <v/>
      </c>
      <c r="C82" s="4">
        <f>'Filtered Data'!C81</f>
        <v>404</v>
      </c>
      <c r="D82" s="4" t="str">
        <f>'Filtered Data'!D81</f>
        <v/>
      </c>
      <c r="E82" s="4" t="str">
        <f>'Filtered Data'!E81</f>
        <v/>
      </c>
      <c r="F82" s="4">
        <f>'Filtered Data'!F81</f>
        <v>2</v>
      </c>
      <c r="G82" s="4" t="str">
        <f>'Filtered Data'!G81</f>
        <v>46</v>
      </c>
      <c r="H82" s="4" t="str">
        <f>'Filtered Data'!H81</f>
        <v>00</v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17920</v>
      </c>
      <c r="Q82" s="7">
        <f>IF('Filtered Data'!G81="","",HEX2DEC(G82))</f>
        <v>70</v>
      </c>
      <c r="R82" s="7">
        <f>IF('Filtered Data'!H81="","",HEX2DEC(H82))</f>
        <v>0</v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1000110</v>
      </c>
      <c r="AB82" s="7" t="str">
        <f>IF('Filtered Data'!H81="","",HEX2BIN(H82))</f>
        <v>0</v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106</v>
      </c>
      <c r="AL82" s="7" t="str">
        <f>IF('Filtered Data'!H81="","",HEX2OCT(H82))</f>
        <v>0</v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>
        <f>'Filtered Data'!A82</f>
        <v>1.673524</v>
      </c>
      <c r="B83" s="4" t="str">
        <f>'Filtered Data'!B82</f>
        <v/>
      </c>
      <c r="C83" s="4">
        <f>'Filtered Data'!C82</f>
        <v>300</v>
      </c>
      <c r="D83" s="4" t="str">
        <f>'Filtered Data'!D82</f>
        <v/>
      </c>
      <c r="E83" s="4" t="str">
        <f>'Filtered Data'!E82</f>
        <v/>
      </c>
      <c r="F83" s="4">
        <f>'Filtered Data'!F82</f>
        <v>8</v>
      </c>
      <c r="G83" s="4" t="str">
        <f>'Filtered Data'!G82</f>
        <v>03</v>
      </c>
      <c r="H83" s="4" t="str">
        <f>'Filtered Data'!H82</f>
        <v>5A</v>
      </c>
      <c r="I83" s="4" t="str">
        <f>'Filtered Data'!I82</f>
        <v>64</v>
      </c>
      <c r="J83" s="4" t="str">
        <f>'Filtered Data'!J82</f>
        <v>5A</v>
      </c>
      <c r="K83" s="4" t="str">
        <f>'Filtered Data'!K82</f>
        <v>64</v>
      </c>
      <c r="L83" s="4" t="str">
        <f>'Filtered Data'!L82</f>
        <v>00</v>
      </c>
      <c r="M83" s="4" t="str">
        <f>'Filtered Data'!M82</f>
        <v>64</v>
      </c>
      <c r="N83" s="4" t="str">
        <f>'Filtered Data'!N82</f>
        <v>AF</v>
      </c>
      <c r="P83" s="6" t="e">
        <f t="shared" si="6"/>
        <v>#NUM!</v>
      </c>
      <c r="Q83" s="7">
        <f>IF('Filtered Data'!G82="","",HEX2DEC(G83))</f>
        <v>3</v>
      </c>
      <c r="R83" s="7">
        <f>IF('Filtered Data'!H82="","",HEX2DEC(H83))</f>
        <v>90</v>
      </c>
      <c r="S83" s="7">
        <f>IF('Filtered Data'!I82="","",HEX2DEC(I83))</f>
        <v>100</v>
      </c>
      <c r="T83" s="7">
        <f>IF('Filtered Data'!J82="","",HEX2DEC(J83))</f>
        <v>90</v>
      </c>
      <c r="U83" s="7">
        <f>IF('Filtered Data'!K82="","",HEX2DEC(K83))</f>
        <v>100</v>
      </c>
      <c r="V83" s="7">
        <f>IF('Filtered Data'!L82="","",HEX2DEC(L83))</f>
        <v>0</v>
      </c>
      <c r="W83" s="7">
        <f>IF('Filtered Data'!M82="","",HEX2DEC(M83))</f>
        <v>100</v>
      </c>
      <c r="X83" s="7">
        <f>IF('Filtered Data'!N82="","",HEX2DEC(N83))</f>
        <v>175</v>
      </c>
      <c r="Y83" s="7"/>
      <c r="Z83" s="8" t="e">
        <f t="shared" si="7"/>
        <v>#NUM!</v>
      </c>
      <c r="AA83" s="7" t="str">
        <f>IF('Filtered Data'!G82="","",HEX2BIN(G83))</f>
        <v>11</v>
      </c>
      <c r="AB83" s="7" t="str">
        <f>IF('Filtered Data'!H82="","",HEX2BIN(H83))</f>
        <v>1011010</v>
      </c>
      <c r="AC83" s="7" t="str">
        <f>IF('Filtered Data'!I82="","",HEX2BIN(I83))</f>
        <v>1100100</v>
      </c>
      <c r="AD83" s="7" t="str">
        <f>IF('Filtered Data'!J82="","",HEX2BIN(J83))</f>
        <v>1011010</v>
      </c>
      <c r="AE83" s="7" t="str">
        <f>IF('Filtered Data'!K82="","",HEX2BIN(K83))</f>
        <v>1100100</v>
      </c>
      <c r="AF83" s="7" t="str">
        <f>IF('Filtered Data'!L82="","",HEX2BIN(L83))</f>
        <v>0</v>
      </c>
      <c r="AG83" s="7" t="str">
        <f>IF('Filtered Data'!M82="","",HEX2BIN(M83))</f>
        <v>1100100</v>
      </c>
      <c r="AH83" s="7" t="str">
        <f>IF('Filtered Data'!N82="","",HEX2BIN(N83))</f>
        <v>10101111</v>
      </c>
      <c r="AI83" s="7"/>
      <c r="AJ83" s="8" t="e">
        <f t="shared" si="8"/>
        <v>#NUM!</v>
      </c>
      <c r="AK83" s="7" t="str">
        <f>IF('Filtered Data'!G82="","",HEX2OCT(G83))</f>
        <v>3</v>
      </c>
      <c r="AL83" s="7" t="str">
        <f>IF('Filtered Data'!H82="","",HEX2OCT(H83))</f>
        <v>132</v>
      </c>
      <c r="AM83" s="7" t="str">
        <f>IF('Filtered Data'!I82="","",HEX2OCT(I83))</f>
        <v>144</v>
      </c>
      <c r="AN83" s="7" t="str">
        <f>IF('Filtered Data'!J82="","",HEX2OCT(J83))</f>
        <v>132</v>
      </c>
      <c r="AO83" s="7" t="str">
        <f>IF('Filtered Data'!K82="","",HEX2OCT(K83))</f>
        <v>144</v>
      </c>
      <c r="AP83" s="7" t="str">
        <f>IF('Filtered Data'!L82="","",HEX2OCT(L83))</f>
        <v>0</v>
      </c>
      <c r="AQ83" s="7" t="str">
        <f>IF('Filtered Data'!M82="","",HEX2OCT(M83))</f>
        <v>144</v>
      </c>
      <c r="AR83" s="7" t="str">
        <f>IF('Filtered Data'!N82="","",HEX2OCT(N83))</f>
        <v>257</v>
      </c>
    </row>
    <row r="84">
      <c r="A84" s="4">
        <f>'Filtered Data'!A83</f>
        <v>1.673988</v>
      </c>
      <c r="B84" s="4" t="str">
        <f>'Filtered Data'!B83</f>
        <v/>
      </c>
      <c r="C84" s="4">
        <f>'Filtered Data'!C83</f>
        <v>301</v>
      </c>
      <c r="D84" s="4" t="str">
        <f>'Filtered Data'!D83</f>
        <v/>
      </c>
      <c r="E84" s="4" t="str">
        <f>'Filtered Data'!E83</f>
        <v/>
      </c>
      <c r="F84" s="4">
        <f>'Filtered Data'!F83</f>
        <v>3</v>
      </c>
      <c r="G84" s="4" t="str">
        <f>'Filtered Data'!G83</f>
        <v>E8</v>
      </c>
      <c r="H84" s="4" t="str">
        <f>'Filtered Data'!H83</f>
        <v>0F</v>
      </c>
      <c r="I84" s="4" t="str">
        <f>'Filtered Data'!I83</f>
        <v>00</v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15208192</v>
      </c>
      <c r="Q84" s="7">
        <f>IF('Filtered Data'!G83="","",HEX2DEC(G84))</f>
        <v>232</v>
      </c>
      <c r="R84" s="7">
        <f>IF('Filtered Data'!H83="","",HEX2DEC(H84))</f>
        <v>15</v>
      </c>
      <c r="S84" s="7">
        <f>IF('Filtered Data'!I83="","",HEX2DEC(I84))</f>
        <v>0</v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e">
        <f t="shared" si="7"/>
        <v>#NUM!</v>
      </c>
      <c r="AA84" s="7" t="str">
        <f>IF('Filtered Data'!G83="","",HEX2BIN(G84))</f>
        <v>11101000</v>
      </c>
      <c r="AB84" s="7" t="str">
        <f>IF('Filtered Data'!H83="","",HEX2BIN(H84))</f>
        <v>1111</v>
      </c>
      <c r="AC84" s="7" t="str">
        <f>IF('Filtered Data'!I83="","",HEX2BIN(I84))</f>
        <v>0</v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e">
        <f t="shared" si="8"/>
        <v>#NUM!</v>
      </c>
      <c r="AK84" s="7" t="str">
        <f>IF('Filtered Data'!G83="","",HEX2OCT(G84))</f>
        <v>350</v>
      </c>
      <c r="AL84" s="7" t="str">
        <f>IF('Filtered Data'!H83="","",HEX2OCT(H84))</f>
        <v>17</v>
      </c>
      <c r="AM84" s="7" t="str">
        <f>IF('Filtered Data'!I83="","",HEX2OCT(I84))</f>
        <v>0</v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>
        <f>'Filtered Data'!A84</f>
        <v>1.6987429999999999</v>
      </c>
      <c r="B85" s="4" t="str">
        <f>'Filtered Data'!B84</f>
        <v/>
      </c>
      <c r="C85" s="4">
        <f>'Filtered Data'!C84</f>
        <v>404</v>
      </c>
      <c r="D85" s="4" t="str">
        <f>'Filtered Data'!D84</f>
        <v/>
      </c>
      <c r="E85" s="4" t="str">
        <f>'Filtered Data'!E84</f>
        <v/>
      </c>
      <c r="F85" s="4">
        <f>'Filtered Data'!F84</f>
        <v>2</v>
      </c>
      <c r="G85" s="4" t="str">
        <f>'Filtered Data'!G84</f>
        <v>4D</v>
      </c>
      <c r="H85" s="4" t="str">
        <f>'Filtered Data'!H84</f>
        <v>00</v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19712</v>
      </c>
      <c r="Q85" s="7">
        <f>IF('Filtered Data'!G84="","",HEX2DEC(G85))</f>
        <v>77</v>
      </c>
      <c r="R85" s="7">
        <f>IF('Filtered Data'!H84="","",HEX2DEC(H85))</f>
        <v>0</v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1001101</v>
      </c>
      <c r="AB85" s="7" t="str">
        <f>IF('Filtered Data'!H84="","",HEX2BIN(H85))</f>
        <v>0</v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115</v>
      </c>
      <c r="AL85" s="7" t="str">
        <f>IF('Filtered Data'!H84="","",HEX2OCT(H85))</f>
        <v>0</v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1.7235309999999999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5A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30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90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48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1011010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110000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132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60</v>
      </c>
    </row>
    <row r="87">
      <c r="A87" s="4">
        <f>'Filtered Data'!A86</f>
        <v>1.724003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E2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14811136</v>
      </c>
      <c r="Q87" s="7">
        <f>IF('Filtered Data'!G86="","",HEX2DEC(G87))</f>
        <v>226</v>
      </c>
      <c r="R87" s="7">
        <f>IF('Filtered Data'!H86="","",HEX2DEC(H87))</f>
        <v>0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11100010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342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1.729981</v>
      </c>
      <c r="B88" s="4" t="str">
        <f>'Filtered Data'!B87</f>
        <v/>
      </c>
      <c r="C88" s="4">
        <f>'Filtered Data'!C87</f>
        <v>404</v>
      </c>
      <c r="D88" s="4" t="str">
        <f>'Filtered Data'!D87</f>
        <v/>
      </c>
      <c r="E88" s="4" t="str">
        <f>'Filtered Data'!E87</f>
        <v/>
      </c>
      <c r="F88" s="4">
        <f>'Filtered Data'!F87</f>
        <v>2</v>
      </c>
      <c r="G88" s="4" t="str">
        <f>'Filtered Data'!G87</f>
        <v>50</v>
      </c>
      <c r="H88" s="4" t="str">
        <f>'Filtered Data'!H87</f>
        <v>00</v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20480</v>
      </c>
      <c r="Q88" s="7">
        <f>IF('Filtered Data'!G87="","",HEX2DEC(G88))</f>
        <v>80</v>
      </c>
      <c r="R88" s="7">
        <f>IF('Filtered Data'!H87="","",HEX2DEC(H88))</f>
        <v>0</v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1010000</v>
      </c>
      <c r="AB88" s="7" t="str">
        <f>IF('Filtered Data'!H87="","",HEX2BIN(H88))</f>
        <v>0</v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120</v>
      </c>
      <c r="AL88" s="7" t="str">
        <f>IF('Filtered Data'!H87="","",HEX2OCT(H88))</f>
        <v>0</v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1.7667200000000001</v>
      </c>
      <c r="B89" s="4" t="str">
        <f>'Filtered Data'!B88</f>
        <v/>
      </c>
      <c r="C89" s="4">
        <f>'Filtered Data'!C88</f>
        <v>404</v>
      </c>
      <c r="D89" s="4" t="str">
        <f>'Filtered Data'!D88</f>
        <v/>
      </c>
      <c r="E89" s="4" t="str">
        <f>'Filtered Data'!E88</f>
        <v/>
      </c>
      <c r="F89" s="4">
        <f>'Filtered Data'!F88</f>
        <v>2</v>
      </c>
      <c r="G89" s="4" t="str">
        <f>'Filtered Data'!G88</f>
        <v>02</v>
      </c>
      <c r="H89" s="4" t="str">
        <f>'Filtered Data'!H88</f>
        <v>00</v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512</v>
      </c>
      <c r="Q89" s="7">
        <f>IF('Filtered Data'!G88="","",HEX2DEC(G89))</f>
        <v>2</v>
      </c>
      <c r="R89" s="7">
        <f>IF('Filtered Data'!H88="","",HEX2DEC(H89))</f>
        <v>0</v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</v>
      </c>
      <c r="AB89" s="7" t="str">
        <f>IF('Filtered Data'!H88="","",HEX2BIN(H89))</f>
        <v>0</v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</v>
      </c>
      <c r="AL89" s="7" t="str">
        <f>IF('Filtered Data'!H88="","",HEX2OCT(H89))</f>
        <v>0</v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1.773536</v>
      </c>
      <c r="B90" s="4" t="str">
        <f>'Filtered Data'!B89</f>
        <v/>
      </c>
      <c r="C90" s="4">
        <f>'Filtered Data'!C89</f>
        <v>300</v>
      </c>
      <c r="D90" s="4" t="str">
        <f>'Filtered Data'!D89</f>
        <v/>
      </c>
      <c r="E90" s="4" t="str">
        <f>'Filtered Data'!E89</f>
        <v/>
      </c>
      <c r="F90" s="4">
        <f>'Filtered Data'!F89</f>
        <v>8</v>
      </c>
      <c r="G90" s="4" t="str">
        <f>'Filtered Data'!G89</f>
        <v>03</v>
      </c>
      <c r="H90" s="4" t="str">
        <f>'Filtered Data'!H89</f>
        <v>5A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21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90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33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1011010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100001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132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41</v>
      </c>
    </row>
    <row r="91">
      <c r="A91" s="4">
        <f>'Filtered Data'!A90</f>
        <v>1.774008</v>
      </c>
      <c r="B91" s="4" t="str">
        <f>'Filtered Data'!B90</f>
        <v/>
      </c>
      <c r="C91" s="4">
        <f>'Filtered Data'!C90</f>
        <v>301</v>
      </c>
      <c r="D91" s="4" t="str">
        <f>'Filtered Data'!D90</f>
        <v/>
      </c>
      <c r="E91" s="4" t="str">
        <f>'Filtered Data'!E90</f>
        <v/>
      </c>
      <c r="F91" s="4">
        <f>'Filtered Data'!F90</f>
        <v>3</v>
      </c>
      <c r="G91" s="4" t="str">
        <f>'Filtered Data'!G90</f>
        <v>B3</v>
      </c>
      <c r="H91" s="4" t="str">
        <f>'Filtered Data'!H90</f>
        <v>01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11731200</v>
      </c>
      <c r="Q91" s="7">
        <f>IF('Filtered Data'!G90="","",HEX2DEC(G91))</f>
        <v>179</v>
      </c>
      <c r="R91" s="7">
        <f>IF('Filtered Data'!H90="","",HEX2DEC(H91))</f>
        <v>1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10110011</v>
      </c>
      <c r="AB91" s="7" t="str">
        <f>IF('Filtered Data'!H90="","",HEX2BIN(H91))</f>
        <v>1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263</v>
      </c>
      <c r="AL91" s="7" t="str">
        <f>IF('Filtered Data'!H90="","",HEX2OCT(H91))</f>
        <v>1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1.792486</v>
      </c>
      <c r="B92" s="4" t="str">
        <f>'Filtered Data'!B91</f>
        <v/>
      </c>
      <c r="C92" s="4">
        <f>'Filtered Data'!C91</f>
        <v>404</v>
      </c>
      <c r="D92" s="4" t="str">
        <f>'Filtered Data'!D91</f>
        <v/>
      </c>
      <c r="E92" s="4" t="str">
        <f>'Filtered Data'!E91</f>
        <v/>
      </c>
      <c r="F92" s="4">
        <f>'Filtered Data'!F91</f>
        <v>2</v>
      </c>
      <c r="G92" s="4" t="str">
        <f>'Filtered Data'!G91</f>
        <v>0A</v>
      </c>
      <c r="H92" s="4" t="str">
        <f>'Filtered Data'!H91</f>
        <v>00</v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2560</v>
      </c>
      <c r="Q92" s="7">
        <f>IF('Filtered Data'!G91="","",HEX2DEC(G92))</f>
        <v>10</v>
      </c>
      <c r="R92" s="7">
        <f>IF('Filtered Data'!H91="","",HEX2DEC(H92))</f>
        <v>0</v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e">
        <f t="shared" si="7"/>
        <v>#NUM!</v>
      </c>
      <c r="AA92" s="7" t="str">
        <f>IF('Filtered Data'!G91="","",HEX2BIN(G92))</f>
        <v>1010</v>
      </c>
      <c r="AB92" s="7" t="str">
        <f>IF('Filtered Data'!H91="","",HEX2BIN(H92))</f>
        <v>0</v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e">
        <f t="shared" si="8"/>
        <v>#NUM!</v>
      </c>
      <c r="AK92" s="7" t="str">
        <f>IF('Filtered Data'!G91="","",HEX2OCT(G92))</f>
        <v>12</v>
      </c>
      <c r="AL92" s="7" t="str">
        <f>IF('Filtered Data'!H91="","",HEX2OCT(H92))</f>
        <v>0</v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>
        <f>'Filtered Data'!A92</f>
        <v>1.8235380000000001</v>
      </c>
      <c r="B93" s="4" t="str">
        <f>'Filtered Data'!B92</f>
        <v/>
      </c>
      <c r="C93" s="4">
        <f>'Filtered Data'!C92</f>
        <v>300</v>
      </c>
      <c r="D93" s="4" t="str">
        <f>'Filtered Data'!D92</f>
        <v/>
      </c>
      <c r="E93" s="4" t="str">
        <f>'Filtered Data'!E92</f>
        <v/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64</v>
      </c>
      <c r="L93" s="4" t="str">
        <f>'Filtered Data'!L92</f>
        <v>00</v>
      </c>
      <c r="M93" s="4" t="str">
        <f>'Filtered Data'!M92</f>
        <v>64</v>
      </c>
      <c r="N93" s="4" t="str">
        <f>'Filtered Data'!N92</f>
        <v>32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100</v>
      </c>
      <c r="V93" s="7">
        <f>IF('Filtered Data'!L92="","",HEX2DEC(L93))</f>
        <v>0</v>
      </c>
      <c r="W93" s="7">
        <f>IF('Filtered Data'!M92="","",HEX2DEC(M93))</f>
        <v>100</v>
      </c>
      <c r="X93" s="7">
        <f>IF('Filtered Data'!N92="","",HEX2DEC(N93))</f>
        <v>50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1100100</v>
      </c>
      <c r="AF93" s="7" t="str">
        <f>IF('Filtered Data'!L92="","",HEX2BIN(L93))</f>
        <v>0</v>
      </c>
      <c r="AG93" s="7" t="str">
        <f>IF('Filtered Data'!M92="","",HEX2BIN(M93))</f>
        <v>1100100</v>
      </c>
      <c r="AH93" s="7" t="str">
        <f>IF('Filtered Data'!N92="","",HEX2BIN(N93))</f>
        <v>110010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144</v>
      </c>
      <c r="AP93" s="7" t="str">
        <f>IF('Filtered Data'!L92="","",HEX2OCT(L93))</f>
        <v>0</v>
      </c>
      <c r="AQ93" s="7" t="str">
        <f>IF('Filtered Data'!M92="","",HEX2OCT(M93))</f>
        <v>144</v>
      </c>
      <c r="AR93" s="7" t="str">
        <f>IF('Filtered Data'!N92="","",HEX2OCT(N93))</f>
        <v>62</v>
      </c>
    </row>
    <row r="94">
      <c r="A94" s="4">
        <f>'Filtered Data'!A93</f>
        <v>1.8240019999999999</v>
      </c>
      <c r="B94" s="4" t="str">
        <f>'Filtered Data'!B93</f>
        <v/>
      </c>
      <c r="C94" s="4">
        <f>'Filtered Data'!C93</f>
        <v>301</v>
      </c>
      <c r="D94" s="4" t="str">
        <f>'Filtered Data'!D93</f>
        <v/>
      </c>
      <c r="E94" s="4" t="str">
        <f>'Filtered Data'!E93</f>
        <v/>
      </c>
      <c r="F94" s="4">
        <f>'Filtered Data'!F93</f>
        <v>3</v>
      </c>
      <c r="G94" s="4" t="str">
        <f>'Filtered Data'!G93</f>
        <v>6B</v>
      </c>
      <c r="H94" s="4" t="str">
        <f>'Filtered Data'!H93</f>
        <v>02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7012864</v>
      </c>
      <c r="Q94" s="7">
        <f>IF('Filtered Data'!G93="","",HEX2DEC(G94))</f>
        <v>107</v>
      </c>
      <c r="R94" s="7">
        <f>IF('Filtered Data'!H93="","",HEX2DEC(H94))</f>
        <v>2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1101011</v>
      </c>
      <c r="AB94" s="7" t="str">
        <f>IF('Filtered Data'!H93="","",HEX2BIN(H94))</f>
        <v>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153</v>
      </c>
      <c r="AL94" s="7" t="str">
        <f>IF('Filtered Data'!H93="","",HEX2OCT(H94))</f>
        <v>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>
        <f>'Filtered Data'!A94</f>
        <v>1.8243020000000001</v>
      </c>
      <c r="B95" s="4" t="str">
        <f>'Filtered Data'!B94</f>
        <v/>
      </c>
      <c r="C95" s="4">
        <f>'Filtered Data'!C94</f>
        <v>404</v>
      </c>
      <c r="D95" s="4" t="str">
        <f>'Filtered Data'!D94</f>
        <v/>
      </c>
      <c r="E95" s="4" t="str">
        <f>'Filtered Data'!E94</f>
        <v/>
      </c>
      <c r="F95" s="4">
        <f>'Filtered Data'!F94</f>
        <v>2</v>
      </c>
      <c r="G95" s="4" t="str">
        <f>'Filtered Data'!G94</f>
        <v>04</v>
      </c>
      <c r="H95" s="4" t="str">
        <f>'Filtered Data'!H94</f>
        <v>00</v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1024</v>
      </c>
      <c r="Q95" s="7">
        <f>IF('Filtered Data'!G94="","",HEX2DEC(G95))</f>
        <v>4</v>
      </c>
      <c r="R95" s="7">
        <f>IF('Filtered Data'!H94="","",HEX2DEC(H95))</f>
        <v>0</v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100</v>
      </c>
      <c r="AB95" s="7" t="str">
        <f>IF('Filtered Data'!H94="","",HEX2BIN(H95))</f>
        <v>0</v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4</v>
      </c>
      <c r="AL95" s="7" t="str">
        <f>IF('Filtered Data'!H94="","",HEX2OCT(H95))</f>
        <v>0</v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1.8549880000000001</v>
      </c>
      <c r="B96" s="4" t="str">
        <f>'Filtered Data'!B95</f>
        <v/>
      </c>
      <c r="C96" s="4">
        <f>'Filtered Data'!C95</f>
        <v>404</v>
      </c>
      <c r="D96" s="4" t="str">
        <f>'Filtered Data'!D95</f>
        <v/>
      </c>
      <c r="E96" s="4" t="str">
        <f>'Filtered Data'!E95</f>
        <v/>
      </c>
      <c r="F96" s="4">
        <f>'Filtered Data'!F95</f>
        <v>2</v>
      </c>
      <c r="G96" s="4" t="str">
        <f>'Filtered Data'!G95</f>
        <v>B0</v>
      </c>
      <c r="H96" s="4" t="str">
        <f>'Filtered Data'!H95</f>
        <v>01</v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45057</v>
      </c>
      <c r="Q96" s="7">
        <f>IF('Filtered Data'!G95="","",HEX2DEC(G96))</f>
        <v>176</v>
      </c>
      <c r="R96" s="7">
        <f>IF('Filtered Data'!H95="","",HEX2DEC(H96))</f>
        <v>1</v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10110000</v>
      </c>
      <c r="AB96" s="7" t="str">
        <f>IF('Filtered Data'!H95="","",HEX2BIN(H96))</f>
        <v>1</v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260</v>
      </c>
      <c r="AL96" s="7" t="str">
        <f>IF('Filtered Data'!H95="","",HEX2OCT(H96))</f>
        <v>1</v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>
        <f>'Filtered Data'!A96</f>
        <v>1.8735440000000001</v>
      </c>
      <c r="B97" s="4" t="str">
        <f>'Filtered Data'!B96</f>
        <v/>
      </c>
      <c r="C97" s="4">
        <f>'Filtered Data'!C96</f>
        <v>300</v>
      </c>
      <c r="D97" s="4" t="str">
        <f>'Filtered Data'!D96</f>
        <v/>
      </c>
      <c r="E97" s="4" t="str">
        <f>'Filtered Data'!E96</f>
        <v/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64</v>
      </c>
      <c r="L97" s="4" t="str">
        <f>'Filtered Data'!L96</f>
        <v>00</v>
      </c>
      <c r="M97" s="4" t="str">
        <f>'Filtered Data'!M96</f>
        <v>64</v>
      </c>
      <c r="N97" s="4" t="str">
        <f>'Filtered Data'!N96</f>
        <v>23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100</v>
      </c>
      <c r="V97" s="7">
        <f>IF('Filtered Data'!L96="","",HEX2DEC(L97))</f>
        <v>0</v>
      </c>
      <c r="W97" s="7">
        <f>IF('Filtered Data'!M96="","",HEX2DEC(M97))</f>
        <v>100</v>
      </c>
      <c r="X97" s="7">
        <f>IF('Filtered Data'!N96="","",HEX2DEC(N97))</f>
        <v>35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1100100</v>
      </c>
      <c r="AF97" s="7" t="str">
        <f>IF('Filtered Data'!L96="","",HEX2BIN(L97))</f>
        <v>0</v>
      </c>
      <c r="AG97" s="7" t="str">
        <f>IF('Filtered Data'!M96="","",HEX2BIN(M97))</f>
        <v>1100100</v>
      </c>
      <c r="AH97" s="7" t="str">
        <f>IF('Filtered Data'!N96="","",HEX2BIN(N97))</f>
        <v>100011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144</v>
      </c>
      <c r="AP97" s="7" t="str">
        <f>IF('Filtered Data'!L96="","",HEX2OCT(L97))</f>
        <v>0</v>
      </c>
      <c r="AQ97" s="7" t="str">
        <f>IF('Filtered Data'!M96="","",HEX2OCT(M97))</f>
        <v>144</v>
      </c>
      <c r="AR97" s="7" t="str">
        <f>IF('Filtered Data'!N96="","",HEX2OCT(N97))</f>
        <v>43</v>
      </c>
    </row>
    <row r="98">
      <c r="A98" s="4">
        <f>'Filtered Data'!A97</f>
        <v>1.8740079999999999</v>
      </c>
      <c r="B98" s="4" t="str">
        <f>'Filtered Data'!B97</f>
        <v/>
      </c>
      <c r="C98" s="4">
        <f>'Filtered Data'!C97</f>
        <v>301</v>
      </c>
      <c r="D98" s="4" t="str">
        <f>'Filtered Data'!D97</f>
        <v/>
      </c>
      <c r="E98" s="4" t="str">
        <f>'Filtered Data'!E97</f>
        <v/>
      </c>
      <c r="F98" s="4">
        <f>'Filtered Data'!F97</f>
        <v>3</v>
      </c>
      <c r="G98" s="4" t="str">
        <f>'Filtered Data'!G97</f>
        <v>96</v>
      </c>
      <c r="H98" s="4" t="str">
        <f>'Filtered Data'!H97</f>
        <v>03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9831168</v>
      </c>
      <c r="Q98" s="7">
        <f>IF('Filtered Data'!G97="","",HEX2DEC(G98))</f>
        <v>150</v>
      </c>
      <c r="R98" s="7">
        <f>IF('Filtered Data'!H97="","",HEX2DEC(H98))</f>
        <v>3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10010110</v>
      </c>
      <c r="AB98" s="7" t="str">
        <f>IF('Filtered Data'!H97="","",HEX2BIN(H98))</f>
        <v>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226</v>
      </c>
      <c r="AL98" s="7" t="str">
        <f>IF('Filtered Data'!H97="","",HEX2OCT(H98))</f>
        <v>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1.8862410000000001</v>
      </c>
      <c r="B99" s="4" t="str">
        <f>'Filtered Data'!B98</f>
        <v/>
      </c>
      <c r="C99" s="4">
        <f>'Filtered Data'!C98</f>
        <v>404</v>
      </c>
      <c r="D99" s="4" t="str">
        <f>'Filtered Data'!D98</f>
        <v/>
      </c>
      <c r="E99" s="4" t="str">
        <f>'Filtered Data'!E98</f>
        <v/>
      </c>
      <c r="F99" s="4">
        <f>'Filtered Data'!F98</f>
        <v>2</v>
      </c>
      <c r="G99" s="4" t="str">
        <f>'Filtered Data'!G98</f>
        <v>B1</v>
      </c>
      <c r="H99" s="4" t="str">
        <f>'Filtered Data'!H98</f>
        <v>01</v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45313</v>
      </c>
      <c r="Q99" s="7">
        <f>IF('Filtered Data'!G98="","",HEX2DEC(G99))</f>
        <v>177</v>
      </c>
      <c r="R99" s="7">
        <f>IF('Filtered Data'!H98="","",HEX2DEC(H99))</f>
        <v>1</v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10110001</v>
      </c>
      <c r="AB99" s="7" t="str">
        <f>IF('Filtered Data'!H98="","",HEX2BIN(H99))</f>
        <v>1</v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261</v>
      </c>
      <c r="AL99" s="7" t="str">
        <f>IF('Filtered Data'!H98="","",HEX2OCT(H99))</f>
        <v>1</v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1.923554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34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52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110100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64</v>
      </c>
    </row>
    <row r="101">
      <c r="A101" s="4">
        <f>'Filtered Data'!A100</f>
        <v>1.924018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03</v>
      </c>
      <c r="H101" s="4" t="str">
        <f>'Filtered Data'!H100</f>
        <v>04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197632</v>
      </c>
      <c r="Q101" s="7">
        <f>IF('Filtered Data'!G100="","",HEX2DEC(G101))</f>
        <v>3</v>
      </c>
      <c r="R101" s="7">
        <f>IF('Filtered Data'!H100="","",HEX2DEC(H101))</f>
        <v>4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4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1.973557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5A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25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90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37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1011010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100101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132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45</v>
      </c>
    </row>
    <row r="103">
      <c r="A103" s="4">
        <f>'Filtered Data'!A102</f>
        <v>1.974021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54</v>
      </c>
      <c r="H103" s="4" t="str">
        <f>'Filtered Data'!H102</f>
        <v>05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5506304</v>
      </c>
      <c r="Q103" s="7">
        <f>IF('Filtered Data'!G102="","",HEX2DEC(G103))</f>
        <v>84</v>
      </c>
      <c r="R103" s="7">
        <f>IF('Filtered Data'!H102="","",HEX2DEC(H103))</f>
        <v>5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1010100</v>
      </c>
      <c r="AB103" s="7" t="str">
        <f>IF('Filtered Data'!H102="","",HEX2BIN(H103))</f>
        <v>101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124</v>
      </c>
      <c r="AL103" s="7" t="str">
        <f>IF('Filtered Data'!H102="","",HEX2OCT(H103))</f>
        <v>5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2.0235620000000001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36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54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110110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66</v>
      </c>
    </row>
    <row r="105">
      <c r="A105" s="4">
        <f>'Filtered Data'!A104</f>
        <v>2.0240300000000002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F5</v>
      </c>
      <c r="H105" s="4" t="str">
        <f>'Filtered Data'!H104</f>
        <v>06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16057856</v>
      </c>
      <c r="Q105" s="7">
        <f>IF('Filtered Data'!G104="","",HEX2DEC(G105))</f>
        <v>245</v>
      </c>
      <c r="R105" s="7">
        <f>IF('Filtered Data'!H104="","",HEX2DEC(H105))</f>
        <v>6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11110101</v>
      </c>
      <c r="AB105" s="7" t="str">
        <f>IF('Filtered Data'!H104="","",HEX2BIN(H105))</f>
        <v>110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365</v>
      </c>
      <c r="AL105" s="7" t="str">
        <f>IF('Filtered Data'!H104="","",HEX2OCT(H105))</f>
        <v>6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2.073569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5A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27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90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39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1011010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100111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132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47</v>
      </c>
    </row>
    <row r="107">
      <c r="A107" s="4">
        <f>'Filtered Data'!A106</f>
        <v>2.0740370000000001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B8</v>
      </c>
      <c r="H107" s="4" t="str">
        <f>'Filtered Data'!H106</f>
        <v>07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12060416</v>
      </c>
      <c r="Q107" s="7">
        <f>IF('Filtered Data'!G106="","",HEX2DEC(G107))</f>
        <v>184</v>
      </c>
      <c r="R107" s="7">
        <f>IF('Filtered Data'!H106="","",HEX2DEC(H107))</f>
        <v>7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10111000</v>
      </c>
      <c r="AB107" s="7" t="str">
        <f>IF('Filtered Data'!H106="","",HEX2BIN(H107))</f>
        <v>111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270</v>
      </c>
      <c r="AL107" s="7" t="str">
        <f>IF('Filtered Data'!H106="","",HEX2OCT(H107))</f>
        <v>7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2.12357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5A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B8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90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184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1011010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10111000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132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270</v>
      </c>
    </row>
    <row r="109">
      <c r="A109" s="4">
        <f>'Filtered Data'!A108</f>
        <v>2.1240380000000001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80</v>
      </c>
      <c r="H109" s="4" t="str">
        <f>'Filtered Data'!H108</f>
        <v>08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8390656</v>
      </c>
      <c r="Q109" s="7">
        <f>IF('Filtered Data'!G108="","",HEX2DEC(G109))</f>
        <v>128</v>
      </c>
      <c r="R109" s="7">
        <f>IF('Filtered Data'!H108="","",HEX2DEC(H109))</f>
        <v>8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10000000</v>
      </c>
      <c r="AB109" s="7" t="str">
        <f>IF('Filtered Data'!H108="","",HEX2BIN(H109))</f>
        <v>1000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200</v>
      </c>
      <c r="AL109" s="7" t="str">
        <f>IF('Filtered Data'!H108="","",HEX2OCT(H109))</f>
        <v>10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2.173575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5A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A9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90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169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1011010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10101001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132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251</v>
      </c>
    </row>
    <row r="111">
      <c r="A111" s="4">
        <f>'Filtered Data'!A110</f>
        <v>2.1740430000000002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88</v>
      </c>
      <c r="H111" s="4" t="str">
        <f>'Filtered Data'!H110</f>
        <v>09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8915200</v>
      </c>
      <c r="Q111" s="7">
        <f>IF('Filtered Data'!G110="","",HEX2DEC(G111))</f>
        <v>136</v>
      </c>
      <c r="R111" s="7">
        <f>IF('Filtered Data'!H110="","",HEX2DEC(H111))</f>
        <v>9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10001000</v>
      </c>
      <c r="AB111" s="7" t="str">
        <f>IF('Filtered Data'!H110="","",HEX2BIN(H111))</f>
        <v>1001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210</v>
      </c>
      <c r="AL111" s="7" t="str">
        <f>IF('Filtered Data'!H110="","",HEX2OCT(H111))</f>
        <v>11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2.2243599999999999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BA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186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10111010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272</v>
      </c>
    </row>
    <row r="113">
      <c r="A113" s="4">
        <f>'Filtered Data'!A112</f>
        <v>2.2248239999999999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C6</v>
      </c>
      <c r="H113" s="4" t="str">
        <f>'Filtered Data'!H112</f>
        <v>0A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12978688</v>
      </c>
      <c r="Q113" s="7">
        <f>IF('Filtered Data'!G112="","",HEX2DEC(G113))</f>
        <v>198</v>
      </c>
      <c r="R113" s="7">
        <f>IF('Filtered Data'!H112="","",HEX2DEC(H113))</f>
        <v>10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11000110</v>
      </c>
      <c r="AB113" s="7" t="str">
        <f>IF('Filtered Data'!H112="","",HEX2BIN(H113))</f>
        <v>1010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306</v>
      </c>
      <c r="AL113" s="7" t="str">
        <f>IF('Filtered Data'!H112="","",HEX2OCT(H113))</f>
        <v>12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2.273587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5A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AB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90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171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1011010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10101011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132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253</v>
      </c>
    </row>
    <row r="115">
      <c r="A115" s="4">
        <f>'Filtered Data'!A114</f>
        <v>2.274051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43</v>
      </c>
      <c r="H115" s="4" t="str">
        <f>'Filtered Data'!H114</f>
        <v>0B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4393728</v>
      </c>
      <c r="Q115" s="7">
        <f>IF('Filtered Data'!G114="","",HEX2DEC(G115))</f>
        <v>67</v>
      </c>
      <c r="R115" s="7">
        <f>IF('Filtered Data'!H114="","",HEX2DEC(H115))</f>
        <v>11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1000011</v>
      </c>
      <c r="AB115" s="7" t="str">
        <f>IF('Filtered Data'!H114="","",HEX2BIN(H115))</f>
        <v>1011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103</v>
      </c>
      <c r="AL115" s="7" t="str">
        <f>IF('Filtered Data'!H114="","",HEX2OCT(H115))</f>
        <v>13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2.3235920000000001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BC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188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10111100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274</v>
      </c>
    </row>
    <row r="117">
      <c r="A117" s="4">
        <f>'Filtered Data'!A116</f>
        <v>2.3240560000000001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B5</v>
      </c>
      <c r="H117" s="4" t="str">
        <f>'Filtered Data'!H116</f>
        <v>0C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11865088</v>
      </c>
      <c r="Q117" s="7">
        <f>IF('Filtered Data'!G116="","",HEX2DEC(G117))</f>
        <v>181</v>
      </c>
      <c r="R117" s="7">
        <f>IF('Filtered Data'!H116="","",HEX2DEC(H117))</f>
        <v>12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10110101</v>
      </c>
      <c r="AB117" s="7" t="str">
        <f>IF('Filtered Data'!H116="","",HEX2BIN(H117))</f>
        <v>1100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265</v>
      </c>
      <c r="AL117" s="7" t="str">
        <f>IF('Filtered Data'!H116="","",HEX2OCT(H117))</f>
        <v>14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2.3735970000000002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5A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AD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90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173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1011010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10101101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132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255</v>
      </c>
    </row>
    <row r="119">
      <c r="A119" s="4">
        <f>'Filtered Data'!A118</f>
        <v>2.3740610000000002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4E</v>
      </c>
      <c r="H119" s="4" t="str">
        <f>'Filtered Data'!H118</f>
        <v>0D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5115136</v>
      </c>
      <c r="Q119" s="7">
        <f>IF('Filtered Data'!G118="","",HEX2DEC(G119))</f>
        <v>78</v>
      </c>
      <c r="R119" s="7">
        <f>IF('Filtered Data'!H118="","",HEX2DEC(H119))</f>
        <v>13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1001110</v>
      </c>
      <c r="AB119" s="7" t="str">
        <f>IF('Filtered Data'!H118="","",HEX2BIN(H119))</f>
        <v>1101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116</v>
      </c>
      <c r="AL119" s="7" t="str">
        <f>IF('Filtered Data'!H118="","",HEX2OCT(H119))</f>
        <v>15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2.4236019999999998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BE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190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10111110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276</v>
      </c>
    </row>
    <row r="121">
      <c r="A121" s="4">
        <f>'Filtered Data'!A120</f>
        <v>2.4240699999999999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1D</v>
      </c>
      <c r="H121" s="4" t="str">
        <f>'Filtered Data'!H120</f>
        <v>0E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1904128</v>
      </c>
      <c r="Q121" s="7">
        <f>IF('Filtered Data'!G120="","",HEX2DEC(G121))</f>
        <v>29</v>
      </c>
      <c r="R121" s="7">
        <f>IF('Filtered Data'!H120="","",HEX2DEC(H121))</f>
        <v>14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11101</v>
      </c>
      <c r="AB121" s="7" t="str">
        <f>IF('Filtered Data'!H120="","",HEX2BIN(H121))</f>
        <v>1110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35</v>
      </c>
      <c r="AL121" s="7" t="str">
        <f>IF('Filtered Data'!H120="","",HEX2OCT(H121))</f>
        <v>16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2.4736069999999999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5A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AF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90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175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1011010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10101111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132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257</v>
      </c>
    </row>
    <row r="123">
      <c r="A123" s="4">
        <f>'Filtered Data'!A122</f>
        <v>2.4740709999999999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E8</v>
      </c>
      <c r="H123" s="4" t="str">
        <f>'Filtered Data'!H122</f>
        <v>0F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15208192</v>
      </c>
      <c r="Q123" s="7">
        <f>IF('Filtered Data'!G122="","",HEX2DEC(G123))</f>
        <v>232</v>
      </c>
      <c r="R123" s="7">
        <f>IF('Filtered Data'!H122="","",HEX2DEC(H123))</f>
        <v>15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11101000</v>
      </c>
      <c r="AB123" s="7" t="str">
        <f>IF('Filtered Data'!H122="","",HEX2BIN(H123))</f>
        <v>1111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350</v>
      </c>
      <c r="AL123" s="7" t="str">
        <f>IF('Filtered Data'!H122="","",HEX2OCT(H123))</f>
        <v>17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2.5236170000000002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30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48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110000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60</v>
      </c>
    </row>
    <row r="125">
      <c r="A125" s="4">
        <f>'Filtered Data'!A124</f>
        <v>2.524089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E2</v>
      </c>
      <c r="H125" s="4" t="str">
        <f>'Filtered Data'!H124</f>
        <v>00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14811136</v>
      </c>
      <c r="Q125" s="7">
        <f>IF('Filtered Data'!G124="","",HEX2DEC(G125))</f>
        <v>226</v>
      </c>
      <c r="R125" s="7">
        <f>IF('Filtered Data'!H124="","",HEX2DEC(H125))</f>
        <v>0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11100010</v>
      </c>
      <c r="AB125" s="7" t="str">
        <f>IF('Filtered Data'!H124="","",HEX2BIN(H125))</f>
        <v>0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342</v>
      </c>
      <c r="AL125" s="7" t="str">
        <f>IF('Filtered Data'!H124="","",HEX2OCT(H125))</f>
        <v>0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2.5736189999999999</v>
      </c>
      <c r="B126" s="4" t="str">
        <f>'Filtered Data'!B125</f>
        <v/>
      </c>
      <c r="C126" s="4">
        <f>'Filtered Data'!C125</f>
        <v>300</v>
      </c>
      <c r="D126" s="4" t="str">
        <f>'Filtered Data'!D125</f>
        <v/>
      </c>
      <c r="E126" s="4" t="str">
        <f>'Filtered Data'!E125</f>
        <v/>
      </c>
      <c r="F126" s="4">
        <f>'Filtered Data'!F125</f>
        <v>8</v>
      </c>
      <c r="G126" s="4" t="str">
        <f>'Filtered Data'!G125</f>
        <v>03</v>
      </c>
      <c r="H126" s="4" t="str">
        <f>'Filtered Data'!H125</f>
        <v>5A</v>
      </c>
      <c r="I126" s="4" t="str">
        <f>'Filtered Data'!I125</f>
        <v>64</v>
      </c>
      <c r="J126" s="4" t="str">
        <f>'Filtered Data'!J125</f>
        <v>5A</v>
      </c>
      <c r="K126" s="4" t="str">
        <f>'Filtered Data'!K125</f>
        <v>64</v>
      </c>
      <c r="L126" s="4" t="str">
        <f>'Filtered Data'!L125</f>
        <v>00</v>
      </c>
      <c r="M126" s="4" t="str">
        <f>'Filtered Data'!M125</f>
        <v>64</v>
      </c>
      <c r="N126" s="4" t="str">
        <f>'Filtered Data'!N125</f>
        <v>21</v>
      </c>
      <c r="P126" s="6" t="e">
        <f t="shared" si="9"/>
        <v>#NUM!</v>
      </c>
      <c r="Q126" s="7">
        <f>IF('Filtered Data'!G125="","",HEX2DEC(G126))</f>
        <v>3</v>
      </c>
      <c r="R126" s="7">
        <f>IF('Filtered Data'!H125="","",HEX2DEC(H126))</f>
        <v>90</v>
      </c>
      <c r="S126" s="7">
        <f>IF('Filtered Data'!I125="","",HEX2DEC(I126))</f>
        <v>100</v>
      </c>
      <c r="T126" s="7">
        <f>IF('Filtered Data'!J125="","",HEX2DEC(J126))</f>
        <v>90</v>
      </c>
      <c r="U126" s="7">
        <f>IF('Filtered Data'!K125="","",HEX2DEC(K126))</f>
        <v>100</v>
      </c>
      <c r="V126" s="7">
        <f>IF('Filtered Data'!L125="","",HEX2DEC(L126))</f>
        <v>0</v>
      </c>
      <c r="W126" s="7">
        <f>IF('Filtered Data'!M125="","",HEX2DEC(M126))</f>
        <v>100</v>
      </c>
      <c r="X126" s="7">
        <f>IF('Filtered Data'!N125="","",HEX2DEC(N126))</f>
        <v>33</v>
      </c>
      <c r="Y126" s="7"/>
      <c r="Z126" s="8" t="e">
        <f t="shared" si="10"/>
        <v>#NUM!</v>
      </c>
      <c r="AA126" s="7" t="str">
        <f>IF('Filtered Data'!G125="","",HEX2BIN(G126))</f>
        <v>11</v>
      </c>
      <c r="AB126" s="7" t="str">
        <f>IF('Filtered Data'!H125="","",HEX2BIN(H126))</f>
        <v>1011010</v>
      </c>
      <c r="AC126" s="7" t="str">
        <f>IF('Filtered Data'!I125="","",HEX2BIN(I126))</f>
        <v>1100100</v>
      </c>
      <c r="AD126" s="7" t="str">
        <f>IF('Filtered Data'!J125="","",HEX2BIN(J126))</f>
        <v>1011010</v>
      </c>
      <c r="AE126" s="7" t="str">
        <f>IF('Filtered Data'!K125="","",HEX2BIN(K126))</f>
        <v>1100100</v>
      </c>
      <c r="AF126" s="7" t="str">
        <f>IF('Filtered Data'!L125="","",HEX2BIN(L126))</f>
        <v>0</v>
      </c>
      <c r="AG126" s="7" t="str">
        <f>IF('Filtered Data'!M125="","",HEX2BIN(M126))</f>
        <v>1100100</v>
      </c>
      <c r="AH126" s="7" t="str">
        <f>IF('Filtered Data'!N125="","",HEX2BIN(N126))</f>
        <v>100001</v>
      </c>
      <c r="AI126" s="7"/>
      <c r="AJ126" s="8" t="e">
        <f t="shared" si="11"/>
        <v>#NUM!</v>
      </c>
      <c r="AK126" s="7" t="str">
        <f>IF('Filtered Data'!G125="","",HEX2OCT(G126))</f>
        <v>3</v>
      </c>
      <c r="AL126" s="7" t="str">
        <f>IF('Filtered Data'!H125="","",HEX2OCT(H126))</f>
        <v>132</v>
      </c>
      <c r="AM126" s="7" t="str">
        <f>IF('Filtered Data'!I125="","",HEX2OCT(I126))</f>
        <v>144</v>
      </c>
      <c r="AN126" s="7" t="str">
        <f>IF('Filtered Data'!J125="","",HEX2OCT(J126))</f>
        <v>132</v>
      </c>
      <c r="AO126" s="7" t="str">
        <f>IF('Filtered Data'!K125="","",HEX2OCT(K126))</f>
        <v>144</v>
      </c>
      <c r="AP126" s="7" t="str">
        <f>IF('Filtered Data'!L125="","",HEX2OCT(L126))</f>
        <v>0</v>
      </c>
      <c r="AQ126" s="7" t="str">
        <f>IF('Filtered Data'!M125="","",HEX2OCT(M126))</f>
        <v>144</v>
      </c>
      <c r="AR126" s="7" t="str">
        <f>IF('Filtered Data'!N125="","",HEX2OCT(N126))</f>
        <v>41</v>
      </c>
    </row>
    <row r="127">
      <c r="A127" s="4">
        <f>'Filtered Data'!A126</f>
        <v>2.5740910000000001</v>
      </c>
      <c r="B127" s="4" t="str">
        <f>'Filtered Data'!B126</f>
        <v/>
      </c>
      <c r="C127" s="4">
        <f>'Filtered Data'!C126</f>
        <v>301</v>
      </c>
      <c r="D127" s="4" t="str">
        <f>'Filtered Data'!D126</f>
        <v/>
      </c>
      <c r="E127" s="4" t="str">
        <f>'Filtered Data'!E126</f>
        <v/>
      </c>
      <c r="F127" s="4">
        <f>'Filtered Data'!F126</f>
        <v>3</v>
      </c>
      <c r="G127" s="4" t="str">
        <f>'Filtered Data'!G126</f>
        <v>B3</v>
      </c>
      <c r="H127" s="4" t="str">
        <f>'Filtered Data'!H126</f>
        <v>01</v>
      </c>
      <c r="I127" s="4" t="str">
        <f>'Filtered Data'!I126</f>
        <v>00</v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11731200</v>
      </c>
      <c r="Q127" s="7">
        <f>IF('Filtered Data'!G126="","",HEX2DEC(G127))</f>
        <v>179</v>
      </c>
      <c r="R127" s="7">
        <f>IF('Filtered Data'!H126="","",HEX2DEC(H127))</f>
        <v>1</v>
      </c>
      <c r="S127" s="7">
        <f>IF('Filtered Data'!I126="","",HEX2DEC(I127))</f>
        <v>0</v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10110011</v>
      </c>
      <c r="AB127" s="7" t="str">
        <f>IF('Filtered Data'!H126="","",HEX2BIN(H127))</f>
        <v>1</v>
      </c>
      <c r="AC127" s="7" t="str">
        <f>IF('Filtered Data'!I126="","",HEX2BIN(I127))</f>
        <v>0</v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263</v>
      </c>
      <c r="AL127" s="7" t="str">
        <f>IF('Filtered Data'!H126="","",HEX2OCT(H127))</f>
        <v>1</v>
      </c>
      <c r="AM127" s="7" t="str">
        <f>IF('Filtered Data'!I126="","",HEX2OCT(I127))</f>
        <v>0</v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>
        <f>'Filtered Data'!A127</f>
        <v>2.6236250000000001</v>
      </c>
      <c r="B128" s="4" t="str">
        <f>'Filtered Data'!B127</f>
        <v/>
      </c>
      <c r="C128" s="4">
        <f>'Filtered Data'!C127</f>
        <v>300</v>
      </c>
      <c r="D128" s="4" t="str">
        <f>'Filtered Data'!D127</f>
        <v/>
      </c>
      <c r="E128" s="4" t="str">
        <f>'Filtered Data'!E127</f>
        <v/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32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50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110010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62</v>
      </c>
    </row>
    <row r="129">
      <c r="A129" s="4">
        <f>'Filtered Data'!A128</f>
        <v>2.6240890000000001</v>
      </c>
      <c r="B129" s="4" t="str">
        <f>'Filtered Data'!B128</f>
        <v/>
      </c>
      <c r="C129" s="4">
        <f>'Filtered Data'!C128</f>
        <v>301</v>
      </c>
      <c r="D129" s="4" t="str">
        <f>'Filtered Data'!D128</f>
        <v/>
      </c>
      <c r="E129" s="4" t="str">
        <f>'Filtered Data'!E128</f>
        <v/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2.6736300000000002</v>
      </c>
      <c r="B130" s="4" t="str">
        <f>'Filtered Data'!B129</f>
        <v/>
      </c>
      <c r="C130" s="4">
        <f>'Filtered Data'!C129</f>
        <v>300</v>
      </c>
      <c r="D130" s="4" t="str">
        <f>'Filtered Data'!D129</f>
        <v/>
      </c>
      <c r="E130" s="4" t="str">
        <f>'Filtered Data'!E129</f>
        <v/>
      </c>
      <c r="F130" s="4">
        <f>'Filtered Data'!F129</f>
        <v>8</v>
      </c>
      <c r="G130" s="4" t="str">
        <f>'Filtered Data'!G129</f>
        <v>03</v>
      </c>
      <c r="H130" s="4" t="str">
        <f>'Filtered Data'!H129</f>
        <v>5A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64</v>
      </c>
      <c r="L130" s="4" t="str">
        <f>'Filtered Data'!L129</f>
        <v>00</v>
      </c>
      <c r="M130" s="4" t="str">
        <f>'Filtered Data'!M129</f>
        <v>64</v>
      </c>
      <c r="N130" s="4" t="str">
        <f>'Filtered Data'!N129</f>
        <v>23</v>
      </c>
      <c r="P130" s="6" t="e">
        <f t="shared" si="9"/>
        <v>#NUM!</v>
      </c>
      <c r="Q130" s="7">
        <f>IF('Filtered Data'!G129="","",HEX2DEC(G130))</f>
        <v>3</v>
      </c>
      <c r="R130" s="7">
        <f>IF('Filtered Data'!H129="","",HEX2DEC(H130))</f>
        <v>90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100</v>
      </c>
      <c r="V130" s="7">
        <f>IF('Filtered Data'!L129="","",HEX2DEC(L130))</f>
        <v>0</v>
      </c>
      <c r="W130" s="7">
        <f>IF('Filtered Data'!M129="","",HEX2DEC(M130))</f>
        <v>100</v>
      </c>
      <c r="X130" s="7">
        <f>IF('Filtered Data'!N129="","",HEX2DEC(N130))</f>
        <v>35</v>
      </c>
      <c r="Y130" s="7"/>
      <c r="Z130" s="8" t="e">
        <f t="shared" si="10"/>
        <v>#NUM!</v>
      </c>
      <c r="AA130" s="7" t="str">
        <f>IF('Filtered Data'!G129="","",HEX2BIN(G130))</f>
        <v>11</v>
      </c>
      <c r="AB130" s="7" t="str">
        <f>IF('Filtered Data'!H129="","",HEX2BIN(H130))</f>
        <v>1011010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1100100</v>
      </c>
      <c r="AF130" s="7" t="str">
        <f>IF('Filtered Data'!L129="","",HEX2BIN(L130))</f>
        <v>0</v>
      </c>
      <c r="AG130" s="7" t="str">
        <f>IF('Filtered Data'!M129="","",HEX2BIN(M130))</f>
        <v>1100100</v>
      </c>
      <c r="AH130" s="7" t="str">
        <f>IF('Filtered Data'!N129="","",HEX2BIN(N130))</f>
        <v>100011</v>
      </c>
      <c r="AI130" s="7"/>
      <c r="AJ130" s="8" t="e">
        <f t="shared" si="11"/>
        <v>#NUM!</v>
      </c>
      <c r="AK130" s="7" t="str">
        <f>IF('Filtered Data'!G129="","",HEX2OCT(G130))</f>
        <v>3</v>
      </c>
      <c r="AL130" s="7" t="str">
        <f>IF('Filtered Data'!H129="","",HEX2OCT(H130))</f>
        <v>132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144</v>
      </c>
      <c r="AP130" s="7" t="str">
        <f>IF('Filtered Data'!L129="","",HEX2OCT(L130))</f>
        <v>0</v>
      </c>
      <c r="AQ130" s="7" t="str">
        <f>IF('Filtered Data'!M129="","",HEX2OCT(M130))</f>
        <v>144</v>
      </c>
      <c r="AR130" s="7" t="str">
        <f>IF('Filtered Data'!N129="","",HEX2OCT(N130))</f>
        <v>43</v>
      </c>
    </row>
    <row r="131">
      <c r="A131" s="4">
        <f>'Filtered Data'!A130</f>
        <v>2.6740940000000002</v>
      </c>
      <c r="B131" s="4" t="str">
        <f>'Filtered Data'!B130</f>
        <v/>
      </c>
      <c r="C131" s="4">
        <f>'Filtered Data'!C130</f>
        <v>301</v>
      </c>
      <c r="D131" s="4" t="str">
        <f>'Filtered Data'!D130</f>
        <v/>
      </c>
      <c r="E131" s="4" t="str">
        <f>'Filtered Data'!E130</f>
        <v/>
      </c>
      <c r="F131" s="4">
        <f>'Filtered Data'!F130</f>
        <v>3</v>
      </c>
      <c r="G131" s="4" t="str">
        <f>'Filtered Data'!G130</f>
        <v>96</v>
      </c>
      <c r="H131" s="4" t="str">
        <f>'Filtered Data'!H130</f>
        <v>03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9831168</v>
      </c>
      <c r="Q131" s="7">
        <f>IF('Filtered Data'!G130="","",HEX2DEC(G131))</f>
        <v>150</v>
      </c>
      <c r="R131" s="7">
        <f>IF('Filtered Data'!H130="","",HEX2DEC(H131))</f>
        <v>3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10010110</v>
      </c>
      <c r="AB131" s="7" t="str">
        <f>IF('Filtered Data'!H130="","",HEX2BIN(H131))</f>
        <v>11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226</v>
      </c>
      <c r="AL131" s="7" t="str">
        <f>IF('Filtered Data'!H130="","",HEX2OCT(H131))</f>
        <v>3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2.7236349999999998</v>
      </c>
      <c r="B132" s="4" t="str">
        <f>'Filtered Data'!B131</f>
        <v/>
      </c>
      <c r="C132" s="4">
        <f>'Filtered Data'!C131</f>
        <v>300</v>
      </c>
      <c r="D132" s="4" t="str">
        <f>'Filtered Data'!D131</f>
        <v/>
      </c>
      <c r="E132" s="4" t="str">
        <f>'Filtered Data'!E131</f>
        <v/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64</v>
      </c>
      <c r="L132" s="4" t="str">
        <f>'Filtered Data'!L131</f>
        <v>00</v>
      </c>
      <c r="M132" s="4" t="str">
        <f>'Filtered Data'!M131</f>
        <v>64</v>
      </c>
      <c r="N132" s="4" t="str">
        <f>'Filtered Data'!N131</f>
        <v>34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100</v>
      </c>
      <c r="V132" s="7">
        <f>IF('Filtered Data'!L131="","",HEX2DEC(L132))</f>
        <v>0</v>
      </c>
      <c r="W132" s="7">
        <f>IF('Filtered Data'!M131="","",HEX2DEC(M132))</f>
        <v>100</v>
      </c>
      <c r="X132" s="7">
        <f>IF('Filtered Data'!N131="","",HEX2DEC(N132))</f>
        <v>52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1100100</v>
      </c>
      <c r="AF132" s="7" t="str">
        <f>IF('Filtered Data'!L131="","",HEX2BIN(L132))</f>
        <v>0</v>
      </c>
      <c r="AG132" s="7" t="str">
        <f>IF('Filtered Data'!M131="","",HEX2BIN(M132))</f>
        <v>1100100</v>
      </c>
      <c r="AH132" s="7" t="str">
        <f>IF('Filtered Data'!N131="","",HEX2BIN(N132))</f>
        <v>110100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144</v>
      </c>
      <c r="AP132" s="7" t="str">
        <f>IF('Filtered Data'!L131="","",HEX2OCT(L132))</f>
        <v>0</v>
      </c>
      <c r="AQ132" s="7" t="str">
        <f>IF('Filtered Data'!M131="","",HEX2OCT(M132))</f>
        <v>144</v>
      </c>
      <c r="AR132" s="7" t="str">
        <f>IF('Filtered Data'!N131="","",HEX2OCT(N132))</f>
        <v>64</v>
      </c>
    </row>
    <row r="133">
      <c r="A133" s="4">
        <f>'Filtered Data'!A132</f>
        <v>2.7240989999999998</v>
      </c>
      <c r="B133" s="4" t="str">
        <f>'Filtered Data'!B132</f>
        <v/>
      </c>
      <c r="C133" s="4">
        <f>'Filtered Data'!C132</f>
        <v>301</v>
      </c>
      <c r="D133" s="4" t="str">
        <f>'Filtered Data'!D132</f>
        <v/>
      </c>
      <c r="E133" s="4" t="str">
        <f>'Filtered Data'!E132</f>
        <v/>
      </c>
      <c r="F133" s="4">
        <f>'Filtered Data'!F132</f>
        <v>3</v>
      </c>
      <c r="G133" s="4" t="str">
        <f>'Filtered Data'!G132</f>
        <v>03</v>
      </c>
      <c r="H133" s="4" t="str">
        <f>'Filtered Data'!H132</f>
        <v>04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197632</v>
      </c>
      <c r="Q133" s="7">
        <f>IF('Filtered Data'!G132="","",HEX2DEC(G133))</f>
        <v>3</v>
      </c>
      <c r="R133" s="7">
        <f>IF('Filtered Data'!H132="","",HEX2DEC(H133))</f>
        <v>4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100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4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2.7736399999999999</v>
      </c>
      <c r="B134" s="4" t="str">
        <f>'Filtered Data'!B133</f>
        <v/>
      </c>
      <c r="C134" s="4">
        <f>'Filtered Data'!C133</f>
        <v>300</v>
      </c>
      <c r="D134" s="4" t="str">
        <f>'Filtered Data'!D133</f>
        <v/>
      </c>
      <c r="E134" s="4" t="str">
        <f>'Filtered Data'!E133</f>
        <v/>
      </c>
      <c r="F134" s="4">
        <f>'Filtered Data'!F133</f>
        <v>8</v>
      </c>
      <c r="G134" s="4" t="str">
        <f>'Filtered Data'!G133</f>
        <v>03</v>
      </c>
      <c r="H134" s="4" t="str">
        <f>'Filtered Data'!H133</f>
        <v>5A</v>
      </c>
      <c r="I134" s="4" t="str">
        <f>'Filtered Data'!I133</f>
        <v>64</v>
      </c>
      <c r="J134" s="4" t="str">
        <f>'Filtered Data'!J133</f>
        <v>5A</v>
      </c>
      <c r="K134" s="4" t="str">
        <f>'Filtered Data'!K133</f>
        <v>64</v>
      </c>
      <c r="L134" s="4" t="str">
        <f>'Filtered Data'!L133</f>
        <v>00</v>
      </c>
      <c r="M134" s="4" t="str">
        <f>'Filtered Data'!M133</f>
        <v>64</v>
      </c>
      <c r="N134" s="4" t="str">
        <f>'Filtered Data'!N133</f>
        <v>25</v>
      </c>
      <c r="P134" s="6" t="e">
        <f t="shared" si="9"/>
        <v>#NUM!</v>
      </c>
      <c r="Q134" s="7">
        <f>IF('Filtered Data'!G133="","",HEX2DEC(G134))</f>
        <v>3</v>
      </c>
      <c r="R134" s="7">
        <f>IF('Filtered Data'!H133="","",HEX2DEC(H134))</f>
        <v>90</v>
      </c>
      <c r="S134" s="7">
        <f>IF('Filtered Data'!I133="","",HEX2DEC(I134))</f>
        <v>100</v>
      </c>
      <c r="T134" s="7">
        <f>IF('Filtered Data'!J133="","",HEX2DEC(J134))</f>
        <v>90</v>
      </c>
      <c r="U134" s="7">
        <f>IF('Filtered Data'!K133="","",HEX2DEC(K134))</f>
        <v>100</v>
      </c>
      <c r="V134" s="7">
        <f>IF('Filtered Data'!L133="","",HEX2DEC(L134))</f>
        <v>0</v>
      </c>
      <c r="W134" s="7">
        <f>IF('Filtered Data'!M133="","",HEX2DEC(M134))</f>
        <v>100</v>
      </c>
      <c r="X134" s="7">
        <f>IF('Filtered Data'!N133="","",HEX2DEC(N134))</f>
        <v>37</v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1011010</v>
      </c>
      <c r="AC134" s="7" t="str">
        <f>IF('Filtered Data'!I133="","",HEX2BIN(I134))</f>
        <v>1100100</v>
      </c>
      <c r="AD134" s="7" t="str">
        <f>IF('Filtered Data'!J133="","",HEX2BIN(J134))</f>
        <v>1011010</v>
      </c>
      <c r="AE134" s="7" t="str">
        <f>IF('Filtered Data'!K133="","",HEX2BIN(K134))</f>
        <v>1100100</v>
      </c>
      <c r="AF134" s="7" t="str">
        <f>IF('Filtered Data'!L133="","",HEX2BIN(L134))</f>
        <v>0</v>
      </c>
      <c r="AG134" s="7" t="str">
        <f>IF('Filtered Data'!M133="","",HEX2BIN(M134))</f>
        <v>1100100</v>
      </c>
      <c r="AH134" s="7" t="str">
        <f>IF('Filtered Data'!N133="","",HEX2BIN(N134))</f>
        <v>100101</v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132</v>
      </c>
      <c r="AM134" s="7" t="str">
        <f>IF('Filtered Data'!I133="","",HEX2OCT(I134))</f>
        <v>144</v>
      </c>
      <c r="AN134" s="7" t="str">
        <f>IF('Filtered Data'!J133="","",HEX2OCT(J134))</f>
        <v>132</v>
      </c>
      <c r="AO134" s="7" t="str">
        <f>IF('Filtered Data'!K133="","",HEX2OCT(K134))</f>
        <v>144</v>
      </c>
      <c r="AP134" s="7" t="str">
        <f>IF('Filtered Data'!L133="","",HEX2OCT(L134))</f>
        <v>0</v>
      </c>
      <c r="AQ134" s="7" t="str">
        <f>IF('Filtered Data'!M133="","",HEX2OCT(M134))</f>
        <v>144</v>
      </c>
      <c r="AR134" s="7" t="str">
        <f>IF('Filtered Data'!N133="","",HEX2OCT(N134))</f>
        <v>45</v>
      </c>
    </row>
    <row r="135">
      <c r="A135" s="4">
        <f>'Filtered Data'!A134</f>
        <v>2.7741039999999999</v>
      </c>
      <c r="B135" s="4" t="str">
        <f>'Filtered Data'!B134</f>
        <v/>
      </c>
      <c r="C135" s="4">
        <f>'Filtered Data'!C134</f>
        <v>301</v>
      </c>
      <c r="D135" s="4" t="str">
        <f>'Filtered Data'!D134</f>
        <v/>
      </c>
      <c r="E135" s="4" t="str">
        <f>'Filtered Data'!E134</f>
        <v/>
      </c>
      <c r="F135" s="4">
        <f>'Filtered Data'!F134</f>
        <v>3</v>
      </c>
      <c r="G135" s="4" t="str">
        <f>'Filtered Data'!G134</f>
        <v>54</v>
      </c>
      <c r="H135" s="4" t="str">
        <f>'Filtered Data'!H134</f>
        <v>05</v>
      </c>
      <c r="I135" s="4" t="str">
        <f>'Filtered Data'!I134</f>
        <v>00</v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5506304</v>
      </c>
      <c r="Q135" s="7">
        <f>IF('Filtered Data'!G134="","",HEX2DEC(G135))</f>
        <v>84</v>
      </c>
      <c r="R135" s="7">
        <f>IF('Filtered Data'!H134="","",HEX2DEC(H135))</f>
        <v>5</v>
      </c>
      <c r="S135" s="7">
        <f>IF('Filtered Data'!I134="","",HEX2DEC(I135))</f>
        <v>0</v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1010100</v>
      </c>
      <c r="AB135" s="7" t="str">
        <f>IF('Filtered Data'!H134="","",HEX2BIN(H135))</f>
        <v>101</v>
      </c>
      <c r="AC135" s="7" t="str">
        <f>IF('Filtered Data'!I134="","",HEX2BIN(I135))</f>
        <v>0</v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124</v>
      </c>
      <c r="AL135" s="7" t="str">
        <f>IF('Filtered Data'!H134="","",HEX2OCT(H135))</f>
        <v>5</v>
      </c>
      <c r="AM135" s="7" t="str">
        <f>IF('Filtered Data'!I134="","",HEX2OCT(I135))</f>
        <v>0</v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>
        <f>'Filtered Data'!A135</f>
        <v>2.823645</v>
      </c>
      <c r="B136" s="4" t="str">
        <f>'Filtered Data'!B135</f>
        <v/>
      </c>
      <c r="C136" s="4">
        <f>'Filtered Data'!C135</f>
        <v>300</v>
      </c>
      <c r="D136" s="4" t="str">
        <f>'Filtered Data'!D135</f>
        <v/>
      </c>
      <c r="E136" s="4" t="str">
        <f>'Filtered Data'!E135</f>
        <v/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36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54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110110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66</v>
      </c>
    </row>
    <row r="137">
      <c r="A137" s="4">
        <f>'Filtered Data'!A136</f>
        <v>2.8241130000000001</v>
      </c>
      <c r="B137" s="4" t="str">
        <f>'Filtered Data'!B136</f>
        <v/>
      </c>
      <c r="C137" s="4">
        <f>'Filtered Data'!C136</f>
        <v>301</v>
      </c>
      <c r="D137" s="4" t="str">
        <f>'Filtered Data'!D136</f>
        <v/>
      </c>
      <c r="E137" s="4" t="str">
        <f>'Filtered Data'!E136</f>
        <v/>
      </c>
      <c r="F137" s="4">
        <f>'Filtered Data'!F136</f>
        <v>3</v>
      </c>
      <c r="G137" s="4" t="str">
        <f>'Filtered Data'!G136</f>
        <v>F5</v>
      </c>
      <c r="H137" s="4" t="str">
        <f>'Filtered Data'!H136</f>
        <v>06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16057856</v>
      </c>
      <c r="Q137" s="7">
        <f>IF('Filtered Data'!G136="","",HEX2DEC(G137))</f>
        <v>245</v>
      </c>
      <c r="R137" s="7">
        <f>IF('Filtered Data'!H136="","",HEX2DEC(H137))</f>
        <v>6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11110101</v>
      </c>
      <c r="AB137" s="7" t="str">
        <f>IF('Filtered Data'!H136="","",HEX2BIN(H137))</f>
        <v>110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365</v>
      </c>
      <c r="AL137" s="7" t="str">
        <f>IF('Filtered Data'!H136="","",HEX2OCT(H137))</f>
        <v>6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2.8736480000000002</v>
      </c>
      <c r="B138" s="4" t="str">
        <f>'Filtered Data'!B137</f>
        <v/>
      </c>
      <c r="C138" s="4">
        <f>'Filtered Data'!C137</f>
        <v>300</v>
      </c>
      <c r="D138" s="4" t="str">
        <f>'Filtered Data'!D137</f>
        <v/>
      </c>
      <c r="E138" s="4" t="str">
        <f>'Filtered Data'!E137</f>
        <v/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5A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27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90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39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1011010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100111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132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47</v>
      </c>
    </row>
    <row r="139">
      <c r="A139" s="4">
        <f>'Filtered Data'!A138</f>
        <v>2.8741159999999999</v>
      </c>
      <c r="B139" s="4" t="str">
        <f>'Filtered Data'!B138</f>
        <v/>
      </c>
      <c r="C139" s="4">
        <f>'Filtered Data'!C138</f>
        <v>301</v>
      </c>
      <c r="D139" s="4" t="str">
        <f>'Filtered Data'!D138</f>
        <v/>
      </c>
      <c r="E139" s="4" t="str">
        <f>'Filtered Data'!E138</f>
        <v/>
      </c>
      <c r="F139" s="4">
        <f>'Filtered Data'!F138</f>
        <v>3</v>
      </c>
      <c r="G139" s="4" t="str">
        <f>'Filtered Data'!G138</f>
        <v>B8</v>
      </c>
      <c r="H139" s="4" t="str">
        <f>'Filtered Data'!H138</f>
        <v>07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12060416</v>
      </c>
      <c r="Q139" s="7">
        <f>IF('Filtered Data'!G138="","",HEX2DEC(G139))</f>
        <v>184</v>
      </c>
      <c r="R139" s="7">
        <f>IF('Filtered Data'!H138="","",HEX2DEC(H139))</f>
        <v>7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10111000</v>
      </c>
      <c r="AB139" s="7" t="str">
        <f>IF('Filtered Data'!H138="","",HEX2BIN(H139))</f>
        <v>111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270</v>
      </c>
      <c r="AL139" s="7" t="str">
        <f>IF('Filtered Data'!H138="","",HEX2OCT(H139))</f>
        <v>7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2.923654</v>
      </c>
      <c r="B140" s="4" t="str">
        <f>'Filtered Data'!B139</f>
        <v/>
      </c>
      <c r="C140" s="4">
        <f>'Filtered Data'!C139</f>
        <v>300</v>
      </c>
      <c r="D140" s="4" t="str">
        <f>'Filtered Data'!D139</f>
        <v/>
      </c>
      <c r="E140" s="4" t="str">
        <f>'Filtered Data'!E139</f>
        <v/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B8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184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10111000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270</v>
      </c>
    </row>
    <row r="141">
      <c r="A141" s="4">
        <f>'Filtered Data'!A140</f>
        <v>2.9241220000000001</v>
      </c>
      <c r="B141" s="4" t="str">
        <f>'Filtered Data'!B140</f>
        <v/>
      </c>
      <c r="C141" s="4">
        <f>'Filtered Data'!C140</f>
        <v>301</v>
      </c>
      <c r="D141" s="4" t="str">
        <f>'Filtered Data'!D140</f>
        <v/>
      </c>
      <c r="E141" s="4" t="str">
        <f>'Filtered Data'!E140</f>
        <v/>
      </c>
      <c r="F141" s="4">
        <f>'Filtered Data'!F140</f>
        <v>3</v>
      </c>
      <c r="G141" s="4" t="str">
        <f>'Filtered Data'!G140</f>
        <v>80</v>
      </c>
      <c r="H141" s="4" t="str">
        <f>'Filtered Data'!H140</f>
        <v>08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8390656</v>
      </c>
      <c r="Q141" s="7">
        <f>IF('Filtered Data'!G140="","",HEX2DEC(G141))</f>
        <v>128</v>
      </c>
      <c r="R141" s="7">
        <f>IF('Filtered Data'!H140="","",HEX2DEC(H141))</f>
        <v>8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10000000</v>
      </c>
      <c r="AB141" s="7" t="str">
        <f>IF('Filtered Data'!H140="","",HEX2BIN(H141))</f>
        <v>1000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200</v>
      </c>
      <c r="AL141" s="7" t="str">
        <f>IF('Filtered Data'!H140="","",HEX2OCT(H141))</f>
        <v>10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2.9736600000000002</v>
      </c>
      <c r="B142" s="4" t="str">
        <f>'Filtered Data'!B141</f>
        <v/>
      </c>
      <c r="C142" s="4">
        <f>'Filtered Data'!C141</f>
        <v>300</v>
      </c>
      <c r="D142" s="4" t="str">
        <f>'Filtered Data'!D141</f>
        <v/>
      </c>
      <c r="E142" s="4" t="str">
        <f>'Filtered Data'!E141</f>
        <v/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5A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A9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90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169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1011010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10101001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132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251</v>
      </c>
    </row>
    <row r="143">
      <c r="A143" s="4">
        <f>'Filtered Data'!A142</f>
        <v>2.9741279999999999</v>
      </c>
      <c r="B143" s="4" t="str">
        <f>'Filtered Data'!B142</f>
        <v/>
      </c>
      <c r="C143" s="4">
        <f>'Filtered Data'!C142</f>
        <v>301</v>
      </c>
      <c r="D143" s="4" t="str">
        <f>'Filtered Data'!D142</f>
        <v/>
      </c>
      <c r="E143" s="4" t="str">
        <f>'Filtered Data'!E142</f>
        <v/>
      </c>
      <c r="F143" s="4">
        <f>'Filtered Data'!F142</f>
        <v>3</v>
      </c>
      <c r="G143" s="4" t="str">
        <f>'Filtered Data'!G142</f>
        <v>88</v>
      </c>
      <c r="H143" s="4" t="str">
        <f>'Filtered Data'!H142</f>
        <v>09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8915200</v>
      </c>
      <c r="Q143" s="7">
        <f>IF('Filtered Data'!G142="","",HEX2DEC(G143))</f>
        <v>136</v>
      </c>
      <c r="R143" s="7">
        <f>IF('Filtered Data'!H142="","",HEX2DEC(H143))</f>
        <v>9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10001000</v>
      </c>
      <c r="AB143" s="7" t="str">
        <f>IF('Filtered Data'!H142="","",HEX2BIN(H143))</f>
        <v>1001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210</v>
      </c>
      <c r="AL143" s="7" t="str">
        <f>IF('Filtered Data'!H142="","",HEX2OCT(H143))</f>
        <v>11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3.0236649999999998</v>
      </c>
      <c r="B144" s="4" t="str">
        <f>'Filtered Data'!B143</f>
        <v/>
      </c>
      <c r="C144" s="4">
        <f>'Filtered Data'!C143</f>
        <v>300</v>
      </c>
      <c r="D144" s="4" t="str">
        <f>'Filtered Data'!D143</f>
        <v/>
      </c>
      <c r="E144" s="4" t="str">
        <f>'Filtered Data'!E143</f>
        <v/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64</v>
      </c>
      <c r="L144" s="4" t="str">
        <f>'Filtered Data'!L143</f>
        <v>00</v>
      </c>
      <c r="M144" s="4" t="str">
        <f>'Filtered Data'!M143</f>
        <v>64</v>
      </c>
      <c r="N144" s="4" t="str">
        <f>'Filtered Data'!N143</f>
        <v>BA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100</v>
      </c>
      <c r="V144" s="7">
        <f>IF('Filtered Data'!L143="","",HEX2DEC(L144))</f>
        <v>0</v>
      </c>
      <c r="W144" s="7">
        <f>IF('Filtered Data'!M143="","",HEX2DEC(M144))</f>
        <v>100</v>
      </c>
      <c r="X144" s="7">
        <f>IF('Filtered Data'!N143="","",HEX2DEC(N144))</f>
        <v>186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1100100</v>
      </c>
      <c r="AF144" s="7" t="str">
        <f>IF('Filtered Data'!L143="","",HEX2BIN(L144))</f>
        <v>0</v>
      </c>
      <c r="AG144" s="7" t="str">
        <f>IF('Filtered Data'!M143="","",HEX2BIN(M144))</f>
        <v>1100100</v>
      </c>
      <c r="AH144" s="7" t="str">
        <f>IF('Filtered Data'!N143="","",HEX2BIN(N144))</f>
        <v>10111010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144</v>
      </c>
      <c r="AP144" s="7" t="str">
        <f>IF('Filtered Data'!L143="","",HEX2OCT(L144))</f>
        <v>0</v>
      </c>
      <c r="AQ144" s="7" t="str">
        <f>IF('Filtered Data'!M143="","",HEX2OCT(M144))</f>
        <v>144</v>
      </c>
      <c r="AR144" s="7" t="str">
        <f>IF('Filtered Data'!N143="","",HEX2OCT(N144))</f>
        <v>272</v>
      </c>
    </row>
    <row r="145">
      <c r="A145" s="4">
        <f>'Filtered Data'!A144</f>
        <v>3.0241289999999998</v>
      </c>
      <c r="B145" s="4" t="str">
        <f>'Filtered Data'!B144</f>
        <v/>
      </c>
      <c r="C145" s="4">
        <f>'Filtered Data'!C144</f>
        <v>301</v>
      </c>
      <c r="D145" s="4" t="str">
        <f>'Filtered Data'!D144</f>
        <v/>
      </c>
      <c r="E145" s="4" t="str">
        <f>'Filtered Data'!E144</f>
        <v/>
      </c>
      <c r="F145" s="4">
        <f>'Filtered Data'!F144</f>
        <v>3</v>
      </c>
      <c r="G145" s="4" t="str">
        <f>'Filtered Data'!G144</f>
        <v>C6</v>
      </c>
      <c r="H145" s="4" t="str">
        <f>'Filtered Data'!H144</f>
        <v>0A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12978688</v>
      </c>
      <c r="Q145" s="7">
        <f>IF('Filtered Data'!G144="","",HEX2DEC(G145))</f>
        <v>198</v>
      </c>
      <c r="R145" s="7">
        <f>IF('Filtered Data'!H144="","",HEX2DEC(H145))</f>
        <v>10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11000110</v>
      </c>
      <c r="AB145" s="7" t="str">
        <f>IF('Filtered Data'!H144="","",HEX2BIN(H145))</f>
        <v>1010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306</v>
      </c>
      <c r="AL145" s="7" t="str">
        <f>IF('Filtered Data'!H144="","",HEX2OCT(H145))</f>
        <v>12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>
        <f>'Filtered Data'!A145</f>
        <v>3.073671</v>
      </c>
      <c r="B146" s="4" t="str">
        <f>'Filtered Data'!B145</f>
        <v/>
      </c>
      <c r="C146" s="4">
        <f>'Filtered Data'!C145</f>
        <v>300</v>
      </c>
      <c r="D146" s="4" t="str">
        <f>'Filtered Data'!D145</f>
        <v/>
      </c>
      <c r="E146" s="4" t="str">
        <f>'Filtered Data'!E145</f>
        <v/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5A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AB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90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171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1011010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10101011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132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253</v>
      </c>
    </row>
    <row r="147">
      <c r="A147" s="4">
        <f>'Filtered Data'!A146</f>
        <v>3.0741360000000002</v>
      </c>
      <c r="B147" s="4" t="str">
        <f>'Filtered Data'!B146</f>
        <v/>
      </c>
      <c r="C147" s="4">
        <f>'Filtered Data'!C146</f>
        <v>301</v>
      </c>
      <c r="D147" s="4" t="str">
        <f>'Filtered Data'!D146</f>
        <v/>
      </c>
      <c r="E147" s="4" t="str">
        <f>'Filtered Data'!E146</f>
        <v/>
      </c>
      <c r="F147" s="4">
        <f>'Filtered Data'!F146</f>
        <v>3</v>
      </c>
      <c r="G147" s="4" t="str">
        <f>'Filtered Data'!G146</f>
        <v>43</v>
      </c>
      <c r="H147" s="4" t="str">
        <f>'Filtered Data'!H146</f>
        <v>0B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4393728</v>
      </c>
      <c r="Q147" s="7">
        <f>IF('Filtered Data'!G146="","",HEX2DEC(G147))</f>
        <v>67</v>
      </c>
      <c r="R147" s="7">
        <f>IF('Filtered Data'!H146="","",HEX2DEC(H147))</f>
        <v>11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1000011</v>
      </c>
      <c r="AB147" s="7" t="str">
        <f>IF('Filtered Data'!H146="","",HEX2BIN(H147))</f>
        <v>1011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103</v>
      </c>
      <c r="AL147" s="7" t="str">
        <f>IF('Filtered Data'!H146="","",HEX2OCT(H147))</f>
        <v>13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3.1236769999999998</v>
      </c>
      <c r="B148" s="4" t="str">
        <f>'Filtered Data'!B147</f>
        <v/>
      </c>
      <c r="C148" s="4">
        <f>'Filtered Data'!C147</f>
        <v>300</v>
      </c>
      <c r="D148" s="4" t="str">
        <f>'Filtered Data'!D147</f>
        <v/>
      </c>
      <c r="E148" s="4" t="str">
        <f>'Filtered Data'!E147</f>
        <v/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BC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188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10111100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274</v>
      </c>
    </row>
    <row r="149">
      <c r="A149" s="4">
        <f>'Filtered Data'!A148</f>
        <v>3.1241409999999998</v>
      </c>
      <c r="B149" s="4" t="str">
        <f>'Filtered Data'!B148</f>
        <v/>
      </c>
      <c r="C149" s="4">
        <f>'Filtered Data'!C148</f>
        <v>301</v>
      </c>
      <c r="D149" s="4" t="str">
        <f>'Filtered Data'!D148</f>
        <v/>
      </c>
      <c r="E149" s="4" t="str">
        <f>'Filtered Data'!E148</f>
        <v/>
      </c>
      <c r="F149" s="4">
        <f>'Filtered Data'!F148</f>
        <v>3</v>
      </c>
      <c r="G149" s="4" t="str">
        <f>'Filtered Data'!G148</f>
        <v>B5</v>
      </c>
      <c r="H149" s="4" t="str">
        <f>'Filtered Data'!H148</f>
        <v>0C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11865088</v>
      </c>
      <c r="Q149" s="7">
        <f>IF('Filtered Data'!G148="","",HEX2DEC(G149))</f>
        <v>181</v>
      </c>
      <c r="R149" s="7">
        <f>IF('Filtered Data'!H148="","",HEX2DEC(H149))</f>
        <v>12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10110101</v>
      </c>
      <c r="AB149" s="7" t="str">
        <f>IF('Filtered Data'!H148="","",HEX2BIN(H149))</f>
        <v>1100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265</v>
      </c>
      <c r="AL149" s="7" t="str">
        <f>IF('Filtered Data'!H148="","",HEX2OCT(H149))</f>
        <v>14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3.1736800000000001</v>
      </c>
      <c r="B150" s="4" t="str">
        <f>'Filtered Data'!B149</f>
        <v/>
      </c>
      <c r="C150" s="4">
        <f>'Filtered Data'!C149</f>
        <v>300</v>
      </c>
      <c r="D150" s="4" t="str">
        <f>'Filtered Data'!D149</f>
        <v/>
      </c>
      <c r="E150" s="4" t="str">
        <f>'Filtered Data'!E149</f>
        <v/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AD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173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10101101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255</v>
      </c>
    </row>
    <row r="151">
      <c r="A151" s="4">
        <f>'Filtered Data'!A150</f>
        <v>3.1741440000000001</v>
      </c>
      <c r="B151" s="4" t="str">
        <f>'Filtered Data'!B150</f>
        <v/>
      </c>
      <c r="C151" s="4">
        <f>'Filtered Data'!C150</f>
        <v>301</v>
      </c>
      <c r="D151" s="4" t="str">
        <f>'Filtered Data'!D150</f>
        <v/>
      </c>
      <c r="E151" s="4" t="str">
        <f>'Filtered Data'!E150</f>
        <v/>
      </c>
      <c r="F151" s="4">
        <f>'Filtered Data'!F150</f>
        <v>3</v>
      </c>
      <c r="G151" s="4" t="str">
        <f>'Filtered Data'!G150</f>
        <v>4E</v>
      </c>
      <c r="H151" s="4" t="str">
        <f>'Filtered Data'!H150</f>
        <v>0D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5115136</v>
      </c>
      <c r="Q151" s="7">
        <f>IF('Filtered Data'!G150="","",HEX2DEC(G151))</f>
        <v>78</v>
      </c>
      <c r="R151" s="7">
        <f>IF('Filtered Data'!H150="","",HEX2DEC(H151))</f>
        <v>13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1001110</v>
      </c>
      <c r="AB151" s="7" t="str">
        <f>IF('Filtered Data'!H150="","",HEX2BIN(H151))</f>
        <v>1101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116</v>
      </c>
      <c r="AL151" s="7" t="str">
        <f>IF('Filtered Data'!H150="","",HEX2OCT(H151))</f>
        <v>15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3.2242769999999998</v>
      </c>
      <c r="B152" s="4" t="str">
        <f>'Filtered Data'!B151</f>
        <v/>
      </c>
      <c r="C152" s="4">
        <f>'Filtered Data'!C151</f>
        <v>300</v>
      </c>
      <c r="D152" s="4" t="str">
        <f>'Filtered Data'!D151</f>
        <v/>
      </c>
      <c r="E152" s="4" t="str">
        <f>'Filtered Data'!E151</f>
        <v/>
      </c>
      <c r="F152" s="4">
        <f>'Filtered Data'!F151</f>
        <v>8</v>
      </c>
      <c r="G152" s="4" t="str">
        <f>'Filtered Data'!G151</f>
        <v>03</v>
      </c>
      <c r="H152" s="4" t="str">
        <f>'Filtered Data'!H151</f>
        <v>5A</v>
      </c>
      <c r="I152" s="4" t="str">
        <f>'Filtered Data'!I151</f>
        <v>64</v>
      </c>
      <c r="J152" s="4" t="str">
        <f>'Filtered Data'!J151</f>
        <v>5A</v>
      </c>
      <c r="K152" s="4" t="str">
        <f>'Filtered Data'!K151</f>
        <v>64</v>
      </c>
      <c r="L152" s="4" t="str">
        <f>'Filtered Data'!L151</f>
        <v>00</v>
      </c>
      <c r="M152" s="4" t="str">
        <f>'Filtered Data'!M151</f>
        <v>64</v>
      </c>
      <c r="N152" s="4" t="str">
        <f>'Filtered Data'!N151</f>
        <v>BE</v>
      </c>
      <c r="P152" s="6" t="e">
        <f t="shared" si="9"/>
        <v>#NUM!</v>
      </c>
      <c r="Q152" s="7">
        <f>IF('Filtered Data'!G151="","",HEX2DEC(G152))</f>
        <v>3</v>
      </c>
      <c r="R152" s="7">
        <f>IF('Filtered Data'!H151="","",HEX2DEC(H152))</f>
        <v>90</v>
      </c>
      <c r="S152" s="7">
        <f>IF('Filtered Data'!I151="","",HEX2DEC(I152))</f>
        <v>100</v>
      </c>
      <c r="T152" s="7">
        <f>IF('Filtered Data'!J151="","",HEX2DEC(J152))</f>
        <v>90</v>
      </c>
      <c r="U152" s="7">
        <f>IF('Filtered Data'!K151="","",HEX2DEC(K152))</f>
        <v>100</v>
      </c>
      <c r="V152" s="7">
        <f>IF('Filtered Data'!L151="","",HEX2DEC(L152))</f>
        <v>0</v>
      </c>
      <c r="W152" s="7">
        <f>IF('Filtered Data'!M151="","",HEX2DEC(M152))</f>
        <v>100</v>
      </c>
      <c r="X152" s="7">
        <f>IF('Filtered Data'!N151="","",HEX2DEC(N152))</f>
        <v>190</v>
      </c>
      <c r="Y152" s="7"/>
      <c r="Z152" s="8" t="e">
        <f t="shared" si="10"/>
        <v>#NUM!</v>
      </c>
      <c r="AA152" s="7" t="str">
        <f>IF('Filtered Data'!G151="","",HEX2BIN(G152))</f>
        <v>11</v>
      </c>
      <c r="AB152" s="7" t="str">
        <f>IF('Filtered Data'!H151="","",HEX2BIN(H152))</f>
        <v>1011010</v>
      </c>
      <c r="AC152" s="7" t="str">
        <f>IF('Filtered Data'!I151="","",HEX2BIN(I152))</f>
        <v>1100100</v>
      </c>
      <c r="AD152" s="7" t="str">
        <f>IF('Filtered Data'!J151="","",HEX2BIN(J152))</f>
        <v>1011010</v>
      </c>
      <c r="AE152" s="7" t="str">
        <f>IF('Filtered Data'!K151="","",HEX2BIN(K152))</f>
        <v>1100100</v>
      </c>
      <c r="AF152" s="7" t="str">
        <f>IF('Filtered Data'!L151="","",HEX2BIN(L152))</f>
        <v>0</v>
      </c>
      <c r="AG152" s="7" t="str">
        <f>IF('Filtered Data'!M151="","",HEX2BIN(M152))</f>
        <v>1100100</v>
      </c>
      <c r="AH152" s="7" t="str">
        <f>IF('Filtered Data'!N151="","",HEX2BIN(N152))</f>
        <v>10111110</v>
      </c>
      <c r="AI152" s="7"/>
      <c r="AJ152" s="8" t="e">
        <f t="shared" si="11"/>
        <v>#NUM!</v>
      </c>
      <c r="AK152" s="7" t="str">
        <f>IF('Filtered Data'!G151="","",HEX2OCT(G152))</f>
        <v>3</v>
      </c>
      <c r="AL152" s="7" t="str">
        <f>IF('Filtered Data'!H151="","",HEX2OCT(H152))</f>
        <v>132</v>
      </c>
      <c r="AM152" s="7" t="str">
        <f>IF('Filtered Data'!I151="","",HEX2OCT(I152))</f>
        <v>144</v>
      </c>
      <c r="AN152" s="7" t="str">
        <f>IF('Filtered Data'!J151="","",HEX2OCT(J152))</f>
        <v>132</v>
      </c>
      <c r="AO152" s="7" t="str">
        <f>IF('Filtered Data'!K151="","",HEX2OCT(K152))</f>
        <v>144</v>
      </c>
      <c r="AP152" s="7" t="str">
        <f>IF('Filtered Data'!L151="","",HEX2OCT(L152))</f>
        <v>0</v>
      </c>
      <c r="AQ152" s="7" t="str">
        <f>IF('Filtered Data'!M151="","",HEX2OCT(M152))</f>
        <v>144</v>
      </c>
      <c r="AR152" s="7" t="str">
        <f>IF('Filtered Data'!N151="","",HEX2OCT(N152))</f>
        <v>276</v>
      </c>
    </row>
    <row r="153">
      <c r="A153" s="4">
        <f>'Filtered Data'!A152</f>
        <v>3.224745</v>
      </c>
      <c r="B153" s="4" t="str">
        <f>'Filtered Data'!B152</f>
        <v/>
      </c>
      <c r="C153" s="4">
        <f>'Filtered Data'!C152</f>
        <v>301</v>
      </c>
      <c r="D153" s="4" t="str">
        <f>'Filtered Data'!D152</f>
        <v/>
      </c>
      <c r="E153" s="4" t="str">
        <f>'Filtered Data'!E152</f>
        <v/>
      </c>
      <c r="F153" s="4">
        <f>'Filtered Data'!F152</f>
        <v>3</v>
      </c>
      <c r="G153" s="4" t="str">
        <f>'Filtered Data'!G152</f>
        <v>1D</v>
      </c>
      <c r="H153" s="4" t="str">
        <f>'Filtered Data'!H152</f>
        <v>0E</v>
      </c>
      <c r="I153" s="4" t="str">
        <f>'Filtered Data'!I152</f>
        <v>00</v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1904128</v>
      </c>
      <c r="Q153" s="7">
        <f>IF('Filtered Data'!G152="","",HEX2DEC(G153))</f>
        <v>29</v>
      </c>
      <c r="R153" s="7">
        <f>IF('Filtered Data'!H152="","",HEX2DEC(H153))</f>
        <v>14</v>
      </c>
      <c r="S153" s="7">
        <f>IF('Filtered Data'!I152="","",HEX2DEC(I153))</f>
        <v>0</v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e">
        <f t="shared" si="10"/>
        <v>#NUM!</v>
      </c>
      <c r="AA153" s="7" t="str">
        <f>IF('Filtered Data'!G152="","",HEX2BIN(G153))</f>
        <v>11101</v>
      </c>
      <c r="AB153" s="7" t="str">
        <f>IF('Filtered Data'!H152="","",HEX2BIN(H153))</f>
        <v>1110</v>
      </c>
      <c r="AC153" s="7" t="str">
        <f>IF('Filtered Data'!I152="","",HEX2BIN(I153))</f>
        <v>0</v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e">
        <f t="shared" si="11"/>
        <v>#NUM!</v>
      </c>
      <c r="AK153" s="7" t="str">
        <f>IF('Filtered Data'!G152="","",HEX2OCT(G153))</f>
        <v>35</v>
      </c>
      <c r="AL153" s="7" t="str">
        <f>IF('Filtered Data'!H152="","",HEX2OCT(H153))</f>
        <v>16</v>
      </c>
      <c r="AM153" s="7" t="str">
        <f>IF('Filtered Data'!I152="","",HEX2OCT(I153))</f>
        <v>0</v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>
        <f>'Filtered Data'!A153</f>
        <v>3.2736939999999999</v>
      </c>
      <c r="B154" s="4" t="str">
        <f>'Filtered Data'!B153</f>
        <v/>
      </c>
      <c r="C154" s="4">
        <f>'Filtered Data'!C153</f>
        <v>300</v>
      </c>
      <c r="D154" s="4" t="str">
        <f>'Filtered Data'!D153</f>
        <v/>
      </c>
      <c r="E154" s="4" t="str">
        <f>'Filtered Data'!E153</f>
        <v/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5A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AF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90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175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1011010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10101111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132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257</v>
      </c>
    </row>
    <row r="155">
      <c r="A155" s="4">
        <f>'Filtered Data'!A154</f>
        <v>3.2741579999999999</v>
      </c>
      <c r="B155" s="4" t="str">
        <f>'Filtered Data'!B154</f>
        <v/>
      </c>
      <c r="C155" s="4">
        <f>'Filtered Data'!C154</f>
        <v>301</v>
      </c>
      <c r="D155" s="4" t="str">
        <f>'Filtered Data'!D154</f>
        <v/>
      </c>
      <c r="E155" s="4" t="str">
        <f>'Filtered Data'!E154</f>
        <v/>
      </c>
      <c r="F155" s="4">
        <f>'Filtered Data'!F154</f>
        <v>3</v>
      </c>
      <c r="G155" s="4" t="str">
        <f>'Filtered Data'!G154</f>
        <v>E8</v>
      </c>
      <c r="H155" s="4" t="str">
        <f>'Filtered Data'!H154</f>
        <v>0F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15208192</v>
      </c>
      <c r="Q155" s="7">
        <f>IF('Filtered Data'!G154="","",HEX2DEC(G155))</f>
        <v>232</v>
      </c>
      <c r="R155" s="7">
        <f>IF('Filtered Data'!H154="","",HEX2DEC(H155))</f>
        <v>15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11101000</v>
      </c>
      <c r="AB155" s="7" t="str">
        <f>IF('Filtered Data'!H154="","",HEX2BIN(H155))</f>
        <v>1111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350</v>
      </c>
      <c r="AL155" s="7" t="str">
        <f>IF('Filtered Data'!H154="","",HEX2OCT(H155))</f>
        <v>17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3.3236949999999998</v>
      </c>
      <c r="B156" s="4" t="str">
        <f>'Filtered Data'!B155</f>
        <v/>
      </c>
      <c r="C156" s="4">
        <f>'Filtered Data'!C155</f>
        <v>300</v>
      </c>
      <c r="D156" s="4" t="str">
        <f>'Filtered Data'!D155</f>
        <v/>
      </c>
      <c r="E156" s="4" t="str">
        <f>'Filtered Data'!E155</f>
        <v/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5A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30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90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48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1011010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110000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132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60</v>
      </c>
    </row>
    <row r="157">
      <c r="A157" s="4">
        <f>'Filtered Data'!A156</f>
        <v>3.3241670000000001</v>
      </c>
      <c r="B157" s="4" t="str">
        <f>'Filtered Data'!B156</f>
        <v/>
      </c>
      <c r="C157" s="4">
        <f>'Filtered Data'!C156</f>
        <v>301</v>
      </c>
      <c r="D157" s="4" t="str">
        <f>'Filtered Data'!D156</f>
        <v/>
      </c>
      <c r="E157" s="4" t="str">
        <f>'Filtered Data'!E156</f>
        <v/>
      </c>
      <c r="F157" s="4">
        <f>'Filtered Data'!F156</f>
        <v>3</v>
      </c>
      <c r="G157" s="4" t="str">
        <f>'Filtered Data'!G156</f>
        <v>E2</v>
      </c>
      <c r="H157" s="4" t="str">
        <f>'Filtered Data'!H156</f>
        <v>00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14811136</v>
      </c>
      <c r="Q157" s="7">
        <f>IF('Filtered Data'!G156="","",HEX2DEC(G157))</f>
        <v>226</v>
      </c>
      <c r="R157" s="7">
        <f>IF('Filtered Data'!H156="","",HEX2DEC(H157))</f>
        <v>0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11100010</v>
      </c>
      <c r="AB157" s="7" t="str">
        <f>IF('Filtered Data'!H156="","",HEX2BIN(H157))</f>
        <v>0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342</v>
      </c>
      <c r="AL157" s="7" t="str">
        <f>IF('Filtered Data'!H156="","",HEX2OCT(H157))</f>
        <v>0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>
        <f>'Filtered Data'!A157</f>
        <v>3.3737029999999999</v>
      </c>
      <c r="B158" s="4" t="str">
        <f>'Filtered Data'!B157</f>
        <v/>
      </c>
      <c r="C158" s="4">
        <f>'Filtered Data'!C157</f>
        <v>300</v>
      </c>
      <c r="D158" s="4" t="str">
        <f>'Filtered Data'!D157</f>
        <v/>
      </c>
      <c r="E158" s="4" t="str">
        <f>'Filtered Data'!E157</f>
        <v/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5A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21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90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33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1011010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100001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132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41</v>
      </c>
    </row>
    <row r="159">
      <c r="A159" s="4">
        <f>'Filtered Data'!A158</f>
        <v>3.3741750000000001</v>
      </c>
      <c r="B159" s="4" t="str">
        <f>'Filtered Data'!B158</f>
        <v/>
      </c>
      <c r="C159" s="4">
        <f>'Filtered Data'!C158</f>
        <v>301</v>
      </c>
      <c r="D159" s="4" t="str">
        <f>'Filtered Data'!D158</f>
        <v/>
      </c>
      <c r="E159" s="4" t="str">
        <f>'Filtered Data'!E158</f>
        <v/>
      </c>
      <c r="F159" s="4">
        <f>'Filtered Data'!F158</f>
        <v>3</v>
      </c>
      <c r="G159" s="4" t="str">
        <f>'Filtered Data'!G158</f>
        <v>B3</v>
      </c>
      <c r="H159" s="4" t="str">
        <f>'Filtered Data'!H158</f>
        <v>01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11731200</v>
      </c>
      <c r="Q159" s="7">
        <f>IF('Filtered Data'!G158="","",HEX2DEC(G159))</f>
        <v>179</v>
      </c>
      <c r="R159" s="7">
        <f>IF('Filtered Data'!H158="","",HEX2DEC(H159))</f>
        <v>1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10110011</v>
      </c>
      <c r="AB159" s="7" t="str">
        <f>IF('Filtered Data'!H158="","",HEX2BIN(H159))</f>
        <v>1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263</v>
      </c>
      <c r="AL159" s="7" t="str">
        <f>IF('Filtered Data'!H158="","",HEX2OCT(H159))</f>
        <v>1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3.4237099999999998</v>
      </c>
      <c r="B160" s="4" t="str">
        <f>'Filtered Data'!B159</f>
        <v/>
      </c>
      <c r="C160" s="4">
        <f>'Filtered Data'!C159</f>
        <v>300</v>
      </c>
      <c r="D160" s="4" t="str">
        <f>'Filtered Data'!D159</f>
        <v/>
      </c>
      <c r="E160" s="4" t="str">
        <f>'Filtered Data'!E159</f>
        <v/>
      </c>
      <c r="F160" s="4">
        <f>'Filtered Data'!F159</f>
        <v>8</v>
      </c>
      <c r="G160" s="4" t="str">
        <f>'Filtered Data'!G159</f>
        <v>03</v>
      </c>
      <c r="H160" s="4" t="str">
        <f>'Filtered Data'!H159</f>
        <v>5A</v>
      </c>
      <c r="I160" s="4" t="str">
        <f>'Filtered Data'!I159</f>
        <v>64</v>
      </c>
      <c r="J160" s="4" t="str">
        <f>'Filtered Data'!J159</f>
        <v>5A</v>
      </c>
      <c r="K160" s="4" t="str">
        <f>'Filtered Data'!K159</f>
        <v>64</v>
      </c>
      <c r="L160" s="4" t="str">
        <f>'Filtered Data'!L159</f>
        <v>00</v>
      </c>
      <c r="M160" s="4" t="str">
        <f>'Filtered Data'!M159</f>
        <v>64</v>
      </c>
      <c r="N160" s="4" t="str">
        <f>'Filtered Data'!N159</f>
        <v>32</v>
      </c>
      <c r="P160" s="6" t="e">
        <f t="shared" si="9"/>
        <v>#NUM!</v>
      </c>
      <c r="Q160" s="7">
        <f>IF('Filtered Data'!G159="","",HEX2DEC(G160))</f>
        <v>3</v>
      </c>
      <c r="R160" s="7">
        <f>IF('Filtered Data'!H159="","",HEX2DEC(H160))</f>
        <v>90</v>
      </c>
      <c r="S160" s="7">
        <f>IF('Filtered Data'!I159="","",HEX2DEC(I160))</f>
        <v>100</v>
      </c>
      <c r="T160" s="7">
        <f>IF('Filtered Data'!J159="","",HEX2DEC(J160))</f>
        <v>90</v>
      </c>
      <c r="U160" s="7">
        <f>IF('Filtered Data'!K159="","",HEX2DEC(K160))</f>
        <v>100</v>
      </c>
      <c r="V160" s="7">
        <f>IF('Filtered Data'!L159="","",HEX2DEC(L160))</f>
        <v>0</v>
      </c>
      <c r="W160" s="7">
        <f>IF('Filtered Data'!M159="","",HEX2DEC(M160))</f>
        <v>100</v>
      </c>
      <c r="X160" s="7">
        <f>IF('Filtered Data'!N159="","",HEX2DEC(N160))</f>
        <v>50</v>
      </c>
      <c r="Y160" s="7"/>
      <c r="Z160" s="8" t="e">
        <f t="shared" si="10"/>
        <v>#NUM!</v>
      </c>
      <c r="AA160" s="7" t="str">
        <f>IF('Filtered Data'!G159="","",HEX2BIN(G160))</f>
        <v>11</v>
      </c>
      <c r="AB160" s="7" t="str">
        <f>IF('Filtered Data'!H159="","",HEX2BIN(H160))</f>
        <v>1011010</v>
      </c>
      <c r="AC160" s="7" t="str">
        <f>IF('Filtered Data'!I159="","",HEX2BIN(I160))</f>
        <v>1100100</v>
      </c>
      <c r="AD160" s="7" t="str">
        <f>IF('Filtered Data'!J159="","",HEX2BIN(J160))</f>
        <v>1011010</v>
      </c>
      <c r="AE160" s="7" t="str">
        <f>IF('Filtered Data'!K159="","",HEX2BIN(K160))</f>
        <v>1100100</v>
      </c>
      <c r="AF160" s="7" t="str">
        <f>IF('Filtered Data'!L159="","",HEX2BIN(L160))</f>
        <v>0</v>
      </c>
      <c r="AG160" s="7" t="str">
        <f>IF('Filtered Data'!M159="","",HEX2BIN(M160))</f>
        <v>1100100</v>
      </c>
      <c r="AH160" s="7" t="str">
        <f>IF('Filtered Data'!N159="","",HEX2BIN(N160))</f>
        <v>110010</v>
      </c>
      <c r="AI160" s="7"/>
      <c r="AJ160" s="8" t="e">
        <f t="shared" si="11"/>
        <v>#NUM!</v>
      </c>
      <c r="AK160" s="7" t="str">
        <f>IF('Filtered Data'!G159="","",HEX2OCT(G160))</f>
        <v>3</v>
      </c>
      <c r="AL160" s="7" t="str">
        <f>IF('Filtered Data'!H159="","",HEX2OCT(H160))</f>
        <v>132</v>
      </c>
      <c r="AM160" s="7" t="str">
        <f>IF('Filtered Data'!I159="","",HEX2OCT(I160))</f>
        <v>144</v>
      </c>
      <c r="AN160" s="7" t="str">
        <f>IF('Filtered Data'!J159="","",HEX2OCT(J160))</f>
        <v>132</v>
      </c>
      <c r="AO160" s="7" t="str">
        <f>IF('Filtered Data'!K159="","",HEX2OCT(K160))</f>
        <v>144</v>
      </c>
      <c r="AP160" s="7" t="str">
        <f>IF('Filtered Data'!L159="","",HEX2OCT(L160))</f>
        <v>0</v>
      </c>
      <c r="AQ160" s="7" t="str">
        <f>IF('Filtered Data'!M159="","",HEX2OCT(M160))</f>
        <v>144</v>
      </c>
      <c r="AR160" s="7" t="str">
        <f>IF('Filtered Data'!N159="","",HEX2OCT(N160))</f>
        <v>62</v>
      </c>
    </row>
    <row r="161">
      <c r="A161" s="4">
        <f>'Filtered Data'!A160</f>
        <v>3.4241739999999998</v>
      </c>
      <c r="B161" s="4" t="str">
        <f>'Filtered Data'!B160</f>
        <v/>
      </c>
      <c r="C161" s="4">
        <f>'Filtered Data'!C160</f>
        <v>301</v>
      </c>
      <c r="D161" s="4" t="str">
        <f>'Filtered Data'!D160</f>
        <v/>
      </c>
      <c r="E161" s="4" t="str">
        <f>'Filtered Data'!E160</f>
        <v/>
      </c>
      <c r="F161" s="4">
        <f>'Filtered Data'!F160</f>
        <v>3</v>
      </c>
      <c r="G161" s="4" t="str">
        <f>'Filtered Data'!G160</f>
        <v>6B</v>
      </c>
      <c r="H161" s="4" t="str">
        <f>'Filtered Data'!H160</f>
        <v>02</v>
      </c>
      <c r="I161" s="4" t="str">
        <f>'Filtered Data'!I160</f>
        <v>00</v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7012864</v>
      </c>
      <c r="Q161" s="7">
        <f>IF('Filtered Data'!G160="","",HEX2DEC(G161))</f>
        <v>107</v>
      </c>
      <c r="R161" s="7">
        <f>IF('Filtered Data'!H160="","",HEX2DEC(H161))</f>
        <v>2</v>
      </c>
      <c r="S161" s="7">
        <f>IF('Filtered Data'!I160="","",HEX2DEC(I161))</f>
        <v>0</v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1101011</v>
      </c>
      <c r="AB161" s="7" t="str">
        <f>IF('Filtered Data'!H160="","",HEX2BIN(H161))</f>
        <v>10</v>
      </c>
      <c r="AC161" s="7" t="str">
        <f>IF('Filtered Data'!I160="","",HEX2BIN(I161))</f>
        <v>0</v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153</v>
      </c>
      <c r="AL161" s="7" t="str">
        <f>IF('Filtered Data'!H160="","",HEX2OCT(H161))</f>
        <v>2</v>
      </c>
      <c r="AM161" s="7" t="str">
        <f>IF('Filtered Data'!I160="","",HEX2OCT(I161))</f>
        <v>0</v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3.4737100000000001</v>
      </c>
      <c r="B162" s="4" t="str">
        <f>'Filtered Data'!B161</f>
        <v/>
      </c>
      <c r="C162" s="4">
        <f>'Filtered Data'!C161</f>
        <v>300</v>
      </c>
      <c r="D162" s="4" t="str">
        <f>'Filtered Data'!D161</f>
        <v/>
      </c>
      <c r="E162" s="4" t="str">
        <f>'Filtered Data'!E161</f>
        <v/>
      </c>
      <c r="F162" s="4">
        <f>'Filtered Data'!F161</f>
        <v>8</v>
      </c>
      <c r="G162" s="4" t="str">
        <f>'Filtered Data'!G161</f>
        <v>03</v>
      </c>
      <c r="H162" s="4" t="str">
        <f>'Filtered Data'!H161</f>
        <v>5A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64</v>
      </c>
      <c r="L162" s="4" t="str">
        <f>'Filtered Data'!L161</f>
        <v>00</v>
      </c>
      <c r="M162" s="4" t="str">
        <f>'Filtered Data'!M161</f>
        <v>64</v>
      </c>
      <c r="N162" s="4" t="str">
        <f>'Filtered Data'!N161</f>
        <v>23</v>
      </c>
      <c r="P162" s="6" t="e">
        <f t="shared" si="9"/>
        <v>#NUM!</v>
      </c>
      <c r="Q162" s="7">
        <f>IF('Filtered Data'!G161="","",HEX2DEC(G162))</f>
        <v>3</v>
      </c>
      <c r="R162" s="7">
        <f>IF('Filtered Data'!H161="","",HEX2DEC(H162))</f>
        <v>90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100</v>
      </c>
      <c r="V162" s="7">
        <f>IF('Filtered Data'!L161="","",HEX2DEC(L162))</f>
        <v>0</v>
      </c>
      <c r="W162" s="7">
        <f>IF('Filtered Data'!M161="","",HEX2DEC(M162))</f>
        <v>100</v>
      </c>
      <c r="X162" s="7">
        <f>IF('Filtered Data'!N161="","",HEX2DEC(N162))</f>
        <v>35</v>
      </c>
      <c r="Y162" s="7"/>
      <c r="Z162" s="8" t="e">
        <f t="shared" si="10"/>
        <v>#NUM!</v>
      </c>
      <c r="AA162" s="7" t="str">
        <f>IF('Filtered Data'!G161="","",HEX2BIN(G162))</f>
        <v>11</v>
      </c>
      <c r="AB162" s="7" t="str">
        <f>IF('Filtered Data'!H161="","",HEX2BIN(H162))</f>
        <v>1011010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1100100</v>
      </c>
      <c r="AF162" s="7" t="str">
        <f>IF('Filtered Data'!L161="","",HEX2BIN(L162))</f>
        <v>0</v>
      </c>
      <c r="AG162" s="7" t="str">
        <f>IF('Filtered Data'!M161="","",HEX2BIN(M162))</f>
        <v>1100100</v>
      </c>
      <c r="AH162" s="7" t="str">
        <f>IF('Filtered Data'!N161="","",HEX2BIN(N162))</f>
        <v>100011</v>
      </c>
      <c r="AI162" s="7"/>
      <c r="AJ162" s="8" t="e">
        <f t="shared" si="11"/>
        <v>#NUM!</v>
      </c>
      <c r="AK162" s="7" t="str">
        <f>IF('Filtered Data'!G161="","",HEX2OCT(G162))</f>
        <v>3</v>
      </c>
      <c r="AL162" s="7" t="str">
        <f>IF('Filtered Data'!H161="","",HEX2OCT(H162))</f>
        <v>132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144</v>
      </c>
      <c r="AP162" s="7" t="str">
        <f>IF('Filtered Data'!L161="","",HEX2OCT(L162))</f>
        <v>0</v>
      </c>
      <c r="AQ162" s="7" t="str">
        <f>IF('Filtered Data'!M161="","",HEX2OCT(M162))</f>
        <v>144</v>
      </c>
      <c r="AR162" s="7" t="str">
        <f>IF('Filtered Data'!N161="","",HEX2OCT(N162))</f>
        <v>43</v>
      </c>
    </row>
    <row r="163">
      <c r="A163" s="4">
        <f>'Filtered Data'!A162</f>
        <v>3.4741740000000001</v>
      </c>
      <c r="B163" s="4" t="str">
        <f>'Filtered Data'!B162</f>
        <v/>
      </c>
      <c r="C163" s="4">
        <f>'Filtered Data'!C162</f>
        <v>301</v>
      </c>
      <c r="D163" s="4" t="str">
        <f>'Filtered Data'!D162</f>
        <v/>
      </c>
      <c r="E163" s="4" t="str">
        <f>'Filtered Data'!E162</f>
        <v/>
      </c>
      <c r="F163" s="4">
        <f>'Filtered Data'!F162</f>
        <v>3</v>
      </c>
      <c r="G163" s="4" t="str">
        <f>'Filtered Data'!G162</f>
        <v>96</v>
      </c>
      <c r="H163" s="4" t="str">
        <f>'Filtered Data'!H162</f>
        <v>03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9831168</v>
      </c>
      <c r="Q163" s="7">
        <f>IF('Filtered Data'!G162="","",HEX2DEC(G163))</f>
        <v>150</v>
      </c>
      <c r="R163" s="7">
        <f>IF('Filtered Data'!H162="","",HEX2DEC(H163))</f>
        <v>3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10010110</v>
      </c>
      <c r="AB163" s="7" t="str">
        <f>IF('Filtered Data'!H162="","",HEX2BIN(H163))</f>
        <v>11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226</v>
      </c>
      <c r="AL163" s="7" t="str">
        <f>IF('Filtered Data'!H162="","",HEX2OCT(H163))</f>
        <v>3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3.5237159999999998</v>
      </c>
      <c r="B164" s="4" t="str">
        <f>'Filtered Data'!B163</f>
        <v/>
      </c>
      <c r="C164" s="4">
        <f>'Filtered Data'!C163</f>
        <v>300</v>
      </c>
      <c r="D164" s="4" t="str">
        <f>'Filtered Data'!D163</f>
        <v/>
      </c>
      <c r="E164" s="4" t="str">
        <f>'Filtered Data'!E163</f>
        <v/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5A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34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90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52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1011010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110100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132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64</v>
      </c>
    </row>
    <row r="165">
      <c r="A165" s="4">
        <f>'Filtered Data'!A164</f>
        <v>3.5241799999999999</v>
      </c>
      <c r="B165" s="4" t="str">
        <f>'Filtered Data'!B164</f>
        <v/>
      </c>
      <c r="C165" s="4">
        <f>'Filtered Data'!C164</f>
        <v>301</v>
      </c>
      <c r="D165" s="4" t="str">
        <f>'Filtered Data'!D164</f>
        <v/>
      </c>
      <c r="E165" s="4" t="str">
        <f>'Filtered Data'!E164</f>
        <v/>
      </c>
      <c r="F165" s="4">
        <f>'Filtered Data'!F164</f>
        <v>3</v>
      </c>
      <c r="G165" s="4" t="str">
        <f>'Filtered Data'!G164</f>
        <v>03</v>
      </c>
      <c r="H165" s="4" t="str">
        <f>'Filtered Data'!H164</f>
        <v>04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197632</v>
      </c>
      <c r="Q165" s="7">
        <f>IF('Filtered Data'!G164="","",HEX2DEC(G165))</f>
        <v>3</v>
      </c>
      <c r="R165" s="7">
        <f>IF('Filtered Data'!H164="","",HEX2DEC(H165))</f>
        <v>4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100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4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3.5737239999999999</v>
      </c>
      <c r="B166" s="4" t="str">
        <f>'Filtered Data'!B165</f>
        <v/>
      </c>
      <c r="C166" s="4">
        <f>'Filtered Data'!C165</f>
        <v>300</v>
      </c>
      <c r="D166" s="4" t="str">
        <f>'Filtered Data'!D165</f>
        <v/>
      </c>
      <c r="E166" s="4" t="str">
        <f>'Filtered Data'!E165</f>
        <v/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64</v>
      </c>
      <c r="L166" s="4" t="str">
        <f>'Filtered Data'!L165</f>
        <v>00</v>
      </c>
      <c r="M166" s="4" t="str">
        <f>'Filtered Data'!M165</f>
        <v>64</v>
      </c>
      <c r="N166" s="4" t="str">
        <f>'Filtered Data'!N165</f>
        <v>25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100</v>
      </c>
      <c r="V166" s="7">
        <f>IF('Filtered Data'!L165="","",HEX2DEC(L166))</f>
        <v>0</v>
      </c>
      <c r="W166" s="7">
        <f>IF('Filtered Data'!M165="","",HEX2DEC(M166))</f>
        <v>100</v>
      </c>
      <c r="X166" s="7">
        <f>IF('Filtered Data'!N165="","",HEX2DEC(N166))</f>
        <v>37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1100100</v>
      </c>
      <c r="AF166" s="7" t="str">
        <f>IF('Filtered Data'!L165="","",HEX2BIN(L166))</f>
        <v>0</v>
      </c>
      <c r="AG166" s="7" t="str">
        <f>IF('Filtered Data'!M165="","",HEX2BIN(M166))</f>
        <v>1100100</v>
      </c>
      <c r="AH166" s="7" t="str">
        <f>IF('Filtered Data'!N165="","",HEX2BIN(N166))</f>
        <v>100101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144</v>
      </c>
      <c r="AP166" s="7" t="str">
        <f>IF('Filtered Data'!L165="","",HEX2OCT(L166))</f>
        <v>0</v>
      </c>
      <c r="AQ166" s="7" t="str">
        <f>IF('Filtered Data'!M165="","",HEX2OCT(M166))</f>
        <v>144</v>
      </c>
      <c r="AR166" s="7" t="str">
        <f>IF('Filtered Data'!N165="","",HEX2OCT(N166))</f>
        <v>45</v>
      </c>
    </row>
    <row r="167">
      <c r="A167" s="4">
        <f>'Filtered Data'!A166</f>
        <v>3.5741879999999999</v>
      </c>
      <c r="B167" s="4" t="str">
        <f>'Filtered Data'!B166</f>
        <v/>
      </c>
      <c r="C167" s="4">
        <f>'Filtered Data'!C166</f>
        <v>301</v>
      </c>
      <c r="D167" s="4" t="str">
        <f>'Filtered Data'!D166</f>
        <v/>
      </c>
      <c r="E167" s="4" t="str">
        <f>'Filtered Data'!E166</f>
        <v/>
      </c>
      <c r="F167" s="4">
        <f>'Filtered Data'!F166</f>
        <v>3</v>
      </c>
      <c r="G167" s="4" t="str">
        <f>'Filtered Data'!G166</f>
        <v>54</v>
      </c>
      <c r="H167" s="4" t="str">
        <f>'Filtered Data'!H166</f>
        <v>05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5506304</v>
      </c>
      <c r="Q167" s="7">
        <f>IF('Filtered Data'!G166="","",HEX2DEC(G167))</f>
        <v>84</v>
      </c>
      <c r="R167" s="7">
        <f>IF('Filtered Data'!H166="","",HEX2DEC(H167))</f>
        <v>5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1010100</v>
      </c>
      <c r="AB167" s="7" t="str">
        <f>IF('Filtered Data'!H166="","",HEX2BIN(H167))</f>
        <v>101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124</v>
      </c>
      <c r="AL167" s="7" t="str">
        <f>IF('Filtered Data'!H166="","",HEX2OCT(H167))</f>
        <v>5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3.6237249999999999</v>
      </c>
      <c r="B168" s="4" t="str">
        <f>'Filtered Data'!B167</f>
        <v/>
      </c>
      <c r="C168" s="4">
        <f>'Filtered Data'!C167</f>
        <v>300</v>
      </c>
      <c r="D168" s="4" t="str">
        <f>'Filtered Data'!D167</f>
        <v/>
      </c>
      <c r="E168" s="4" t="str">
        <f>'Filtered Data'!E167</f>
        <v/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5A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36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90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54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1011010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110110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132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66</v>
      </c>
    </row>
    <row r="169">
      <c r="A169" s="4">
        <f>'Filtered Data'!A168</f>
        <v>3.624193</v>
      </c>
      <c r="B169" s="4" t="str">
        <f>'Filtered Data'!B168</f>
        <v/>
      </c>
      <c r="C169" s="4">
        <f>'Filtered Data'!C168</f>
        <v>301</v>
      </c>
      <c r="D169" s="4" t="str">
        <f>'Filtered Data'!D168</f>
        <v/>
      </c>
      <c r="E169" s="4" t="str">
        <f>'Filtered Data'!E168</f>
        <v/>
      </c>
      <c r="F169" s="4">
        <f>'Filtered Data'!F168</f>
        <v>3</v>
      </c>
      <c r="G169" s="4" t="str">
        <f>'Filtered Data'!G168</f>
        <v>F5</v>
      </c>
      <c r="H169" s="4" t="str">
        <f>'Filtered Data'!H168</f>
        <v>06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16057856</v>
      </c>
      <c r="Q169" s="7">
        <f>IF('Filtered Data'!G168="","",HEX2DEC(G169))</f>
        <v>245</v>
      </c>
      <c r="R169" s="7">
        <f>IF('Filtered Data'!H168="","",HEX2DEC(H169))</f>
        <v>6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11110101</v>
      </c>
      <c r="AB169" s="7" t="str">
        <f>IF('Filtered Data'!H168="","",HEX2BIN(H169))</f>
        <v>110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365</v>
      </c>
      <c r="AL169" s="7" t="str">
        <f>IF('Filtered Data'!H168="","",HEX2OCT(H169))</f>
        <v>6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3.6737310000000001</v>
      </c>
      <c r="B170" s="4" t="str">
        <f>'Filtered Data'!B169</f>
        <v/>
      </c>
      <c r="C170" s="4">
        <f>'Filtered Data'!C169</f>
        <v>300</v>
      </c>
      <c r="D170" s="4" t="str">
        <f>'Filtered Data'!D169</f>
        <v/>
      </c>
      <c r="E170" s="4" t="str">
        <f>'Filtered Data'!E169</f>
        <v/>
      </c>
      <c r="F170" s="4">
        <f>'Filtered Data'!F169</f>
        <v>8</v>
      </c>
      <c r="G170" s="4" t="str">
        <f>'Filtered Data'!G169</f>
        <v>03</v>
      </c>
      <c r="H170" s="4" t="str">
        <f>'Filtered Data'!H169</f>
        <v>5A</v>
      </c>
      <c r="I170" s="4" t="str">
        <f>'Filtered Data'!I169</f>
        <v>64</v>
      </c>
      <c r="J170" s="4" t="str">
        <f>'Filtered Data'!J169</f>
        <v>5A</v>
      </c>
      <c r="K170" s="4" t="str">
        <f>'Filtered Data'!K169</f>
        <v>64</v>
      </c>
      <c r="L170" s="4" t="str">
        <f>'Filtered Data'!L169</f>
        <v>00</v>
      </c>
      <c r="M170" s="4" t="str">
        <f>'Filtered Data'!M169</f>
        <v>64</v>
      </c>
      <c r="N170" s="4" t="str">
        <f>'Filtered Data'!N169</f>
        <v>27</v>
      </c>
      <c r="P170" s="6" t="e">
        <f t="shared" si="12"/>
        <v>#NUM!</v>
      </c>
      <c r="Q170" s="7">
        <f>IF('Filtered Data'!G169="","",HEX2DEC(G170))</f>
        <v>3</v>
      </c>
      <c r="R170" s="7">
        <f>IF('Filtered Data'!H169="","",HEX2DEC(H170))</f>
        <v>90</v>
      </c>
      <c r="S170" s="7">
        <f>IF('Filtered Data'!I169="","",HEX2DEC(I170))</f>
        <v>100</v>
      </c>
      <c r="T170" s="7">
        <f>IF('Filtered Data'!J169="","",HEX2DEC(J170))</f>
        <v>90</v>
      </c>
      <c r="U170" s="7">
        <f>IF('Filtered Data'!K169="","",HEX2DEC(K170))</f>
        <v>100</v>
      </c>
      <c r="V170" s="7">
        <f>IF('Filtered Data'!L169="","",HEX2DEC(L170))</f>
        <v>0</v>
      </c>
      <c r="W170" s="7">
        <f>IF('Filtered Data'!M169="","",HEX2DEC(M170))</f>
        <v>100</v>
      </c>
      <c r="X170" s="7">
        <f>IF('Filtered Data'!N169="","",HEX2DEC(N170))</f>
        <v>39</v>
      </c>
      <c r="Y170" s="7"/>
      <c r="Z170" s="8" t="e">
        <f t="shared" si="13"/>
        <v>#NUM!</v>
      </c>
      <c r="AA170" s="7" t="str">
        <f>IF('Filtered Data'!G169="","",HEX2BIN(G170))</f>
        <v>11</v>
      </c>
      <c r="AB170" s="7" t="str">
        <f>IF('Filtered Data'!H169="","",HEX2BIN(H170))</f>
        <v>1011010</v>
      </c>
      <c r="AC170" s="7" t="str">
        <f>IF('Filtered Data'!I169="","",HEX2BIN(I170))</f>
        <v>1100100</v>
      </c>
      <c r="AD170" s="7" t="str">
        <f>IF('Filtered Data'!J169="","",HEX2BIN(J170))</f>
        <v>1011010</v>
      </c>
      <c r="AE170" s="7" t="str">
        <f>IF('Filtered Data'!K169="","",HEX2BIN(K170))</f>
        <v>1100100</v>
      </c>
      <c r="AF170" s="7" t="str">
        <f>IF('Filtered Data'!L169="","",HEX2BIN(L170))</f>
        <v>0</v>
      </c>
      <c r="AG170" s="7" t="str">
        <f>IF('Filtered Data'!M169="","",HEX2BIN(M170))</f>
        <v>1100100</v>
      </c>
      <c r="AH170" s="7" t="str">
        <f>IF('Filtered Data'!N169="","",HEX2BIN(N170))</f>
        <v>100111</v>
      </c>
      <c r="AI170" s="7"/>
      <c r="AJ170" s="8" t="e">
        <f t="shared" si="14"/>
        <v>#NUM!</v>
      </c>
      <c r="AK170" s="7" t="str">
        <f>IF('Filtered Data'!G169="","",HEX2OCT(G170))</f>
        <v>3</v>
      </c>
      <c r="AL170" s="7" t="str">
        <f>IF('Filtered Data'!H169="","",HEX2OCT(H170))</f>
        <v>132</v>
      </c>
      <c r="AM170" s="7" t="str">
        <f>IF('Filtered Data'!I169="","",HEX2OCT(I170))</f>
        <v>144</v>
      </c>
      <c r="AN170" s="7" t="str">
        <f>IF('Filtered Data'!J169="","",HEX2OCT(J170))</f>
        <v>132</v>
      </c>
      <c r="AO170" s="7" t="str">
        <f>IF('Filtered Data'!K169="","",HEX2OCT(K170))</f>
        <v>144</v>
      </c>
      <c r="AP170" s="7" t="str">
        <f>IF('Filtered Data'!L169="","",HEX2OCT(L170))</f>
        <v>0</v>
      </c>
      <c r="AQ170" s="7" t="str">
        <f>IF('Filtered Data'!M169="","",HEX2OCT(M170))</f>
        <v>144</v>
      </c>
      <c r="AR170" s="7" t="str">
        <f>IF('Filtered Data'!N169="","",HEX2OCT(N170))</f>
        <v>47</v>
      </c>
    </row>
    <row r="171">
      <c r="A171" s="4">
        <f>'Filtered Data'!A170</f>
        <v>3.6741990000000002</v>
      </c>
      <c r="B171" s="4" t="str">
        <f>'Filtered Data'!B170</f>
        <v/>
      </c>
      <c r="C171" s="4">
        <f>'Filtered Data'!C170</f>
        <v>301</v>
      </c>
      <c r="D171" s="4" t="str">
        <f>'Filtered Data'!D170</f>
        <v/>
      </c>
      <c r="E171" s="4" t="str">
        <f>'Filtered Data'!E170</f>
        <v/>
      </c>
      <c r="F171" s="4">
        <f>'Filtered Data'!F170</f>
        <v>3</v>
      </c>
      <c r="G171" s="4" t="str">
        <f>'Filtered Data'!G170</f>
        <v>B8</v>
      </c>
      <c r="H171" s="4" t="str">
        <f>'Filtered Data'!H170</f>
        <v>07</v>
      </c>
      <c r="I171" s="4" t="str">
        <f>'Filtered Data'!I170</f>
        <v>00</v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12060416</v>
      </c>
      <c r="Q171" s="7">
        <f>IF('Filtered Data'!G170="","",HEX2DEC(G171))</f>
        <v>184</v>
      </c>
      <c r="R171" s="7">
        <f>IF('Filtered Data'!H170="","",HEX2DEC(H171))</f>
        <v>7</v>
      </c>
      <c r="S171" s="7">
        <f>IF('Filtered Data'!I170="","",HEX2DEC(I171))</f>
        <v>0</v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e">
        <f t="shared" si="13"/>
        <v>#NUM!</v>
      </c>
      <c r="AA171" s="7" t="str">
        <f>IF('Filtered Data'!G170="","",HEX2BIN(G171))</f>
        <v>10111000</v>
      </c>
      <c r="AB171" s="7" t="str">
        <f>IF('Filtered Data'!H170="","",HEX2BIN(H171))</f>
        <v>111</v>
      </c>
      <c r="AC171" s="7" t="str">
        <f>IF('Filtered Data'!I170="","",HEX2BIN(I171))</f>
        <v>0</v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e">
        <f t="shared" si="14"/>
        <v>#NUM!</v>
      </c>
      <c r="AK171" s="7" t="str">
        <f>IF('Filtered Data'!G170="","",HEX2OCT(G171))</f>
        <v>270</v>
      </c>
      <c r="AL171" s="7" t="str">
        <f>IF('Filtered Data'!H170="","",HEX2OCT(H171))</f>
        <v>7</v>
      </c>
      <c r="AM171" s="7" t="str">
        <f>IF('Filtered Data'!I170="","",HEX2OCT(I171))</f>
        <v>0</v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>
        <f>'Filtered Data'!A171</f>
        <v>3.7237399999999998</v>
      </c>
      <c r="B172" s="4" t="str">
        <f>'Filtered Data'!B171</f>
        <v/>
      </c>
      <c r="C172" s="4">
        <f>'Filtered Data'!C171</f>
        <v>300</v>
      </c>
      <c r="D172" s="4" t="str">
        <f>'Filtered Data'!D171</f>
        <v/>
      </c>
      <c r="E172" s="4" t="str">
        <f>'Filtered Data'!E171</f>
        <v/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5A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B8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90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184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1011010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10111000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132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270</v>
      </c>
    </row>
    <row r="173">
      <c r="A173" s="4">
        <f>'Filtered Data'!A172</f>
        <v>3.724208</v>
      </c>
      <c r="B173" s="4" t="str">
        <f>'Filtered Data'!B172</f>
        <v/>
      </c>
      <c r="C173" s="4">
        <f>'Filtered Data'!C172</f>
        <v>301</v>
      </c>
      <c r="D173" s="4" t="str">
        <f>'Filtered Data'!D172</f>
        <v/>
      </c>
      <c r="E173" s="4" t="str">
        <f>'Filtered Data'!E172</f>
        <v/>
      </c>
      <c r="F173" s="4">
        <f>'Filtered Data'!F172</f>
        <v>3</v>
      </c>
      <c r="G173" s="4" t="str">
        <f>'Filtered Data'!G172</f>
        <v>80</v>
      </c>
      <c r="H173" s="4" t="str">
        <f>'Filtered Data'!H172</f>
        <v>08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8390656</v>
      </c>
      <c r="Q173" s="7">
        <f>IF('Filtered Data'!G172="","",HEX2DEC(G173))</f>
        <v>128</v>
      </c>
      <c r="R173" s="7">
        <f>IF('Filtered Data'!H172="","",HEX2DEC(H173))</f>
        <v>8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10000000</v>
      </c>
      <c r="AB173" s="7" t="str">
        <f>IF('Filtered Data'!H172="","",HEX2BIN(H173))</f>
        <v>1000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200</v>
      </c>
      <c r="AL173" s="7" t="str">
        <f>IF('Filtered Data'!H172="","",HEX2OCT(H173))</f>
        <v>10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3.7737430000000001</v>
      </c>
      <c r="B174" s="4" t="str">
        <f>'Filtered Data'!B173</f>
        <v/>
      </c>
      <c r="C174" s="4">
        <f>'Filtered Data'!C173</f>
        <v>300</v>
      </c>
      <c r="D174" s="4" t="str">
        <f>'Filtered Data'!D173</f>
        <v/>
      </c>
      <c r="E174" s="4" t="str">
        <f>'Filtered Data'!E173</f>
        <v/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251</v>
      </c>
    </row>
    <row r="175">
      <c r="A175" s="4">
        <f>'Filtered Data'!A174</f>
        <v>3.7742110000000002</v>
      </c>
      <c r="B175" s="4" t="str">
        <f>'Filtered Data'!B174</f>
        <v/>
      </c>
      <c r="C175" s="4">
        <f>'Filtered Data'!C174</f>
        <v>301</v>
      </c>
      <c r="D175" s="4" t="str">
        <f>'Filtered Data'!D174</f>
        <v/>
      </c>
      <c r="E175" s="4" t="str">
        <f>'Filtered Data'!E174</f>
        <v/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3.8237480000000001</v>
      </c>
      <c r="B176" s="4" t="str">
        <f>'Filtered Data'!B175</f>
        <v/>
      </c>
      <c r="C176" s="4">
        <f>'Filtered Data'!C175</f>
        <v>300</v>
      </c>
      <c r="D176" s="4" t="str">
        <f>'Filtered Data'!D175</f>
        <v/>
      </c>
      <c r="E176" s="4" t="str">
        <f>'Filtered Data'!E175</f>
        <v/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5A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BA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90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186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1011010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10111010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132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272</v>
      </c>
    </row>
    <row r="177">
      <c r="A177" s="4">
        <f>'Filtered Data'!A176</f>
        <v>3.8242120000000002</v>
      </c>
      <c r="B177" s="4" t="str">
        <f>'Filtered Data'!B176</f>
        <v/>
      </c>
      <c r="C177" s="4">
        <f>'Filtered Data'!C176</f>
        <v>301</v>
      </c>
      <c r="D177" s="4" t="str">
        <f>'Filtered Data'!D176</f>
        <v/>
      </c>
      <c r="E177" s="4" t="str">
        <f>'Filtered Data'!E176</f>
        <v/>
      </c>
      <c r="F177" s="4">
        <f>'Filtered Data'!F176</f>
        <v>3</v>
      </c>
      <c r="G177" s="4" t="str">
        <f>'Filtered Data'!G176</f>
        <v>C6</v>
      </c>
      <c r="H177" s="4" t="str">
        <f>'Filtered Data'!H176</f>
        <v>0A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12978688</v>
      </c>
      <c r="Q177" s="7">
        <f>IF('Filtered Data'!G176="","",HEX2DEC(G177))</f>
        <v>198</v>
      </c>
      <c r="R177" s="7">
        <f>IF('Filtered Data'!H176="","",HEX2DEC(H177))</f>
        <v>10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11000110</v>
      </c>
      <c r="AB177" s="7" t="str">
        <f>IF('Filtered Data'!H176="","",HEX2BIN(H177))</f>
        <v>1010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306</v>
      </c>
      <c r="AL177" s="7" t="str">
        <f>IF('Filtered Data'!H176="","",HEX2OCT(H177))</f>
        <v>12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3.8737560000000002</v>
      </c>
      <c r="B178" s="4" t="str">
        <f>'Filtered Data'!B177</f>
        <v/>
      </c>
      <c r="C178" s="4">
        <f>'Filtered Data'!C177</f>
        <v>300</v>
      </c>
      <c r="D178" s="4" t="str">
        <f>'Filtered Data'!D177</f>
        <v/>
      </c>
      <c r="E178" s="4" t="str">
        <f>'Filtered Data'!E177</f>
        <v/>
      </c>
      <c r="F178" s="4">
        <f>'Filtered Data'!F177</f>
        <v>8</v>
      </c>
      <c r="G178" s="4" t="str">
        <f>'Filtered Data'!G177</f>
        <v>03</v>
      </c>
      <c r="H178" s="4" t="str">
        <f>'Filtered Data'!H177</f>
        <v>5A</v>
      </c>
      <c r="I178" s="4" t="str">
        <f>'Filtered Data'!I177</f>
        <v>64</v>
      </c>
      <c r="J178" s="4" t="str">
        <f>'Filtered Data'!J177</f>
        <v>5A</v>
      </c>
      <c r="K178" s="4" t="str">
        <f>'Filtered Data'!K177</f>
        <v>64</v>
      </c>
      <c r="L178" s="4" t="str">
        <f>'Filtered Data'!L177</f>
        <v>00</v>
      </c>
      <c r="M178" s="4" t="str">
        <f>'Filtered Data'!M177</f>
        <v>64</v>
      </c>
      <c r="N178" s="4" t="str">
        <f>'Filtered Data'!N177</f>
        <v>AB</v>
      </c>
      <c r="P178" s="6" t="e">
        <f t="shared" si="12"/>
        <v>#NUM!</v>
      </c>
      <c r="Q178" s="7">
        <f>IF('Filtered Data'!G177="","",HEX2DEC(G178))</f>
        <v>3</v>
      </c>
      <c r="R178" s="7">
        <f>IF('Filtered Data'!H177="","",HEX2DEC(H178))</f>
        <v>90</v>
      </c>
      <c r="S178" s="7">
        <f>IF('Filtered Data'!I177="","",HEX2DEC(I178))</f>
        <v>100</v>
      </c>
      <c r="T178" s="7">
        <f>IF('Filtered Data'!J177="","",HEX2DEC(J178))</f>
        <v>90</v>
      </c>
      <c r="U178" s="7">
        <f>IF('Filtered Data'!K177="","",HEX2DEC(K178))</f>
        <v>100</v>
      </c>
      <c r="V178" s="7">
        <f>IF('Filtered Data'!L177="","",HEX2DEC(L178))</f>
        <v>0</v>
      </c>
      <c r="W178" s="7">
        <f>IF('Filtered Data'!M177="","",HEX2DEC(M178))</f>
        <v>100</v>
      </c>
      <c r="X178" s="7">
        <f>IF('Filtered Data'!N177="","",HEX2DEC(N178))</f>
        <v>171</v>
      </c>
      <c r="Y178" s="7"/>
      <c r="Z178" s="8" t="e">
        <f t="shared" si="13"/>
        <v>#NUM!</v>
      </c>
      <c r="AA178" s="7" t="str">
        <f>IF('Filtered Data'!G177="","",HEX2BIN(G178))</f>
        <v>11</v>
      </c>
      <c r="AB178" s="7" t="str">
        <f>IF('Filtered Data'!H177="","",HEX2BIN(H178))</f>
        <v>1011010</v>
      </c>
      <c r="AC178" s="7" t="str">
        <f>IF('Filtered Data'!I177="","",HEX2BIN(I178))</f>
        <v>1100100</v>
      </c>
      <c r="AD178" s="7" t="str">
        <f>IF('Filtered Data'!J177="","",HEX2BIN(J178))</f>
        <v>1011010</v>
      </c>
      <c r="AE178" s="7" t="str">
        <f>IF('Filtered Data'!K177="","",HEX2BIN(K178))</f>
        <v>1100100</v>
      </c>
      <c r="AF178" s="7" t="str">
        <f>IF('Filtered Data'!L177="","",HEX2BIN(L178))</f>
        <v>0</v>
      </c>
      <c r="AG178" s="7" t="str">
        <f>IF('Filtered Data'!M177="","",HEX2BIN(M178))</f>
        <v>1100100</v>
      </c>
      <c r="AH178" s="7" t="str">
        <f>IF('Filtered Data'!N177="","",HEX2BIN(N178))</f>
        <v>10101011</v>
      </c>
      <c r="AI178" s="7"/>
      <c r="AJ178" s="8" t="e">
        <f t="shared" si="14"/>
        <v>#NUM!</v>
      </c>
      <c r="AK178" s="7" t="str">
        <f>IF('Filtered Data'!G177="","",HEX2OCT(G178))</f>
        <v>3</v>
      </c>
      <c r="AL178" s="7" t="str">
        <f>IF('Filtered Data'!H177="","",HEX2OCT(H178))</f>
        <v>132</v>
      </c>
      <c r="AM178" s="7" t="str">
        <f>IF('Filtered Data'!I177="","",HEX2OCT(I178))</f>
        <v>144</v>
      </c>
      <c r="AN178" s="7" t="str">
        <f>IF('Filtered Data'!J177="","",HEX2OCT(J178))</f>
        <v>132</v>
      </c>
      <c r="AO178" s="7" t="str">
        <f>IF('Filtered Data'!K177="","",HEX2OCT(K178))</f>
        <v>144</v>
      </c>
      <c r="AP178" s="7" t="str">
        <f>IF('Filtered Data'!L177="","",HEX2OCT(L178))</f>
        <v>0</v>
      </c>
      <c r="AQ178" s="7" t="str">
        <f>IF('Filtered Data'!M177="","",HEX2OCT(M178))</f>
        <v>144</v>
      </c>
      <c r="AR178" s="7" t="str">
        <f>IF('Filtered Data'!N177="","",HEX2OCT(N178))</f>
        <v>253</v>
      </c>
    </row>
    <row r="179">
      <c r="A179" s="4">
        <f>'Filtered Data'!A178</f>
        <v>3.8742200000000002</v>
      </c>
      <c r="B179" s="4" t="str">
        <f>'Filtered Data'!B178</f>
        <v/>
      </c>
      <c r="C179" s="4">
        <f>'Filtered Data'!C178</f>
        <v>301</v>
      </c>
      <c r="D179" s="4" t="str">
        <f>'Filtered Data'!D178</f>
        <v/>
      </c>
      <c r="E179" s="4" t="str">
        <f>'Filtered Data'!E178</f>
        <v/>
      </c>
      <c r="F179" s="4">
        <f>'Filtered Data'!F178</f>
        <v>3</v>
      </c>
      <c r="G179" s="4" t="str">
        <f>'Filtered Data'!G178</f>
        <v>43</v>
      </c>
      <c r="H179" s="4" t="str">
        <f>'Filtered Data'!H178</f>
        <v>0B</v>
      </c>
      <c r="I179" s="4" t="str">
        <f>'Filtered Data'!I178</f>
        <v>00</v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4393728</v>
      </c>
      <c r="Q179" s="7">
        <f>IF('Filtered Data'!G178="","",HEX2DEC(G179))</f>
        <v>67</v>
      </c>
      <c r="R179" s="7">
        <f>IF('Filtered Data'!H178="","",HEX2DEC(H179))</f>
        <v>11</v>
      </c>
      <c r="S179" s="7">
        <f>IF('Filtered Data'!I178="","",HEX2DEC(I179))</f>
        <v>0</v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e">
        <f t="shared" si="13"/>
        <v>#NUM!</v>
      </c>
      <c r="AA179" s="7" t="str">
        <f>IF('Filtered Data'!G178="","",HEX2BIN(G179))</f>
        <v>1000011</v>
      </c>
      <c r="AB179" s="7" t="str">
        <f>IF('Filtered Data'!H178="","",HEX2BIN(H179))</f>
        <v>1011</v>
      </c>
      <c r="AC179" s="7" t="str">
        <f>IF('Filtered Data'!I178="","",HEX2BIN(I179))</f>
        <v>0</v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e">
        <f t="shared" si="14"/>
        <v>#NUM!</v>
      </c>
      <c r="AK179" s="7" t="str">
        <f>IF('Filtered Data'!G178="","",HEX2OCT(G179))</f>
        <v>103</v>
      </c>
      <c r="AL179" s="7" t="str">
        <f>IF('Filtered Data'!H178="","",HEX2OCT(H179))</f>
        <v>13</v>
      </c>
      <c r="AM179" s="7" t="str">
        <f>IF('Filtered Data'!I178="","",HEX2OCT(I179))</f>
        <v>0</v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>
        <f>'Filtered Data'!A179</f>
        <v>3.923759</v>
      </c>
      <c r="B180" s="4" t="str">
        <f>'Filtered Data'!B179</f>
        <v/>
      </c>
      <c r="C180" s="4">
        <f>'Filtered Data'!C179</f>
        <v>300</v>
      </c>
      <c r="D180" s="4" t="str">
        <f>'Filtered Data'!D179</f>
        <v/>
      </c>
      <c r="E180" s="4" t="str">
        <f>'Filtered Data'!E179</f>
        <v/>
      </c>
      <c r="F180" s="4">
        <f>'Filtered Data'!F179</f>
        <v>8</v>
      </c>
      <c r="G180" s="4" t="str">
        <f>'Filtered Data'!G179</f>
        <v>03</v>
      </c>
      <c r="H180" s="4" t="str">
        <f>'Filtered Data'!H179</f>
        <v>5A</v>
      </c>
      <c r="I180" s="4" t="str">
        <f>'Filtered Data'!I179</f>
        <v>64</v>
      </c>
      <c r="J180" s="4" t="str">
        <f>'Filtered Data'!J179</f>
        <v>5A</v>
      </c>
      <c r="K180" s="4" t="str">
        <f>'Filtered Data'!K179</f>
        <v>64</v>
      </c>
      <c r="L180" s="4" t="str">
        <f>'Filtered Data'!L179</f>
        <v>00</v>
      </c>
      <c r="M180" s="4" t="str">
        <f>'Filtered Data'!M179</f>
        <v>64</v>
      </c>
      <c r="N180" s="4" t="str">
        <f>'Filtered Data'!N179</f>
        <v>BC</v>
      </c>
      <c r="P180" s="6" t="e">
        <f t="shared" si="12"/>
        <v>#NUM!</v>
      </c>
      <c r="Q180" s="7">
        <f>IF('Filtered Data'!G179="","",HEX2DEC(G180))</f>
        <v>3</v>
      </c>
      <c r="R180" s="7">
        <f>IF('Filtered Data'!H179="","",HEX2DEC(H180))</f>
        <v>90</v>
      </c>
      <c r="S180" s="7">
        <f>IF('Filtered Data'!I179="","",HEX2DEC(I180))</f>
        <v>100</v>
      </c>
      <c r="T180" s="7">
        <f>IF('Filtered Data'!J179="","",HEX2DEC(J180))</f>
        <v>90</v>
      </c>
      <c r="U180" s="7">
        <f>IF('Filtered Data'!K179="","",HEX2DEC(K180))</f>
        <v>100</v>
      </c>
      <c r="V180" s="7">
        <f>IF('Filtered Data'!L179="","",HEX2DEC(L180))</f>
        <v>0</v>
      </c>
      <c r="W180" s="7">
        <f>IF('Filtered Data'!M179="","",HEX2DEC(M180))</f>
        <v>100</v>
      </c>
      <c r="X180" s="7">
        <f>IF('Filtered Data'!N179="","",HEX2DEC(N180))</f>
        <v>188</v>
      </c>
      <c r="Y180" s="7"/>
      <c r="Z180" s="8" t="e">
        <f t="shared" si="13"/>
        <v>#NUM!</v>
      </c>
      <c r="AA180" s="7" t="str">
        <f>IF('Filtered Data'!G179="","",HEX2BIN(G180))</f>
        <v>11</v>
      </c>
      <c r="AB180" s="7" t="str">
        <f>IF('Filtered Data'!H179="","",HEX2BIN(H180))</f>
        <v>1011010</v>
      </c>
      <c r="AC180" s="7" t="str">
        <f>IF('Filtered Data'!I179="","",HEX2BIN(I180))</f>
        <v>1100100</v>
      </c>
      <c r="AD180" s="7" t="str">
        <f>IF('Filtered Data'!J179="","",HEX2BIN(J180))</f>
        <v>1011010</v>
      </c>
      <c r="AE180" s="7" t="str">
        <f>IF('Filtered Data'!K179="","",HEX2BIN(K180))</f>
        <v>1100100</v>
      </c>
      <c r="AF180" s="7" t="str">
        <f>IF('Filtered Data'!L179="","",HEX2BIN(L180))</f>
        <v>0</v>
      </c>
      <c r="AG180" s="7" t="str">
        <f>IF('Filtered Data'!M179="","",HEX2BIN(M180))</f>
        <v>1100100</v>
      </c>
      <c r="AH180" s="7" t="str">
        <f>IF('Filtered Data'!N179="","",HEX2BIN(N180))</f>
        <v>10111100</v>
      </c>
      <c r="AI180" s="7"/>
      <c r="AJ180" s="8" t="e">
        <f t="shared" si="14"/>
        <v>#NUM!</v>
      </c>
      <c r="AK180" s="7" t="str">
        <f>IF('Filtered Data'!G179="","",HEX2OCT(G180))</f>
        <v>3</v>
      </c>
      <c r="AL180" s="7" t="str">
        <f>IF('Filtered Data'!H179="","",HEX2OCT(H180))</f>
        <v>132</v>
      </c>
      <c r="AM180" s="7" t="str">
        <f>IF('Filtered Data'!I179="","",HEX2OCT(I180))</f>
        <v>144</v>
      </c>
      <c r="AN180" s="7" t="str">
        <f>IF('Filtered Data'!J179="","",HEX2OCT(J180))</f>
        <v>132</v>
      </c>
      <c r="AO180" s="7" t="str">
        <f>IF('Filtered Data'!K179="","",HEX2OCT(K180))</f>
        <v>144</v>
      </c>
      <c r="AP180" s="7" t="str">
        <f>IF('Filtered Data'!L179="","",HEX2OCT(L180))</f>
        <v>0</v>
      </c>
      <c r="AQ180" s="7" t="str">
        <f>IF('Filtered Data'!M179="","",HEX2OCT(M180))</f>
        <v>144</v>
      </c>
      <c r="AR180" s="7" t="str">
        <f>IF('Filtered Data'!N179="","",HEX2OCT(N180))</f>
        <v>274</v>
      </c>
    </row>
    <row r="181">
      <c r="A181" s="4">
        <f>'Filtered Data'!A180</f>
        <v>3.924223</v>
      </c>
      <c r="B181" s="4" t="str">
        <f>'Filtered Data'!B180</f>
        <v/>
      </c>
      <c r="C181" s="4">
        <f>'Filtered Data'!C180</f>
        <v>301</v>
      </c>
      <c r="D181" s="4" t="str">
        <f>'Filtered Data'!D180</f>
        <v/>
      </c>
      <c r="E181" s="4" t="str">
        <f>'Filtered Data'!E180</f>
        <v/>
      </c>
      <c r="F181" s="4">
        <f>'Filtered Data'!F180</f>
        <v>3</v>
      </c>
      <c r="G181" s="4" t="str">
        <f>'Filtered Data'!G180</f>
        <v>B5</v>
      </c>
      <c r="H181" s="4" t="str">
        <f>'Filtered Data'!H180</f>
        <v>0C</v>
      </c>
      <c r="I181" s="4" t="str">
        <f>'Filtered Data'!I180</f>
        <v>00</v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11865088</v>
      </c>
      <c r="Q181" s="7">
        <f>IF('Filtered Data'!G180="","",HEX2DEC(G181))</f>
        <v>181</v>
      </c>
      <c r="R181" s="7">
        <f>IF('Filtered Data'!H180="","",HEX2DEC(H181))</f>
        <v>12</v>
      </c>
      <c r="S181" s="7">
        <f>IF('Filtered Data'!I180="","",HEX2DEC(I181))</f>
        <v>0</v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e">
        <f t="shared" si="13"/>
        <v>#NUM!</v>
      </c>
      <c r="AA181" s="7" t="str">
        <f>IF('Filtered Data'!G180="","",HEX2BIN(G181))</f>
        <v>10110101</v>
      </c>
      <c r="AB181" s="7" t="str">
        <f>IF('Filtered Data'!H180="","",HEX2BIN(H181))</f>
        <v>1100</v>
      </c>
      <c r="AC181" s="7" t="str">
        <f>IF('Filtered Data'!I180="","",HEX2BIN(I181))</f>
        <v>0</v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e">
        <f t="shared" si="14"/>
        <v>#NUM!</v>
      </c>
      <c r="AK181" s="7" t="str">
        <f>IF('Filtered Data'!G180="","",HEX2OCT(G181))</f>
        <v>265</v>
      </c>
      <c r="AL181" s="7" t="str">
        <f>IF('Filtered Data'!H180="","",HEX2OCT(H181))</f>
        <v>14</v>
      </c>
      <c r="AM181" s="7" t="str">
        <f>IF('Filtered Data'!I180="","",HEX2OCT(I181))</f>
        <v>0</v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>
        <f>'Filtered Data'!A181</f>
        <v>3.9737629999999999</v>
      </c>
      <c r="B182" s="4" t="str">
        <f>'Filtered Data'!B181</f>
        <v/>
      </c>
      <c r="C182" s="4">
        <f>'Filtered Data'!C181</f>
        <v>300</v>
      </c>
      <c r="D182" s="4" t="str">
        <f>'Filtered Data'!D181</f>
        <v/>
      </c>
      <c r="E182" s="4" t="str">
        <f>'Filtered Data'!E181</f>
        <v/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64</v>
      </c>
      <c r="L182" s="4" t="str">
        <f>'Filtered Data'!L181</f>
        <v>00</v>
      </c>
      <c r="M182" s="4" t="str">
        <f>'Filtered Data'!M181</f>
        <v>64</v>
      </c>
      <c r="N182" s="4" t="str">
        <f>'Filtered Data'!N181</f>
        <v>AD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100</v>
      </c>
      <c r="V182" s="7">
        <f>IF('Filtered Data'!L181="","",HEX2DEC(L182))</f>
        <v>0</v>
      </c>
      <c r="W182" s="7">
        <f>IF('Filtered Data'!M181="","",HEX2DEC(M182))</f>
        <v>100</v>
      </c>
      <c r="X182" s="7">
        <f>IF('Filtered Data'!N181="","",HEX2DEC(N182))</f>
        <v>173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1100100</v>
      </c>
      <c r="AF182" s="7" t="str">
        <f>IF('Filtered Data'!L181="","",HEX2BIN(L182))</f>
        <v>0</v>
      </c>
      <c r="AG182" s="7" t="str">
        <f>IF('Filtered Data'!M181="","",HEX2BIN(M182))</f>
        <v>1100100</v>
      </c>
      <c r="AH182" s="7" t="str">
        <f>IF('Filtered Data'!N181="","",HEX2BIN(N182))</f>
        <v>10101101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144</v>
      </c>
      <c r="AP182" s="7" t="str">
        <f>IF('Filtered Data'!L181="","",HEX2OCT(L182))</f>
        <v>0</v>
      </c>
      <c r="AQ182" s="7" t="str">
        <f>IF('Filtered Data'!M181="","",HEX2OCT(M182))</f>
        <v>144</v>
      </c>
      <c r="AR182" s="7" t="str">
        <f>IF('Filtered Data'!N181="","",HEX2OCT(N182))</f>
        <v>255</v>
      </c>
    </row>
    <row r="183">
      <c r="A183" s="4">
        <f>'Filtered Data'!A182</f>
        <v>3.974227</v>
      </c>
      <c r="B183" s="4" t="str">
        <f>'Filtered Data'!B182</f>
        <v/>
      </c>
      <c r="C183" s="4">
        <f>'Filtered Data'!C182</f>
        <v>301</v>
      </c>
      <c r="D183" s="4" t="str">
        <f>'Filtered Data'!D182</f>
        <v/>
      </c>
      <c r="E183" s="4" t="str">
        <f>'Filtered Data'!E182</f>
        <v/>
      </c>
      <c r="F183" s="4">
        <f>'Filtered Data'!F182</f>
        <v>3</v>
      </c>
      <c r="G183" s="4" t="str">
        <f>'Filtered Data'!G182</f>
        <v>4E</v>
      </c>
      <c r="H183" s="4" t="str">
        <f>'Filtered Data'!H182</f>
        <v>0D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5115136</v>
      </c>
      <c r="Q183" s="7">
        <f>IF('Filtered Data'!G182="","",HEX2DEC(G183))</f>
        <v>78</v>
      </c>
      <c r="R183" s="7">
        <f>IF('Filtered Data'!H182="","",HEX2DEC(H183))</f>
        <v>13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1001110</v>
      </c>
      <c r="AB183" s="7" t="str">
        <f>IF('Filtered Data'!H182="","",HEX2BIN(H183))</f>
        <v>1101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116</v>
      </c>
      <c r="AL183" s="7" t="str">
        <f>IF('Filtered Data'!H182="","",HEX2OCT(H183))</f>
        <v>15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4.0237720000000001</v>
      </c>
      <c r="B184" s="4" t="str">
        <f>'Filtered Data'!B183</f>
        <v/>
      </c>
      <c r="C184" s="4">
        <f>'Filtered Data'!C183</f>
        <v>300</v>
      </c>
      <c r="D184" s="4" t="str">
        <f>'Filtered Data'!D183</f>
        <v/>
      </c>
      <c r="E184" s="4" t="str">
        <f>'Filtered Data'!E183</f>
        <v/>
      </c>
      <c r="F184" s="4">
        <f>'Filtered Data'!F183</f>
        <v>8</v>
      </c>
      <c r="G184" s="4" t="str">
        <f>'Filtered Data'!G183</f>
        <v>03</v>
      </c>
      <c r="H184" s="4" t="str">
        <f>'Filtered Data'!H183</f>
        <v>5A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64</v>
      </c>
      <c r="L184" s="4" t="str">
        <f>'Filtered Data'!L183</f>
        <v>00</v>
      </c>
      <c r="M184" s="4" t="str">
        <f>'Filtered Data'!M183</f>
        <v>64</v>
      </c>
      <c r="N184" s="4" t="str">
        <f>'Filtered Data'!N183</f>
        <v>BE</v>
      </c>
      <c r="P184" s="6" t="e">
        <f t="shared" si="12"/>
        <v>#NUM!</v>
      </c>
      <c r="Q184" s="7">
        <f>IF('Filtered Data'!G183="","",HEX2DEC(G184))</f>
        <v>3</v>
      </c>
      <c r="R184" s="7">
        <f>IF('Filtered Data'!H183="","",HEX2DEC(H184))</f>
        <v>90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100</v>
      </c>
      <c r="V184" s="7">
        <f>IF('Filtered Data'!L183="","",HEX2DEC(L184))</f>
        <v>0</v>
      </c>
      <c r="W184" s="7">
        <f>IF('Filtered Data'!M183="","",HEX2DEC(M184))</f>
        <v>100</v>
      </c>
      <c r="X184" s="7">
        <f>IF('Filtered Data'!N183="","",HEX2DEC(N184))</f>
        <v>190</v>
      </c>
      <c r="Y184" s="7"/>
      <c r="Z184" s="8" t="e">
        <f t="shared" si="13"/>
        <v>#NUM!</v>
      </c>
      <c r="AA184" s="7" t="str">
        <f>IF('Filtered Data'!G183="","",HEX2BIN(G184))</f>
        <v>11</v>
      </c>
      <c r="AB184" s="7" t="str">
        <f>IF('Filtered Data'!H183="","",HEX2BIN(H184))</f>
        <v>1011010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1100100</v>
      </c>
      <c r="AF184" s="7" t="str">
        <f>IF('Filtered Data'!L183="","",HEX2BIN(L184))</f>
        <v>0</v>
      </c>
      <c r="AG184" s="7" t="str">
        <f>IF('Filtered Data'!M183="","",HEX2BIN(M184))</f>
        <v>1100100</v>
      </c>
      <c r="AH184" s="7" t="str">
        <f>IF('Filtered Data'!N183="","",HEX2BIN(N184))</f>
        <v>10111110</v>
      </c>
      <c r="AI184" s="7"/>
      <c r="AJ184" s="8" t="e">
        <f t="shared" si="14"/>
        <v>#NUM!</v>
      </c>
      <c r="AK184" s="7" t="str">
        <f>IF('Filtered Data'!G183="","",HEX2OCT(G184))</f>
        <v>3</v>
      </c>
      <c r="AL184" s="7" t="str">
        <f>IF('Filtered Data'!H183="","",HEX2OCT(H184))</f>
        <v>132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144</v>
      </c>
      <c r="AP184" s="7" t="str">
        <f>IF('Filtered Data'!L183="","",HEX2OCT(L184))</f>
        <v>0</v>
      </c>
      <c r="AQ184" s="7" t="str">
        <f>IF('Filtered Data'!M183="","",HEX2OCT(M184))</f>
        <v>144</v>
      </c>
      <c r="AR184" s="7" t="str">
        <f>IF('Filtered Data'!N183="","",HEX2OCT(N184))</f>
        <v>276</v>
      </c>
    </row>
    <row r="185">
      <c r="A185" s="4">
        <f>'Filtered Data'!A184</f>
        <v>4.0242399999999998</v>
      </c>
      <c r="B185" s="4" t="str">
        <f>'Filtered Data'!B184</f>
        <v/>
      </c>
      <c r="C185" s="4">
        <f>'Filtered Data'!C184</f>
        <v>301</v>
      </c>
      <c r="D185" s="4" t="str">
        <f>'Filtered Data'!D184</f>
        <v/>
      </c>
      <c r="E185" s="4" t="str">
        <f>'Filtered Data'!E184</f>
        <v/>
      </c>
      <c r="F185" s="4">
        <f>'Filtered Data'!F184</f>
        <v>3</v>
      </c>
      <c r="G185" s="4" t="str">
        <f>'Filtered Data'!G184</f>
        <v>1D</v>
      </c>
      <c r="H185" s="4" t="str">
        <f>'Filtered Data'!H184</f>
        <v>0E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1904128</v>
      </c>
      <c r="Q185" s="7">
        <f>IF('Filtered Data'!G184="","",HEX2DEC(G185))</f>
        <v>29</v>
      </c>
      <c r="R185" s="7">
        <f>IF('Filtered Data'!H184="","",HEX2DEC(H185))</f>
        <v>14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11101</v>
      </c>
      <c r="AB185" s="7" t="str">
        <f>IF('Filtered Data'!H184="","",HEX2BIN(H185))</f>
        <v>1110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35</v>
      </c>
      <c r="AL185" s="7" t="str">
        <f>IF('Filtered Data'!H184="","",HEX2OCT(H185))</f>
        <v>16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4.0737719999999999</v>
      </c>
      <c r="B186" s="4" t="str">
        <f>'Filtered Data'!B185</f>
        <v/>
      </c>
      <c r="C186" s="4">
        <f>'Filtered Data'!C185</f>
        <v>300</v>
      </c>
      <c r="D186" s="4" t="str">
        <f>'Filtered Data'!D185</f>
        <v/>
      </c>
      <c r="E186" s="4" t="str">
        <f>'Filtered Data'!E185</f>
        <v/>
      </c>
      <c r="F186" s="4">
        <f>'Filtered Data'!F185</f>
        <v>8</v>
      </c>
      <c r="G186" s="4" t="str">
        <f>'Filtered Data'!G185</f>
        <v>03</v>
      </c>
      <c r="H186" s="4" t="str">
        <f>'Filtered Data'!H185</f>
        <v>5A</v>
      </c>
      <c r="I186" s="4" t="str">
        <f>'Filtered Data'!I185</f>
        <v>64</v>
      </c>
      <c r="J186" s="4" t="str">
        <f>'Filtered Data'!J185</f>
        <v>5A</v>
      </c>
      <c r="K186" s="4" t="str">
        <f>'Filtered Data'!K185</f>
        <v>64</v>
      </c>
      <c r="L186" s="4" t="str">
        <f>'Filtered Data'!L185</f>
        <v>00</v>
      </c>
      <c r="M186" s="4" t="str">
        <f>'Filtered Data'!M185</f>
        <v>64</v>
      </c>
      <c r="N186" s="4" t="str">
        <f>'Filtered Data'!N185</f>
        <v>AF</v>
      </c>
      <c r="P186" s="6" t="e">
        <f t="shared" si="12"/>
        <v>#NUM!</v>
      </c>
      <c r="Q186" s="7">
        <f>IF('Filtered Data'!G185="","",HEX2DEC(G186))</f>
        <v>3</v>
      </c>
      <c r="R186" s="7">
        <f>IF('Filtered Data'!H185="","",HEX2DEC(H186))</f>
        <v>90</v>
      </c>
      <c r="S186" s="7">
        <f>IF('Filtered Data'!I185="","",HEX2DEC(I186))</f>
        <v>100</v>
      </c>
      <c r="T186" s="7">
        <f>IF('Filtered Data'!J185="","",HEX2DEC(J186))</f>
        <v>90</v>
      </c>
      <c r="U186" s="7">
        <f>IF('Filtered Data'!K185="","",HEX2DEC(K186))</f>
        <v>100</v>
      </c>
      <c r="V186" s="7">
        <f>IF('Filtered Data'!L185="","",HEX2DEC(L186))</f>
        <v>0</v>
      </c>
      <c r="W186" s="7">
        <f>IF('Filtered Data'!M185="","",HEX2DEC(M186))</f>
        <v>100</v>
      </c>
      <c r="X186" s="7">
        <f>IF('Filtered Data'!N185="","",HEX2DEC(N186))</f>
        <v>175</v>
      </c>
      <c r="Y186" s="7"/>
      <c r="Z186" s="8" t="e">
        <f t="shared" si="13"/>
        <v>#NUM!</v>
      </c>
      <c r="AA186" s="7" t="str">
        <f>IF('Filtered Data'!G185="","",HEX2BIN(G186))</f>
        <v>11</v>
      </c>
      <c r="AB186" s="7" t="str">
        <f>IF('Filtered Data'!H185="","",HEX2BIN(H186))</f>
        <v>1011010</v>
      </c>
      <c r="AC186" s="7" t="str">
        <f>IF('Filtered Data'!I185="","",HEX2BIN(I186))</f>
        <v>1100100</v>
      </c>
      <c r="AD186" s="7" t="str">
        <f>IF('Filtered Data'!J185="","",HEX2BIN(J186))</f>
        <v>1011010</v>
      </c>
      <c r="AE186" s="7" t="str">
        <f>IF('Filtered Data'!K185="","",HEX2BIN(K186))</f>
        <v>1100100</v>
      </c>
      <c r="AF186" s="7" t="str">
        <f>IF('Filtered Data'!L185="","",HEX2BIN(L186))</f>
        <v>0</v>
      </c>
      <c r="AG186" s="7" t="str">
        <f>IF('Filtered Data'!M185="","",HEX2BIN(M186))</f>
        <v>1100100</v>
      </c>
      <c r="AH186" s="7" t="str">
        <f>IF('Filtered Data'!N185="","",HEX2BIN(N186))</f>
        <v>10101111</v>
      </c>
      <c r="AI186" s="7"/>
      <c r="AJ186" s="8" t="e">
        <f t="shared" si="14"/>
        <v>#NUM!</v>
      </c>
      <c r="AK186" s="7" t="str">
        <f>IF('Filtered Data'!G185="","",HEX2OCT(G186))</f>
        <v>3</v>
      </c>
      <c r="AL186" s="7" t="str">
        <f>IF('Filtered Data'!H185="","",HEX2OCT(H186))</f>
        <v>132</v>
      </c>
      <c r="AM186" s="7" t="str">
        <f>IF('Filtered Data'!I185="","",HEX2OCT(I186))</f>
        <v>144</v>
      </c>
      <c r="AN186" s="7" t="str">
        <f>IF('Filtered Data'!J185="","",HEX2OCT(J186))</f>
        <v>132</v>
      </c>
      <c r="AO186" s="7" t="str">
        <f>IF('Filtered Data'!K185="","",HEX2OCT(K186))</f>
        <v>144</v>
      </c>
      <c r="AP186" s="7" t="str">
        <f>IF('Filtered Data'!L185="","",HEX2OCT(L186))</f>
        <v>0</v>
      </c>
      <c r="AQ186" s="7" t="str">
        <f>IF('Filtered Data'!M185="","",HEX2OCT(M186))</f>
        <v>144</v>
      </c>
      <c r="AR186" s="7" t="str">
        <f>IF('Filtered Data'!N185="","",HEX2OCT(N186))</f>
        <v>257</v>
      </c>
    </row>
    <row r="187">
      <c r="A187" s="4">
        <f>'Filtered Data'!A186</f>
        <v>4.074236</v>
      </c>
      <c r="B187" s="4" t="str">
        <f>'Filtered Data'!B186</f>
        <v/>
      </c>
      <c r="C187" s="4">
        <f>'Filtered Data'!C186</f>
        <v>301</v>
      </c>
      <c r="D187" s="4" t="str">
        <f>'Filtered Data'!D186</f>
        <v/>
      </c>
      <c r="E187" s="4" t="str">
        <f>'Filtered Data'!E186</f>
        <v/>
      </c>
      <c r="F187" s="4">
        <f>'Filtered Data'!F186</f>
        <v>3</v>
      </c>
      <c r="G187" s="4" t="str">
        <f>'Filtered Data'!G186</f>
        <v>E8</v>
      </c>
      <c r="H187" s="4" t="str">
        <f>'Filtered Data'!H186</f>
        <v>0F</v>
      </c>
      <c r="I187" s="4" t="str">
        <f>'Filtered Data'!I186</f>
        <v>00</v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15208192</v>
      </c>
      <c r="Q187" s="7">
        <f>IF('Filtered Data'!G186="","",HEX2DEC(G187))</f>
        <v>232</v>
      </c>
      <c r="R187" s="7">
        <f>IF('Filtered Data'!H186="","",HEX2DEC(H187))</f>
        <v>15</v>
      </c>
      <c r="S187" s="7">
        <f>IF('Filtered Data'!I186="","",HEX2DEC(I187))</f>
        <v>0</v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11101000</v>
      </c>
      <c r="AB187" s="7" t="str">
        <f>IF('Filtered Data'!H186="","",HEX2BIN(H187))</f>
        <v>1111</v>
      </c>
      <c r="AC187" s="7" t="str">
        <f>IF('Filtered Data'!I186="","",HEX2BIN(I187))</f>
        <v>0</v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350</v>
      </c>
      <c r="AL187" s="7" t="str">
        <f>IF('Filtered Data'!H186="","",HEX2OCT(H187))</f>
        <v>17</v>
      </c>
      <c r="AM187" s="7" t="str">
        <f>IF('Filtered Data'!I186="","",HEX2OCT(I187))</f>
        <v>0</v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>
        <f>'Filtered Data'!A187</f>
        <v>4.1237769999999996</v>
      </c>
      <c r="B188" s="4" t="str">
        <f>'Filtered Data'!B187</f>
        <v/>
      </c>
      <c r="C188" s="4">
        <f>'Filtered Data'!C187</f>
        <v>300</v>
      </c>
      <c r="D188" s="4" t="str">
        <f>'Filtered Data'!D187</f>
        <v/>
      </c>
      <c r="E188" s="4" t="str">
        <f>'Filtered Data'!E187</f>
        <v/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5A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30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90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48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1011010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110000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132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60</v>
      </c>
    </row>
    <row r="189">
      <c r="A189" s="4">
        <f>'Filtered Data'!A188</f>
        <v>4.1242489999999998</v>
      </c>
      <c r="B189" s="4" t="str">
        <f>'Filtered Data'!B188</f>
        <v/>
      </c>
      <c r="C189" s="4">
        <f>'Filtered Data'!C188</f>
        <v>301</v>
      </c>
      <c r="D189" s="4" t="str">
        <f>'Filtered Data'!D188</f>
        <v/>
      </c>
      <c r="E189" s="4" t="str">
        <f>'Filtered Data'!E188</f>
        <v/>
      </c>
      <c r="F189" s="4">
        <f>'Filtered Data'!F188</f>
        <v>3</v>
      </c>
      <c r="G189" s="4" t="str">
        <f>'Filtered Data'!G188</f>
        <v>E2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14811136</v>
      </c>
      <c r="Q189" s="7">
        <f>IF('Filtered Data'!G188="","",HEX2DEC(G189))</f>
        <v>226</v>
      </c>
      <c r="R189" s="7">
        <f>IF('Filtered Data'!H188="","",HEX2DEC(H189))</f>
        <v>0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11100010</v>
      </c>
      <c r="AB189" s="7" t="str">
        <f>IF('Filtered Data'!H188="","",HEX2BIN(H189))</f>
        <v>0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342</v>
      </c>
      <c r="AL189" s="7" t="str">
        <f>IF('Filtered Data'!H188="","",HEX2OCT(H189))</f>
        <v>0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>
        <f>'Filtered Data'!A189</f>
        <v>4.1737869999999999</v>
      </c>
      <c r="B190" s="4" t="str">
        <f>'Filtered Data'!B189</f>
        <v/>
      </c>
      <c r="C190" s="4">
        <f>'Filtered Data'!C189</f>
        <v>300</v>
      </c>
      <c r="D190" s="4" t="str">
        <f>'Filtered Data'!D189</f>
        <v/>
      </c>
      <c r="E190" s="4" t="str">
        <f>'Filtered Data'!E189</f>
        <v/>
      </c>
      <c r="F190" s="4">
        <f>'Filtered Data'!F189</f>
        <v>8</v>
      </c>
      <c r="G190" s="4" t="str">
        <f>'Filtered Data'!G189</f>
        <v>03</v>
      </c>
      <c r="H190" s="4" t="str">
        <f>'Filtered Data'!H189</f>
        <v>5A</v>
      </c>
      <c r="I190" s="4" t="str">
        <f>'Filtered Data'!I189</f>
        <v>64</v>
      </c>
      <c r="J190" s="4" t="str">
        <f>'Filtered Data'!J189</f>
        <v>5A</v>
      </c>
      <c r="K190" s="4" t="str">
        <f>'Filtered Data'!K189</f>
        <v>64</v>
      </c>
      <c r="L190" s="4" t="str">
        <f>'Filtered Data'!L189</f>
        <v>00</v>
      </c>
      <c r="M190" s="4" t="str">
        <f>'Filtered Data'!M189</f>
        <v>64</v>
      </c>
      <c r="N190" s="4" t="str">
        <f>'Filtered Data'!N189</f>
        <v>21</v>
      </c>
      <c r="P190" s="6" t="e">
        <f t="shared" si="12"/>
        <v>#NUM!</v>
      </c>
      <c r="Q190" s="7">
        <f>IF('Filtered Data'!G189="","",HEX2DEC(G190))</f>
        <v>3</v>
      </c>
      <c r="R190" s="7">
        <f>IF('Filtered Data'!H189="","",HEX2DEC(H190))</f>
        <v>90</v>
      </c>
      <c r="S190" s="7">
        <f>IF('Filtered Data'!I189="","",HEX2DEC(I190))</f>
        <v>100</v>
      </c>
      <c r="T190" s="7">
        <f>IF('Filtered Data'!J189="","",HEX2DEC(J190))</f>
        <v>90</v>
      </c>
      <c r="U190" s="7">
        <f>IF('Filtered Data'!K189="","",HEX2DEC(K190))</f>
        <v>100</v>
      </c>
      <c r="V190" s="7">
        <f>IF('Filtered Data'!L189="","",HEX2DEC(L190))</f>
        <v>0</v>
      </c>
      <c r="W190" s="7">
        <f>IF('Filtered Data'!M189="","",HEX2DEC(M190))</f>
        <v>100</v>
      </c>
      <c r="X190" s="7">
        <f>IF('Filtered Data'!N189="","",HEX2DEC(N190))</f>
        <v>33</v>
      </c>
      <c r="Y190" s="7"/>
      <c r="Z190" s="8" t="e">
        <f t="shared" si="13"/>
        <v>#NUM!</v>
      </c>
      <c r="AA190" s="7" t="str">
        <f>IF('Filtered Data'!G189="","",HEX2BIN(G190))</f>
        <v>11</v>
      </c>
      <c r="AB190" s="7" t="str">
        <f>IF('Filtered Data'!H189="","",HEX2BIN(H190))</f>
        <v>1011010</v>
      </c>
      <c r="AC190" s="7" t="str">
        <f>IF('Filtered Data'!I189="","",HEX2BIN(I190))</f>
        <v>1100100</v>
      </c>
      <c r="AD190" s="7" t="str">
        <f>IF('Filtered Data'!J189="","",HEX2BIN(J190))</f>
        <v>1011010</v>
      </c>
      <c r="AE190" s="7" t="str">
        <f>IF('Filtered Data'!K189="","",HEX2BIN(K190))</f>
        <v>1100100</v>
      </c>
      <c r="AF190" s="7" t="str">
        <f>IF('Filtered Data'!L189="","",HEX2BIN(L190))</f>
        <v>0</v>
      </c>
      <c r="AG190" s="7" t="str">
        <f>IF('Filtered Data'!M189="","",HEX2BIN(M190))</f>
        <v>1100100</v>
      </c>
      <c r="AH190" s="7" t="str">
        <f>IF('Filtered Data'!N189="","",HEX2BIN(N190))</f>
        <v>100001</v>
      </c>
      <c r="AI190" s="7"/>
      <c r="AJ190" s="8" t="e">
        <f t="shared" si="14"/>
        <v>#NUM!</v>
      </c>
      <c r="AK190" s="7" t="str">
        <f>IF('Filtered Data'!G189="","",HEX2OCT(G190))</f>
        <v>3</v>
      </c>
      <c r="AL190" s="7" t="str">
        <f>IF('Filtered Data'!H189="","",HEX2OCT(H190))</f>
        <v>132</v>
      </c>
      <c r="AM190" s="7" t="str">
        <f>IF('Filtered Data'!I189="","",HEX2OCT(I190))</f>
        <v>144</v>
      </c>
      <c r="AN190" s="7" t="str">
        <f>IF('Filtered Data'!J189="","",HEX2OCT(J190))</f>
        <v>132</v>
      </c>
      <c r="AO190" s="7" t="str">
        <f>IF('Filtered Data'!K189="","",HEX2OCT(K190))</f>
        <v>144</v>
      </c>
      <c r="AP190" s="7" t="str">
        <f>IF('Filtered Data'!L189="","",HEX2OCT(L190))</f>
        <v>0</v>
      </c>
      <c r="AQ190" s="7" t="str">
        <f>IF('Filtered Data'!M189="","",HEX2OCT(M190))</f>
        <v>144</v>
      </c>
      <c r="AR190" s="7" t="str">
        <f>IF('Filtered Data'!N189="","",HEX2OCT(N190))</f>
        <v>41</v>
      </c>
    </row>
    <row r="191">
      <c r="A191" s="4">
        <f>'Filtered Data'!A190</f>
        <v>4.1742590000000002</v>
      </c>
      <c r="B191" s="4" t="str">
        <f>'Filtered Data'!B190</f>
        <v/>
      </c>
      <c r="C191" s="4">
        <f>'Filtered Data'!C190</f>
        <v>301</v>
      </c>
      <c r="D191" s="4" t="str">
        <f>'Filtered Data'!D190</f>
        <v/>
      </c>
      <c r="E191" s="4" t="str">
        <f>'Filtered Data'!E190</f>
        <v/>
      </c>
      <c r="F191" s="4">
        <f>'Filtered Data'!F190</f>
        <v>3</v>
      </c>
      <c r="G191" s="4" t="str">
        <f>'Filtered Data'!G190</f>
        <v>B3</v>
      </c>
      <c r="H191" s="4" t="str">
        <f>'Filtered Data'!H190</f>
        <v>01</v>
      </c>
      <c r="I191" s="4" t="str">
        <f>'Filtered Data'!I190</f>
        <v>00</v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11731200</v>
      </c>
      <c r="Q191" s="7">
        <f>IF('Filtered Data'!G190="","",HEX2DEC(G191))</f>
        <v>179</v>
      </c>
      <c r="R191" s="7">
        <f>IF('Filtered Data'!H190="","",HEX2DEC(H191))</f>
        <v>1</v>
      </c>
      <c r="S191" s="7">
        <f>IF('Filtered Data'!I190="","",HEX2DEC(I191))</f>
        <v>0</v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10110011</v>
      </c>
      <c r="AB191" s="7" t="str">
        <f>IF('Filtered Data'!H190="","",HEX2BIN(H191))</f>
        <v>1</v>
      </c>
      <c r="AC191" s="7" t="str">
        <f>IF('Filtered Data'!I190="","",HEX2BIN(I191))</f>
        <v>0</v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263</v>
      </c>
      <c r="AL191" s="7" t="str">
        <f>IF('Filtered Data'!H190="","",HEX2OCT(H191))</f>
        <v>1</v>
      </c>
      <c r="AM191" s="7" t="str">
        <f>IF('Filtered Data'!I190="","",HEX2OCT(I191))</f>
        <v>0</v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4.2245650000000001</v>
      </c>
      <c r="B192" s="4" t="str">
        <f>'Filtered Data'!B191</f>
        <v/>
      </c>
      <c r="C192" s="4">
        <f>'Filtered Data'!C191</f>
        <v>300</v>
      </c>
      <c r="D192" s="4" t="str">
        <f>'Filtered Data'!D191</f>
        <v/>
      </c>
      <c r="E192" s="4" t="str">
        <f>'Filtered Data'!E191</f>
        <v/>
      </c>
      <c r="F192" s="4">
        <f>'Filtered Data'!F191</f>
        <v>8</v>
      </c>
      <c r="G192" s="4" t="str">
        <f>'Filtered Data'!G191</f>
        <v>03</v>
      </c>
      <c r="H192" s="4" t="str">
        <f>'Filtered Data'!H191</f>
        <v>5A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64</v>
      </c>
      <c r="L192" s="4" t="str">
        <f>'Filtered Data'!L191</f>
        <v>00</v>
      </c>
      <c r="M192" s="4" t="str">
        <f>'Filtered Data'!M191</f>
        <v>64</v>
      </c>
      <c r="N192" s="4" t="str">
        <f>'Filtered Data'!N191</f>
        <v>32</v>
      </c>
      <c r="P192" s="6" t="e">
        <f t="shared" si="12"/>
        <v>#NUM!</v>
      </c>
      <c r="Q192" s="7">
        <f>IF('Filtered Data'!G191="","",HEX2DEC(G192))</f>
        <v>3</v>
      </c>
      <c r="R192" s="7">
        <f>IF('Filtered Data'!H191="","",HEX2DEC(H192))</f>
        <v>90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100</v>
      </c>
      <c r="V192" s="7">
        <f>IF('Filtered Data'!L191="","",HEX2DEC(L192))</f>
        <v>0</v>
      </c>
      <c r="W192" s="7">
        <f>IF('Filtered Data'!M191="","",HEX2DEC(M192))</f>
        <v>100</v>
      </c>
      <c r="X192" s="7">
        <f>IF('Filtered Data'!N191="","",HEX2DEC(N192))</f>
        <v>50</v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1011010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1100100</v>
      </c>
      <c r="AF192" s="7" t="str">
        <f>IF('Filtered Data'!L191="","",HEX2BIN(L192))</f>
        <v>0</v>
      </c>
      <c r="AG192" s="7" t="str">
        <f>IF('Filtered Data'!M191="","",HEX2BIN(M192))</f>
        <v>1100100</v>
      </c>
      <c r="AH192" s="7" t="str">
        <f>IF('Filtered Data'!N191="","",HEX2BIN(N192))</f>
        <v>110010</v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132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144</v>
      </c>
      <c r="AP192" s="7" t="str">
        <f>IF('Filtered Data'!L191="","",HEX2OCT(L192))</f>
        <v>0</v>
      </c>
      <c r="AQ192" s="7" t="str">
        <f>IF('Filtered Data'!M191="","",HEX2OCT(M192))</f>
        <v>144</v>
      </c>
      <c r="AR192" s="7" t="str">
        <f>IF('Filtered Data'!N191="","",HEX2OCT(N192))</f>
        <v>62</v>
      </c>
    </row>
    <row r="193">
      <c r="A193" s="4">
        <f>'Filtered Data'!A192</f>
        <v>4.2250290000000001</v>
      </c>
      <c r="B193" s="4" t="str">
        <f>'Filtered Data'!B192</f>
        <v/>
      </c>
      <c r="C193" s="4">
        <f>'Filtered Data'!C192</f>
        <v>301</v>
      </c>
      <c r="D193" s="4" t="str">
        <f>'Filtered Data'!D192</f>
        <v/>
      </c>
      <c r="E193" s="4" t="str">
        <f>'Filtered Data'!E192</f>
        <v/>
      </c>
      <c r="F193" s="4">
        <f>'Filtered Data'!F192</f>
        <v>3</v>
      </c>
      <c r="G193" s="4" t="str">
        <f>'Filtered Data'!G192</f>
        <v>6B</v>
      </c>
      <c r="H193" s="4" t="str">
        <f>'Filtered Data'!H192</f>
        <v>02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7012864</v>
      </c>
      <c r="Q193" s="7">
        <f>IF('Filtered Data'!G192="","",HEX2DEC(G193))</f>
        <v>107</v>
      </c>
      <c r="R193" s="7">
        <f>IF('Filtered Data'!H192="","",HEX2DEC(H193))</f>
        <v>2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1101011</v>
      </c>
      <c r="AB193" s="7" t="str">
        <f>IF('Filtered Data'!H192="","",HEX2BIN(H193))</f>
        <v>10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153</v>
      </c>
      <c r="AL193" s="7" t="str">
        <f>IF('Filtered Data'!H192="","",HEX2OCT(H193))</f>
        <v>2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>
        <f>'Filtered Data'!A193</f>
        <v>4.2737980000000002</v>
      </c>
      <c r="B194" s="4" t="str">
        <f>'Filtered Data'!B193</f>
        <v/>
      </c>
      <c r="C194" s="4">
        <f>'Filtered Data'!C193</f>
        <v>300</v>
      </c>
      <c r="D194" s="4" t="str">
        <f>'Filtered Data'!D193</f>
        <v/>
      </c>
      <c r="E194" s="4" t="str">
        <f>'Filtered Data'!E193</f>
        <v/>
      </c>
      <c r="F194" s="4">
        <f>'Filtered Data'!F193</f>
        <v>8</v>
      </c>
      <c r="G194" s="4" t="str">
        <f>'Filtered Data'!G193</f>
        <v>03</v>
      </c>
      <c r="H194" s="4" t="str">
        <f>'Filtered Data'!H193</f>
        <v>5A</v>
      </c>
      <c r="I194" s="4" t="str">
        <f>'Filtered Data'!I193</f>
        <v>64</v>
      </c>
      <c r="J194" s="4" t="str">
        <f>'Filtered Data'!J193</f>
        <v>5A</v>
      </c>
      <c r="K194" s="4" t="str">
        <f>'Filtered Data'!K193</f>
        <v>64</v>
      </c>
      <c r="L194" s="4" t="str">
        <f>'Filtered Data'!L193</f>
        <v>00</v>
      </c>
      <c r="M194" s="4" t="str">
        <f>'Filtered Data'!M193</f>
        <v>64</v>
      </c>
      <c r="N194" s="4" t="str">
        <f>'Filtered Data'!N193</f>
        <v>23</v>
      </c>
      <c r="P194" s="6" t="e">
        <f t="shared" si="12"/>
        <v>#NUM!</v>
      </c>
      <c r="Q194" s="7">
        <f>IF('Filtered Data'!G193="","",HEX2DEC(G194))</f>
        <v>3</v>
      </c>
      <c r="R194" s="7">
        <f>IF('Filtered Data'!H193="","",HEX2DEC(H194))</f>
        <v>90</v>
      </c>
      <c r="S194" s="7">
        <f>IF('Filtered Data'!I193="","",HEX2DEC(I194))</f>
        <v>100</v>
      </c>
      <c r="T194" s="7">
        <f>IF('Filtered Data'!J193="","",HEX2DEC(J194))</f>
        <v>90</v>
      </c>
      <c r="U194" s="7">
        <f>IF('Filtered Data'!K193="","",HEX2DEC(K194))</f>
        <v>100</v>
      </c>
      <c r="V194" s="7">
        <f>IF('Filtered Data'!L193="","",HEX2DEC(L194))</f>
        <v>0</v>
      </c>
      <c r="W194" s="7">
        <f>IF('Filtered Data'!M193="","",HEX2DEC(M194))</f>
        <v>100</v>
      </c>
      <c r="X194" s="7">
        <f>IF('Filtered Data'!N193="","",HEX2DEC(N194))</f>
        <v>35</v>
      </c>
      <c r="Y194" s="7"/>
      <c r="Z194" s="8" t="e">
        <f t="shared" si="13"/>
        <v>#NUM!</v>
      </c>
      <c r="AA194" s="7" t="str">
        <f>IF('Filtered Data'!G193="","",HEX2BIN(G194))</f>
        <v>11</v>
      </c>
      <c r="AB194" s="7" t="str">
        <f>IF('Filtered Data'!H193="","",HEX2BIN(H194))</f>
        <v>1011010</v>
      </c>
      <c r="AC194" s="7" t="str">
        <f>IF('Filtered Data'!I193="","",HEX2BIN(I194))</f>
        <v>1100100</v>
      </c>
      <c r="AD194" s="7" t="str">
        <f>IF('Filtered Data'!J193="","",HEX2BIN(J194))</f>
        <v>1011010</v>
      </c>
      <c r="AE194" s="7" t="str">
        <f>IF('Filtered Data'!K193="","",HEX2BIN(K194))</f>
        <v>1100100</v>
      </c>
      <c r="AF194" s="7" t="str">
        <f>IF('Filtered Data'!L193="","",HEX2BIN(L194))</f>
        <v>0</v>
      </c>
      <c r="AG194" s="7" t="str">
        <f>IF('Filtered Data'!M193="","",HEX2BIN(M194))</f>
        <v>1100100</v>
      </c>
      <c r="AH194" s="7" t="str">
        <f>IF('Filtered Data'!N193="","",HEX2BIN(N194))</f>
        <v>100011</v>
      </c>
      <c r="AI194" s="7"/>
      <c r="AJ194" s="8" t="e">
        <f t="shared" si="14"/>
        <v>#NUM!</v>
      </c>
      <c r="AK194" s="7" t="str">
        <f>IF('Filtered Data'!G193="","",HEX2OCT(G194))</f>
        <v>3</v>
      </c>
      <c r="AL194" s="7" t="str">
        <f>IF('Filtered Data'!H193="","",HEX2OCT(H194))</f>
        <v>132</v>
      </c>
      <c r="AM194" s="7" t="str">
        <f>IF('Filtered Data'!I193="","",HEX2OCT(I194))</f>
        <v>144</v>
      </c>
      <c r="AN194" s="7" t="str">
        <f>IF('Filtered Data'!J193="","",HEX2OCT(J194))</f>
        <v>132</v>
      </c>
      <c r="AO194" s="7" t="str">
        <f>IF('Filtered Data'!K193="","",HEX2OCT(K194))</f>
        <v>144</v>
      </c>
      <c r="AP194" s="7" t="str">
        <f>IF('Filtered Data'!L193="","",HEX2OCT(L194))</f>
        <v>0</v>
      </c>
      <c r="AQ194" s="7" t="str">
        <f>IF('Filtered Data'!M193="","",HEX2OCT(M194))</f>
        <v>144</v>
      </c>
      <c r="AR194" s="7" t="str">
        <f>IF('Filtered Data'!N193="","",HEX2OCT(N194))</f>
        <v>43</v>
      </c>
    </row>
    <row r="195">
      <c r="A195" s="4">
        <f>'Filtered Data'!A194</f>
        <v>4.2742620000000002</v>
      </c>
      <c r="B195" s="4" t="str">
        <f>'Filtered Data'!B194</f>
        <v/>
      </c>
      <c r="C195" s="4">
        <f>'Filtered Data'!C194</f>
        <v>301</v>
      </c>
      <c r="D195" s="4" t="str">
        <f>'Filtered Data'!D194</f>
        <v/>
      </c>
      <c r="E195" s="4" t="str">
        <f>'Filtered Data'!E194</f>
        <v/>
      </c>
      <c r="F195" s="4">
        <f>'Filtered Data'!F194</f>
        <v>3</v>
      </c>
      <c r="G195" s="4" t="str">
        <f>'Filtered Data'!G194</f>
        <v>96</v>
      </c>
      <c r="H195" s="4" t="str">
        <f>'Filtered Data'!H194</f>
        <v>03</v>
      </c>
      <c r="I195" s="4" t="str">
        <f>'Filtered Data'!I194</f>
        <v>00</v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9831168</v>
      </c>
      <c r="Q195" s="7">
        <f>IF('Filtered Data'!G194="","",HEX2DEC(G195))</f>
        <v>150</v>
      </c>
      <c r="R195" s="7">
        <f>IF('Filtered Data'!H194="","",HEX2DEC(H195))</f>
        <v>3</v>
      </c>
      <c r="S195" s="7">
        <f>IF('Filtered Data'!I194="","",HEX2DEC(I195))</f>
        <v>0</v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10010110</v>
      </c>
      <c r="AB195" s="7" t="str">
        <f>IF('Filtered Data'!H194="","",HEX2BIN(H195))</f>
        <v>11</v>
      </c>
      <c r="AC195" s="7" t="str">
        <f>IF('Filtered Data'!I194="","",HEX2BIN(I195))</f>
        <v>0</v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226</v>
      </c>
      <c r="AL195" s="7" t="str">
        <f>IF('Filtered Data'!H194="","",HEX2OCT(H195))</f>
        <v>3</v>
      </c>
      <c r="AM195" s="7" t="str">
        <f>IF('Filtered Data'!I194="","",HEX2OCT(I195))</f>
        <v>0</v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>
        <f>'Filtered Data'!A195</f>
        <v>4.3238029999999998</v>
      </c>
      <c r="B196" s="4" t="str">
        <f>'Filtered Data'!B195</f>
        <v/>
      </c>
      <c r="C196" s="4">
        <f>'Filtered Data'!C195</f>
        <v>300</v>
      </c>
      <c r="D196" s="4" t="str">
        <f>'Filtered Data'!D195</f>
        <v/>
      </c>
      <c r="E196" s="4" t="str">
        <f>'Filtered Data'!E195</f>
        <v/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34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52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110100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64</v>
      </c>
    </row>
    <row r="197">
      <c r="A197" s="4">
        <f>'Filtered Data'!A196</f>
        <v>4.3242669999999999</v>
      </c>
      <c r="B197" s="4" t="str">
        <f>'Filtered Data'!B196</f>
        <v/>
      </c>
      <c r="C197" s="4">
        <f>'Filtered Data'!C196</f>
        <v>301</v>
      </c>
      <c r="D197" s="4" t="str">
        <f>'Filtered Data'!D196</f>
        <v/>
      </c>
      <c r="E197" s="4" t="str">
        <f>'Filtered Data'!E196</f>
        <v/>
      </c>
      <c r="F197" s="4">
        <f>'Filtered Data'!F196</f>
        <v>3</v>
      </c>
      <c r="G197" s="4" t="str">
        <f>'Filtered Data'!G196</f>
        <v>03</v>
      </c>
      <c r="H197" s="4" t="str">
        <f>'Filtered Data'!H196</f>
        <v>04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197632</v>
      </c>
      <c r="Q197" s="7">
        <f>IF('Filtered Data'!G196="","",HEX2DEC(G197))</f>
        <v>3</v>
      </c>
      <c r="R197" s="7">
        <f>IF('Filtered Data'!H196="","",HEX2DEC(H197))</f>
        <v>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4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4.3738060000000001</v>
      </c>
      <c r="B198" s="4" t="str">
        <f>'Filtered Data'!B197</f>
        <v/>
      </c>
      <c r="C198" s="4">
        <f>'Filtered Data'!C197</f>
        <v>300</v>
      </c>
      <c r="D198" s="4" t="str">
        <f>'Filtered Data'!D197</f>
        <v/>
      </c>
      <c r="E198" s="4" t="str">
        <f>'Filtered Data'!E197</f>
        <v/>
      </c>
      <c r="F198" s="4">
        <f>'Filtered Data'!F197</f>
        <v>8</v>
      </c>
      <c r="G198" s="4" t="str">
        <f>'Filtered Data'!G197</f>
        <v>03</v>
      </c>
      <c r="H198" s="4" t="str">
        <f>'Filtered Data'!H197</f>
        <v>5A</v>
      </c>
      <c r="I198" s="4" t="str">
        <f>'Filtered Data'!I197</f>
        <v>64</v>
      </c>
      <c r="J198" s="4" t="str">
        <f>'Filtered Data'!J197</f>
        <v>5A</v>
      </c>
      <c r="K198" s="4" t="str">
        <f>'Filtered Data'!K197</f>
        <v>64</v>
      </c>
      <c r="L198" s="4" t="str">
        <f>'Filtered Data'!L197</f>
        <v>00</v>
      </c>
      <c r="M198" s="4" t="str">
        <f>'Filtered Data'!M197</f>
        <v>64</v>
      </c>
      <c r="N198" s="4" t="str">
        <f>'Filtered Data'!N197</f>
        <v>25</v>
      </c>
      <c r="P198" s="6" t="e">
        <f t="shared" si="12"/>
        <v>#NUM!</v>
      </c>
      <c r="Q198" s="7">
        <f>IF('Filtered Data'!G197="","",HEX2DEC(G198))</f>
        <v>3</v>
      </c>
      <c r="R198" s="7">
        <f>IF('Filtered Data'!H197="","",HEX2DEC(H198))</f>
        <v>90</v>
      </c>
      <c r="S198" s="7">
        <f>IF('Filtered Data'!I197="","",HEX2DEC(I198))</f>
        <v>100</v>
      </c>
      <c r="T198" s="7">
        <f>IF('Filtered Data'!J197="","",HEX2DEC(J198))</f>
        <v>90</v>
      </c>
      <c r="U198" s="7">
        <f>IF('Filtered Data'!K197="","",HEX2DEC(K198))</f>
        <v>100</v>
      </c>
      <c r="V198" s="7">
        <f>IF('Filtered Data'!L197="","",HEX2DEC(L198))</f>
        <v>0</v>
      </c>
      <c r="W198" s="7">
        <f>IF('Filtered Data'!M197="","",HEX2DEC(M198))</f>
        <v>100</v>
      </c>
      <c r="X198" s="7">
        <f>IF('Filtered Data'!N197="","",HEX2DEC(N198))</f>
        <v>37</v>
      </c>
      <c r="Y198" s="7"/>
      <c r="Z198" s="8" t="e">
        <f t="shared" si="13"/>
        <v>#NUM!</v>
      </c>
      <c r="AA198" s="7" t="str">
        <f>IF('Filtered Data'!G197="","",HEX2BIN(G198))</f>
        <v>11</v>
      </c>
      <c r="AB198" s="7" t="str">
        <f>IF('Filtered Data'!H197="","",HEX2BIN(H198))</f>
        <v>1011010</v>
      </c>
      <c r="AC198" s="7" t="str">
        <f>IF('Filtered Data'!I197="","",HEX2BIN(I198))</f>
        <v>1100100</v>
      </c>
      <c r="AD198" s="7" t="str">
        <f>IF('Filtered Data'!J197="","",HEX2BIN(J198))</f>
        <v>1011010</v>
      </c>
      <c r="AE198" s="7" t="str">
        <f>IF('Filtered Data'!K197="","",HEX2BIN(K198))</f>
        <v>1100100</v>
      </c>
      <c r="AF198" s="7" t="str">
        <f>IF('Filtered Data'!L197="","",HEX2BIN(L198))</f>
        <v>0</v>
      </c>
      <c r="AG198" s="7" t="str">
        <f>IF('Filtered Data'!M197="","",HEX2BIN(M198))</f>
        <v>1100100</v>
      </c>
      <c r="AH198" s="7" t="str">
        <f>IF('Filtered Data'!N197="","",HEX2BIN(N198))</f>
        <v>100101</v>
      </c>
      <c r="AI198" s="7"/>
      <c r="AJ198" s="8" t="e">
        <f t="shared" si="14"/>
        <v>#NUM!</v>
      </c>
      <c r="AK198" s="7" t="str">
        <f>IF('Filtered Data'!G197="","",HEX2OCT(G198))</f>
        <v>3</v>
      </c>
      <c r="AL198" s="7" t="str">
        <f>IF('Filtered Data'!H197="","",HEX2OCT(H198))</f>
        <v>132</v>
      </c>
      <c r="AM198" s="7" t="str">
        <f>IF('Filtered Data'!I197="","",HEX2OCT(I198))</f>
        <v>144</v>
      </c>
      <c r="AN198" s="7" t="str">
        <f>IF('Filtered Data'!J197="","",HEX2OCT(J198))</f>
        <v>132</v>
      </c>
      <c r="AO198" s="7" t="str">
        <f>IF('Filtered Data'!K197="","",HEX2OCT(K198))</f>
        <v>144</v>
      </c>
      <c r="AP198" s="7" t="str">
        <f>IF('Filtered Data'!L197="","",HEX2OCT(L198))</f>
        <v>0</v>
      </c>
      <c r="AQ198" s="7" t="str">
        <f>IF('Filtered Data'!M197="","",HEX2OCT(M198))</f>
        <v>144</v>
      </c>
      <c r="AR198" s="7" t="str">
        <f>IF('Filtered Data'!N197="","",HEX2OCT(N198))</f>
        <v>45</v>
      </c>
    </row>
    <row r="199">
      <c r="A199" s="4">
        <f>'Filtered Data'!A198</f>
        <v>4.3742700000000001</v>
      </c>
      <c r="B199" s="4" t="str">
        <f>'Filtered Data'!B198</f>
        <v/>
      </c>
      <c r="C199" s="4">
        <f>'Filtered Data'!C198</f>
        <v>301</v>
      </c>
      <c r="D199" s="4" t="str">
        <f>'Filtered Data'!D198</f>
        <v/>
      </c>
      <c r="E199" s="4" t="str">
        <f>'Filtered Data'!E198</f>
        <v/>
      </c>
      <c r="F199" s="4">
        <f>'Filtered Data'!F198</f>
        <v>3</v>
      </c>
      <c r="G199" s="4" t="str">
        <f>'Filtered Data'!G198</f>
        <v>54</v>
      </c>
      <c r="H199" s="4" t="str">
        <f>'Filtered Data'!H198</f>
        <v>05</v>
      </c>
      <c r="I199" s="4" t="str">
        <f>'Filtered Data'!I198</f>
        <v>00</v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5506304</v>
      </c>
      <c r="Q199" s="7">
        <f>IF('Filtered Data'!G198="","",HEX2DEC(G199))</f>
        <v>84</v>
      </c>
      <c r="R199" s="7">
        <f>IF('Filtered Data'!H198="","",HEX2DEC(H199))</f>
        <v>5</v>
      </c>
      <c r="S199" s="7">
        <f>IF('Filtered Data'!I198="","",HEX2DEC(I199))</f>
        <v>0</v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1010100</v>
      </c>
      <c r="AB199" s="7" t="str">
        <f>IF('Filtered Data'!H198="","",HEX2BIN(H199))</f>
        <v>101</v>
      </c>
      <c r="AC199" s="7" t="str">
        <f>IF('Filtered Data'!I198="","",HEX2BIN(I199))</f>
        <v>0</v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124</v>
      </c>
      <c r="AL199" s="7" t="str">
        <f>IF('Filtered Data'!H198="","",HEX2OCT(H199))</f>
        <v>5</v>
      </c>
      <c r="AM199" s="7" t="str">
        <f>IF('Filtered Data'!I198="","",HEX2OCT(I199))</f>
        <v>0</v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4.4238109999999997</v>
      </c>
      <c r="B200" s="4" t="str">
        <f>'Filtered Data'!B199</f>
        <v/>
      </c>
      <c r="C200" s="4">
        <f>'Filtered Data'!C199</f>
        <v>300</v>
      </c>
      <c r="D200" s="4" t="str">
        <f>'Filtered Data'!D199</f>
        <v/>
      </c>
      <c r="E200" s="4" t="str">
        <f>'Filtered Data'!E199</f>
        <v/>
      </c>
      <c r="F200" s="4">
        <f>'Filtered Data'!F199</f>
        <v>8</v>
      </c>
      <c r="G200" s="4" t="str">
        <f>'Filtered Data'!G199</f>
        <v>03</v>
      </c>
      <c r="H200" s="4" t="str">
        <f>'Filtered Data'!H199</f>
        <v>5A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64</v>
      </c>
      <c r="L200" s="4" t="str">
        <f>'Filtered Data'!L199</f>
        <v>00</v>
      </c>
      <c r="M200" s="4" t="str">
        <f>'Filtered Data'!M199</f>
        <v>64</v>
      </c>
      <c r="N200" s="4" t="str">
        <f>'Filtered Data'!N199</f>
        <v>36</v>
      </c>
      <c r="P200" s="6" t="e">
        <f t="shared" si="12"/>
        <v>#NUM!</v>
      </c>
      <c r="Q200" s="7">
        <f>IF('Filtered Data'!G199="","",HEX2DEC(G200))</f>
        <v>3</v>
      </c>
      <c r="R200" s="7">
        <f>IF('Filtered Data'!H199="","",HEX2DEC(H200))</f>
        <v>90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100</v>
      </c>
      <c r="V200" s="7">
        <f>IF('Filtered Data'!L199="","",HEX2DEC(L200))</f>
        <v>0</v>
      </c>
      <c r="W200" s="7">
        <f>IF('Filtered Data'!M199="","",HEX2DEC(M200))</f>
        <v>100</v>
      </c>
      <c r="X200" s="7">
        <f>IF('Filtered Data'!N199="","",HEX2DEC(N200))</f>
        <v>54</v>
      </c>
      <c r="Y200" s="7"/>
      <c r="Z200" s="8" t="e">
        <f t="shared" si="13"/>
        <v>#NUM!</v>
      </c>
      <c r="AA200" s="7" t="str">
        <f>IF('Filtered Data'!G199="","",HEX2BIN(G200))</f>
        <v>11</v>
      </c>
      <c r="AB200" s="7" t="str">
        <f>IF('Filtered Data'!H199="","",HEX2BIN(H200))</f>
        <v>1011010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1100100</v>
      </c>
      <c r="AF200" s="7" t="str">
        <f>IF('Filtered Data'!L199="","",HEX2BIN(L200))</f>
        <v>0</v>
      </c>
      <c r="AG200" s="7" t="str">
        <f>IF('Filtered Data'!M199="","",HEX2BIN(M200))</f>
        <v>1100100</v>
      </c>
      <c r="AH200" s="7" t="str">
        <f>IF('Filtered Data'!N199="","",HEX2BIN(N200))</f>
        <v>110110</v>
      </c>
      <c r="AI200" s="7"/>
      <c r="AJ200" s="8" t="e">
        <f t="shared" si="14"/>
        <v>#NUM!</v>
      </c>
      <c r="AK200" s="7" t="str">
        <f>IF('Filtered Data'!G199="","",HEX2OCT(G200))</f>
        <v>3</v>
      </c>
      <c r="AL200" s="7" t="str">
        <f>IF('Filtered Data'!H199="","",HEX2OCT(H200))</f>
        <v>132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144</v>
      </c>
      <c r="AP200" s="7" t="str">
        <f>IF('Filtered Data'!L199="","",HEX2OCT(L200))</f>
        <v>0</v>
      </c>
      <c r="AQ200" s="7" t="str">
        <f>IF('Filtered Data'!M199="","",HEX2OCT(M200))</f>
        <v>144</v>
      </c>
      <c r="AR200" s="7" t="str">
        <f>IF('Filtered Data'!N199="","",HEX2OCT(N200))</f>
        <v>66</v>
      </c>
    </row>
    <row r="201">
      <c r="A201" s="4">
        <f>'Filtered Data'!A200</f>
        <v>4.4242790000000003</v>
      </c>
      <c r="B201" s="4" t="str">
        <f>'Filtered Data'!B200</f>
        <v/>
      </c>
      <c r="C201" s="4">
        <f>'Filtered Data'!C200</f>
        <v>301</v>
      </c>
      <c r="D201" s="4" t="str">
        <f>'Filtered Data'!D200</f>
        <v/>
      </c>
      <c r="E201" s="4" t="str">
        <f>'Filtered Data'!E200</f>
        <v/>
      </c>
      <c r="F201" s="4">
        <f>'Filtered Data'!F200</f>
        <v>3</v>
      </c>
      <c r="G201" s="4" t="str">
        <f>'Filtered Data'!G200</f>
        <v>F5</v>
      </c>
      <c r="H201" s="4" t="str">
        <f>'Filtered Data'!H200</f>
        <v>06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16057856</v>
      </c>
      <c r="Q201" s="7">
        <f>IF('Filtered Data'!G200="","",HEX2DEC(G201))</f>
        <v>245</v>
      </c>
      <c r="R201" s="7">
        <f>IF('Filtered Data'!H200="","",HEX2DEC(H201))</f>
        <v>6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11110101</v>
      </c>
      <c r="AB201" s="7" t="str">
        <f>IF('Filtered Data'!H200="","",HEX2BIN(H201))</f>
        <v>110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365</v>
      </c>
      <c r="AL201" s="7" t="str">
        <f>IF('Filtered Data'!H200="","",HEX2OCT(H201))</f>
        <v>6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>
        <f>'Filtered Data'!A201</f>
        <v>4.4738189999999998</v>
      </c>
      <c r="B202" s="4" t="str">
        <f>'Filtered Data'!B201</f>
        <v/>
      </c>
      <c r="C202" s="4">
        <f>'Filtered Data'!C201</f>
        <v>300</v>
      </c>
      <c r="D202" s="4" t="str">
        <f>'Filtered Data'!D201</f>
        <v/>
      </c>
      <c r="E202" s="4" t="str">
        <f>'Filtered Data'!E201</f>
        <v/>
      </c>
      <c r="F202" s="4">
        <f>'Filtered Data'!F201</f>
        <v>8</v>
      </c>
      <c r="G202" s="4" t="str">
        <f>'Filtered Data'!G201</f>
        <v>03</v>
      </c>
      <c r="H202" s="4" t="str">
        <f>'Filtered Data'!H201</f>
        <v>5A</v>
      </c>
      <c r="I202" s="4" t="str">
        <f>'Filtered Data'!I201</f>
        <v>64</v>
      </c>
      <c r="J202" s="4" t="str">
        <f>'Filtered Data'!J201</f>
        <v>5A</v>
      </c>
      <c r="K202" s="4" t="str">
        <f>'Filtered Data'!K201</f>
        <v>64</v>
      </c>
      <c r="L202" s="4" t="str">
        <f>'Filtered Data'!L201</f>
        <v>00</v>
      </c>
      <c r="M202" s="4" t="str">
        <f>'Filtered Data'!M201</f>
        <v>64</v>
      </c>
      <c r="N202" s="4" t="str">
        <f>'Filtered Data'!N201</f>
        <v>27</v>
      </c>
      <c r="P202" s="6" t="e">
        <f t="shared" si="12"/>
        <v>#NUM!</v>
      </c>
      <c r="Q202" s="7">
        <f>IF('Filtered Data'!G201="","",HEX2DEC(G202))</f>
        <v>3</v>
      </c>
      <c r="R202" s="7">
        <f>IF('Filtered Data'!H201="","",HEX2DEC(H202))</f>
        <v>90</v>
      </c>
      <c r="S202" s="7">
        <f>IF('Filtered Data'!I201="","",HEX2DEC(I202))</f>
        <v>100</v>
      </c>
      <c r="T202" s="7">
        <f>IF('Filtered Data'!J201="","",HEX2DEC(J202))</f>
        <v>90</v>
      </c>
      <c r="U202" s="7">
        <f>IF('Filtered Data'!K201="","",HEX2DEC(K202))</f>
        <v>100</v>
      </c>
      <c r="V202" s="7">
        <f>IF('Filtered Data'!L201="","",HEX2DEC(L202))</f>
        <v>0</v>
      </c>
      <c r="W202" s="7">
        <f>IF('Filtered Data'!M201="","",HEX2DEC(M202))</f>
        <v>100</v>
      </c>
      <c r="X202" s="7">
        <f>IF('Filtered Data'!N201="","",HEX2DEC(N202))</f>
        <v>39</v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1011010</v>
      </c>
      <c r="AC202" s="7" t="str">
        <f>IF('Filtered Data'!I201="","",HEX2BIN(I202))</f>
        <v>1100100</v>
      </c>
      <c r="AD202" s="7" t="str">
        <f>IF('Filtered Data'!J201="","",HEX2BIN(J202))</f>
        <v>1011010</v>
      </c>
      <c r="AE202" s="7" t="str">
        <f>IF('Filtered Data'!K201="","",HEX2BIN(K202))</f>
        <v>1100100</v>
      </c>
      <c r="AF202" s="7" t="str">
        <f>IF('Filtered Data'!L201="","",HEX2BIN(L202))</f>
        <v>0</v>
      </c>
      <c r="AG202" s="7" t="str">
        <f>IF('Filtered Data'!M201="","",HEX2BIN(M202))</f>
        <v>1100100</v>
      </c>
      <c r="AH202" s="7" t="str">
        <f>IF('Filtered Data'!N201="","",HEX2BIN(N202))</f>
        <v>100111</v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132</v>
      </c>
      <c r="AM202" s="7" t="str">
        <f>IF('Filtered Data'!I201="","",HEX2OCT(I202))</f>
        <v>144</v>
      </c>
      <c r="AN202" s="7" t="str">
        <f>IF('Filtered Data'!J201="","",HEX2OCT(J202))</f>
        <v>132</v>
      </c>
      <c r="AO202" s="7" t="str">
        <f>IF('Filtered Data'!K201="","",HEX2OCT(K202))</f>
        <v>144</v>
      </c>
      <c r="AP202" s="7" t="str">
        <f>IF('Filtered Data'!L201="","",HEX2OCT(L202))</f>
        <v>0</v>
      </c>
      <c r="AQ202" s="7" t="str">
        <f>IF('Filtered Data'!M201="","",HEX2OCT(M202))</f>
        <v>144</v>
      </c>
      <c r="AR202" s="7" t="str">
        <f>IF('Filtered Data'!N201="","",HEX2OCT(N202))</f>
        <v>47</v>
      </c>
    </row>
    <row r="203">
      <c r="A203" s="4">
        <f>'Filtered Data'!A202</f>
        <v>4.4742870000000003</v>
      </c>
      <c r="B203" s="4" t="str">
        <f>'Filtered Data'!B202</f>
        <v/>
      </c>
      <c r="C203" s="4">
        <f>'Filtered Data'!C202</f>
        <v>301</v>
      </c>
      <c r="D203" s="4" t="str">
        <f>'Filtered Data'!D202</f>
        <v/>
      </c>
      <c r="E203" s="4" t="str">
        <f>'Filtered Data'!E202</f>
        <v/>
      </c>
      <c r="F203" s="4">
        <f>'Filtered Data'!F202</f>
        <v>3</v>
      </c>
      <c r="G203" s="4" t="str">
        <f>'Filtered Data'!G202</f>
        <v>B8</v>
      </c>
      <c r="H203" s="4" t="str">
        <f>'Filtered Data'!H202</f>
        <v>07</v>
      </c>
      <c r="I203" s="4" t="str">
        <f>'Filtered Data'!I202</f>
        <v>00</v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12060416</v>
      </c>
      <c r="Q203" s="7">
        <f>IF('Filtered Data'!G202="","",HEX2DEC(G203))</f>
        <v>184</v>
      </c>
      <c r="R203" s="7">
        <f>IF('Filtered Data'!H202="","",HEX2DEC(H203))</f>
        <v>7</v>
      </c>
      <c r="S203" s="7">
        <f>IF('Filtered Data'!I202="","",HEX2DEC(I203))</f>
        <v>0</v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10111000</v>
      </c>
      <c r="AB203" s="7" t="str">
        <f>IF('Filtered Data'!H202="","",HEX2BIN(H203))</f>
        <v>111</v>
      </c>
      <c r="AC203" s="7" t="str">
        <f>IF('Filtered Data'!I202="","",HEX2BIN(I203))</f>
        <v>0</v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270</v>
      </c>
      <c r="AL203" s="7" t="str">
        <f>IF('Filtered Data'!H202="","",HEX2OCT(H203))</f>
        <v>7</v>
      </c>
      <c r="AM203" s="7" t="str">
        <f>IF('Filtered Data'!I202="","",HEX2OCT(I203))</f>
        <v>0</v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>
        <f>'Filtered Data'!A203</f>
        <v>4.5238209999999999</v>
      </c>
      <c r="B204" s="4" t="str">
        <f>'Filtered Data'!B203</f>
        <v/>
      </c>
      <c r="C204" s="4">
        <f>'Filtered Data'!C203</f>
        <v>300</v>
      </c>
      <c r="D204" s="4" t="str">
        <f>'Filtered Data'!D203</f>
        <v/>
      </c>
      <c r="E204" s="4" t="str">
        <f>'Filtered Data'!E203</f>
        <v/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B8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184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10111000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270</v>
      </c>
    </row>
    <row r="205">
      <c r="A205" s="4">
        <f>'Filtered Data'!A204</f>
        <v>4.5242889999999996</v>
      </c>
      <c r="B205" s="4" t="str">
        <f>'Filtered Data'!B204</f>
        <v/>
      </c>
      <c r="C205" s="4">
        <f>'Filtered Data'!C204</f>
        <v>301</v>
      </c>
      <c r="D205" s="4" t="str">
        <f>'Filtered Data'!D204</f>
        <v/>
      </c>
      <c r="E205" s="4" t="str">
        <f>'Filtered Data'!E204</f>
        <v/>
      </c>
      <c r="F205" s="4">
        <f>'Filtered Data'!F204</f>
        <v>3</v>
      </c>
      <c r="G205" s="4" t="str">
        <f>'Filtered Data'!G204</f>
        <v>80</v>
      </c>
      <c r="H205" s="4" t="str">
        <f>'Filtered Data'!H204</f>
        <v>08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8390656</v>
      </c>
      <c r="Q205" s="7">
        <f>IF('Filtered Data'!G204="","",HEX2DEC(G205))</f>
        <v>128</v>
      </c>
      <c r="R205" s="7">
        <f>IF('Filtered Data'!H204="","",HEX2DEC(H205))</f>
        <v>8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10000000</v>
      </c>
      <c r="AB205" s="7" t="str">
        <f>IF('Filtered Data'!H204="","",HEX2BIN(H205))</f>
        <v>1000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200</v>
      </c>
      <c r="AL205" s="7" t="str">
        <f>IF('Filtered Data'!H204="","",HEX2OCT(H205))</f>
        <v>10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4.5738260000000004</v>
      </c>
      <c r="B206" s="4" t="str">
        <f>'Filtered Data'!B205</f>
        <v/>
      </c>
      <c r="C206" s="4">
        <f>'Filtered Data'!C205</f>
        <v>300</v>
      </c>
      <c r="D206" s="4" t="str">
        <f>'Filtered Data'!D205</f>
        <v/>
      </c>
      <c r="E206" s="4" t="str">
        <f>'Filtered Data'!E205</f>
        <v/>
      </c>
      <c r="F206" s="4">
        <f>'Filtered Data'!F205</f>
        <v>8</v>
      </c>
      <c r="G206" s="4" t="str">
        <f>'Filtered Data'!G205</f>
        <v>03</v>
      </c>
      <c r="H206" s="4" t="str">
        <f>'Filtered Data'!H205</f>
        <v>5A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64</v>
      </c>
      <c r="L206" s="4" t="str">
        <f>'Filtered Data'!L205</f>
        <v>00</v>
      </c>
      <c r="M206" s="4" t="str">
        <f>'Filtered Data'!M205</f>
        <v>64</v>
      </c>
      <c r="N206" s="4" t="str">
        <f>'Filtered Data'!N205</f>
        <v>A9</v>
      </c>
      <c r="P206" s="6" t="e">
        <f t="shared" si="12"/>
        <v>#NUM!</v>
      </c>
      <c r="Q206" s="7">
        <f>IF('Filtered Data'!G205="","",HEX2DEC(G206))</f>
        <v>3</v>
      </c>
      <c r="R206" s="7">
        <f>IF('Filtered Data'!H205="","",HEX2DEC(H206))</f>
        <v>90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100</v>
      </c>
      <c r="V206" s="7">
        <f>IF('Filtered Data'!L205="","",HEX2DEC(L206))</f>
        <v>0</v>
      </c>
      <c r="W206" s="7">
        <f>IF('Filtered Data'!M205="","",HEX2DEC(M206))</f>
        <v>100</v>
      </c>
      <c r="X206" s="7">
        <f>IF('Filtered Data'!N205="","",HEX2DEC(N206))</f>
        <v>169</v>
      </c>
      <c r="Y206" s="7"/>
      <c r="Z206" s="8" t="e">
        <f t="shared" si="13"/>
        <v>#NUM!</v>
      </c>
      <c r="AA206" s="7" t="str">
        <f>IF('Filtered Data'!G205="","",HEX2BIN(G206))</f>
        <v>11</v>
      </c>
      <c r="AB206" s="7" t="str">
        <f>IF('Filtered Data'!H205="","",HEX2BIN(H206))</f>
        <v>1011010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1100100</v>
      </c>
      <c r="AF206" s="7" t="str">
        <f>IF('Filtered Data'!L205="","",HEX2BIN(L206))</f>
        <v>0</v>
      </c>
      <c r="AG206" s="7" t="str">
        <f>IF('Filtered Data'!M205="","",HEX2BIN(M206))</f>
        <v>1100100</v>
      </c>
      <c r="AH206" s="7" t="str">
        <f>IF('Filtered Data'!N205="","",HEX2BIN(N206))</f>
        <v>10101001</v>
      </c>
      <c r="AI206" s="7"/>
      <c r="AJ206" s="8" t="e">
        <f t="shared" si="14"/>
        <v>#NUM!</v>
      </c>
      <c r="AK206" s="7" t="str">
        <f>IF('Filtered Data'!G205="","",HEX2OCT(G206))</f>
        <v>3</v>
      </c>
      <c r="AL206" s="7" t="str">
        <f>IF('Filtered Data'!H205="","",HEX2OCT(H206))</f>
        <v>132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144</v>
      </c>
      <c r="AP206" s="7" t="str">
        <f>IF('Filtered Data'!L205="","",HEX2OCT(L206))</f>
        <v>0</v>
      </c>
      <c r="AQ206" s="7" t="str">
        <f>IF('Filtered Data'!M205="","",HEX2OCT(M206))</f>
        <v>144</v>
      </c>
      <c r="AR206" s="7" t="str">
        <f>IF('Filtered Data'!N205="","",HEX2OCT(N206))</f>
        <v>251</v>
      </c>
    </row>
    <row r="207">
      <c r="A207" s="4">
        <f>'Filtered Data'!A206</f>
        <v>4.5742940000000001</v>
      </c>
      <c r="B207" s="4" t="str">
        <f>'Filtered Data'!B206</f>
        <v/>
      </c>
      <c r="C207" s="4">
        <f>'Filtered Data'!C206</f>
        <v>301</v>
      </c>
      <c r="D207" s="4" t="str">
        <f>'Filtered Data'!D206</f>
        <v/>
      </c>
      <c r="E207" s="4" t="str">
        <f>'Filtered Data'!E206</f>
        <v/>
      </c>
      <c r="F207" s="4">
        <f>'Filtered Data'!F206</f>
        <v>3</v>
      </c>
      <c r="G207" s="4" t="str">
        <f>'Filtered Data'!G206</f>
        <v>88</v>
      </c>
      <c r="H207" s="4" t="str">
        <f>'Filtered Data'!H206</f>
        <v>09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8915200</v>
      </c>
      <c r="Q207" s="7">
        <f>IF('Filtered Data'!G206="","",HEX2DEC(G207))</f>
        <v>136</v>
      </c>
      <c r="R207" s="7">
        <f>IF('Filtered Data'!H206="","",HEX2DEC(H207))</f>
        <v>9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10001000</v>
      </c>
      <c r="AB207" s="7" t="str">
        <f>IF('Filtered Data'!H206="","",HEX2BIN(H207))</f>
        <v>1001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210</v>
      </c>
      <c r="AL207" s="7" t="str">
        <f>IF('Filtered Data'!H206="","",HEX2OCT(H207))</f>
        <v>11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4.623831</v>
      </c>
      <c r="B208" s="4" t="str">
        <f>'Filtered Data'!B207</f>
        <v/>
      </c>
      <c r="C208" s="4">
        <f>'Filtered Data'!C207</f>
        <v>300</v>
      </c>
      <c r="D208" s="4" t="str">
        <f>'Filtered Data'!D207</f>
        <v/>
      </c>
      <c r="E208" s="4" t="str">
        <f>'Filtered Data'!E207</f>
        <v/>
      </c>
      <c r="F208" s="4">
        <f>'Filtered Data'!F207</f>
        <v>8</v>
      </c>
      <c r="G208" s="4" t="str">
        <f>'Filtered Data'!G207</f>
        <v>03</v>
      </c>
      <c r="H208" s="4" t="str">
        <f>'Filtered Data'!H207</f>
        <v>5A</v>
      </c>
      <c r="I208" s="4" t="str">
        <f>'Filtered Data'!I207</f>
        <v>64</v>
      </c>
      <c r="J208" s="4" t="str">
        <f>'Filtered Data'!J207</f>
        <v>5A</v>
      </c>
      <c r="K208" s="4" t="str">
        <f>'Filtered Data'!K207</f>
        <v>64</v>
      </c>
      <c r="L208" s="4" t="str">
        <f>'Filtered Data'!L207</f>
        <v>00</v>
      </c>
      <c r="M208" s="4" t="str">
        <f>'Filtered Data'!M207</f>
        <v>64</v>
      </c>
      <c r="N208" s="4" t="str">
        <f>'Filtered Data'!N207</f>
        <v>BA</v>
      </c>
      <c r="P208" s="6" t="e">
        <f t="shared" si="12"/>
        <v>#NUM!</v>
      </c>
      <c r="Q208" s="7">
        <f>IF('Filtered Data'!G207="","",HEX2DEC(G208))</f>
        <v>3</v>
      </c>
      <c r="R208" s="7">
        <f>IF('Filtered Data'!H207="","",HEX2DEC(H208))</f>
        <v>90</v>
      </c>
      <c r="S208" s="7">
        <f>IF('Filtered Data'!I207="","",HEX2DEC(I208))</f>
        <v>100</v>
      </c>
      <c r="T208" s="7">
        <f>IF('Filtered Data'!J207="","",HEX2DEC(J208))</f>
        <v>90</v>
      </c>
      <c r="U208" s="7">
        <f>IF('Filtered Data'!K207="","",HEX2DEC(K208))</f>
        <v>100</v>
      </c>
      <c r="V208" s="7">
        <f>IF('Filtered Data'!L207="","",HEX2DEC(L208))</f>
        <v>0</v>
      </c>
      <c r="W208" s="7">
        <f>IF('Filtered Data'!M207="","",HEX2DEC(M208))</f>
        <v>100</v>
      </c>
      <c r="X208" s="7">
        <f>IF('Filtered Data'!N207="","",HEX2DEC(N208))</f>
        <v>186</v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1011010</v>
      </c>
      <c r="AC208" s="7" t="str">
        <f>IF('Filtered Data'!I207="","",HEX2BIN(I208))</f>
        <v>1100100</v>
      </c>
      <c r="AD208" s="7" t="str">
        <f>IF('Filtered Data'!J207="","",HEX2BIN(J208))</f>
        <v>1011010</v>
      </c>
      <c r="AE208" s="7" t="str">
        <f>IF('Filtered Data'!K207="","",HEX2BIN(K208))</f>
        <v>1100100</v>
      </c>
      <c r="AF208" s="7" t="str">
        <f>IF('Filtered Data'!L207="","",HEX2BIN(L208))</f>
        <v>0</v>
      </c>
      <c r="AG208" s="7" t="str">
        <f>IF('Filtered Data'!M207="","",HEX2BIN(M208))</f>
        <v>1100100</v>
      </c>
      <c r="AH208" s="7" t="str">
        <f>IF('Filtered Data'!N207="","",HEX2BIN(N208))</f>
        <v>10111010</v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132</v>
      </c>
      <c r="AM208" s="7" t="str">
        <f>IF('Filtered Data'!I207="","",HEX2OCT(I208))</f>
        <v>144</v>
      </c>
      <c r="AN208" s="7" t="str">
        <f>IF('Filtered Data'!J207="","",HEX2OCT(J208))</f>
        <v>132</v>
      </c>
      <c r="AO208" s="7" t="str">
        <f>IF('Filtered Data'!K207="","",HEX2OCT(K208))</f>
        <v>144</v>
      </c>
      <c r="AP208" s="7" t="str">
        <f>IF('Filtered Data'!L207="","",HEX2OCT(L208))</f>
        <v>0</v>
      </c>
      <c r="AQ208" s="7" t="str">
        <f>IF('Filtered Data'!M207="","",HEX2OCT(M208))</f>
        <v>144</v>
      </c>
      <c r="AR208" s="7" t="str">
        <f>IF('Filtered Data'!N207="","",HEX2OCT(N208))</f>
        <v>272</v>
      </c>
    </row>
    <row r="209">
      <c r="A209" s="4">
        <f>'Filtered Data'!A208</f>
        <v>4.624295</v>
      </c>
      <c r="B209" s="4" t="str">
        <f>'Filtered Data'!B208</f>
        <v/>
      </c>
      <c r="C209" s="4">
        <f>'Filtered Data'!C208</f>
        <v>301</v>
      </c>
      <c r="D209" s="4" t="str">
        <f>'Filtered Data'!D208</f>
        <v/>
      </c>
      <c r="E209" s="4" t="str">
        <f>'Filtered Data'!E208</f>
        <v/>
      </c>
      <c r="F209" s="4">
        <f>'Filtered Data'!F208</f>
        <v>3</v>
      </c>
      <c r="G209" s="4" t="str">
        <f>'Filtered Data'!G208</f>
        <v>C6</v>
      </c>
      <c r="H209" s="4" t="str">
        <f>'Filtered Data'!H208</f>
        <v>0A</v>
      </c>
      <c r="I209" s="4" t="str">
        <f>'Filtered Data'!I208</f>
        <v>00</v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12978688</v>
      </c>
      <c r="Q209" s="7">
        <f>IF('Filtered Data'!G208="","",HEX2DEC(G209))</f>
        <v>198</v>
      </c>
      <c r="R209" s="7">
        <f>IF('Filtered Data'!H208="","",HEX2DEC(H209))</f>
        <v>10</v>
      </c>
      <c r="S209" s="7">
        <f>IF('Filtered Data'!I208="","",HEX2DEC(I209))</f>
        <v>0</v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11000110</v>
      </c>
      <c r="AB209" s="7" t="str">
        <f>IF('Filtered Data'!H208="","",HEX2BIN(H209))</f>
        <v>1010</v>
      </c>
      <c r="AC209" s="7" t="str">
        <f>IF('Filtered Data'!I208="","",HEX2BIN(I209))</f>
        <v>0</v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306</v>
      </c>
      <c r="AL209" s="7" t="str">
        <f>IF('Filtered Data'!H208="","",HEX2OCT(H209))</f>
        <v>12</v>
      </c>
      <c r="AM209" s="7" t="str">
        <f>IF('Filtered Data'!I208="","",HEX2OCT(I209))</f>
        <v>0</v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>
        <f>'Filtered Data'!A209</f>
        <v>4.6738369999999998</v>
      </c>
      <c r="B210" s="4" t="str">
        <f>'Filtered Data'!B209</f>
        <v/>
      </c>
      <c r="C210" s="4">
        <f>'Filtered Data'!C209</f>
        <v>300</v>
      </c>
      <c r="D210" s="4" t="str">
        <f>'Filtered Data'!D209</f>
        <v/>
      </c>
      <c r="E210" s="4" t="str">
        <f>'Filtered Data'!E209</f>
        <v/>
      </c>
      <c r="F210" s="4">
        <f>'Filtered Data'!F209</f>
        <v>8</v>
      </c>
      <c r="G210" s="4" t="str">
        <f>'Filtered Data'!G209</f>
        <v>03</v>
      </c>
      <c r="H210" s="4" t="str">
        <f>'Filtered Data'!H209</f>
        <v>5A</v>
      </c>
      <c r="I210" s="4" t="str">
        <f>'Filtered Data'!I209</f>
        <v>64</v>
      </c>
      <c r="J210" s="4" t="str">
        <f>'Filtered Data'!J209</f>
        <v>5A</v>
      </c>
      <c r="K210" s="4" t="str">
        <f>'Filtered Data'!K209</f>
        <v>64</v>
      </c>
      <c r="L210" s="4" t="str">
        <f>'Filtered Data'!L209</f>
        <v>00</v>
      </c>
      <c r="M210" s="4" t="str">
        <f>'Filtered Data'!M209</f>
        <v>64</v>
      </c>
      <c r="N210" s="4" t="str">
        <f>'Filtered Data'!N209</f>
        <v>AB</v>
      </c>
      <c r="P210" s="6" t="e">
        <f t="shared" si="12"/>
        <v>#NUM!</v>
      </c>
      <c r="Q210" s="7">
        <f>IF('Filtered Data'!G209="","",HEX2DEC(G210))</f>
        <v>3</v>
      </c>
      <c r="R210" s="7">
        <f>IF('Filtered Data'!H209="","",HEX2DEC(H210))</f>
        <v>90</v>
      </c>
      <c r="S210" s="7">
        <f>IF('Filtered Data'!I209="","",HEX2DEC(I210))</f>
        <v>100</v>
      </c>
      <c r="T210" s="7">
        <f>IF('Filtered Data'!J209="","",HEX2DEC(J210))</f>
        <v>90</v>
      </c>
      <c r="U210" s="7">
        <f>IF('Filtered Data'!K209="","",HEX2DEC(K210))</f>
        <v>100</v>
      </c>
      <c r="V210" s="7">
        <f>IF('Filtered Data'!L209="","",HEX2DEC(L210))</f>
        <v>0</v>
      </c>
      <c r="W210" s="7">
        <f>IF('Filtered Data'!M209="","",HEX2DEC(M210))</f>
        <v>100</v>
      </c>
      <c r="X210" s="7">
        <f>IF('Filtered Data'!N209="","",HEX2DEC(N210))</f>
        <v>171</v>
      </c>
      <c r="Y210" s="7"/>
      <c r="Z210" s="8" t="e">
        <f t="shared" si="13"/>
        <v>#NUM!</v>
      </c>
      <c r="AA210" s="7" t="str">
        <f>IF('Filtered Data'!G209="","",HEX2BIN(G210))</f>
        <v>11</v>
      </c>
      <c r="AB210" s="7" t="str">
        <f>IF('Filtered Data'!H209="","",HEX2BIN(H210))</f>
        <v>1011010</v>
      </c>
      <c r="AC210" s="7" t="str">
        <f>IF('Filtered Data'!I209="","",HEX2BIN(I210))</f>
        <v>1100100</v>
      </c>
      <c r="AD210" s="7" t="str">
        <f>IF('Filtered Data'!J209="","",HEX2BIN(J210))</f>
        <v>1011010</v>
      </c>
      <c r="AE210" s="7" t="str">
        <f>IF('Filtered Data'!K209="","",HEX2BIN(K210))</f>
        <v>1100100</v>
      </c>
      <c r="AF210" s="7" t="str">
        <f>IF('Filtered Data'!L209="","",HEX2BIN(L210))</f>
        <v>0</v>
      </c>
      <c r="AG210" s="7" t="str">
        <f>IF('Filtered Data'!M209="","",HEX2BIN(M210))</f>
        <v>1100100</v>
      </c>
      <c r="AH210" s="7" t="str">
        <f>IF('Filtered Data'!N209="","",HEX2BIN(N210))</f>
        <v>10101011</v>
      </c>
      <c r="AI210" s="7"/>
      <c r="AJ210" s="8" t="e">
        <f t="shared" si="14"/>
        <v>#NUM!</v>
      </c>
      <c r="AK210" s="7" t="str">
        <f>IF('Filtered Data'!G209="","",HEX2OCT(G210))</f>
        <v>3</v>
      </c>
      <c r="AL210" s="7" t="str">
        <f>IF('Filtered Data'!H209="","",HEX2OCT(H210))</f>
        <v>132</v>
      </c>
      <c r="AM210" s="7" t="str">
        <f>IF('Filtered Data'!I209="","",HEX2OCT(I210))</f>
        <v>144</v>
      </c>
      <c r="AN210" s="7" t="str">
        <f>IF('Filtered Data'!J209="","",HEX2OCT(J210))</f>
        <v>132</v>
      </c>
      <c r="AO210" s="7" t="str">
        <f>IF('Filtered Data'!K209="","",HEX2OCT(K210))</f>
        <v>144</v>
      </c>
      <c r="AP210" s="7" t="str">
        <f>IF('Filtered Data'!L209="","",HEX2OCT(L210))</f>
        <v>0</v>
      </c>
      <c r="AQ210" s="7" t="str">
        <f>IF('Filtered Data'!M209="","",HEX2OCT(M210))</f>
        <v>144</v>
      </c>
      <c r="AR210" s="7" t="str">
        <f>IF('Filtered Data'!N209="","",HEX2OCT(N210))</f>
        <v>253</v>
      </c>
    </row>
    <row r="211">
      <c r="A211" s="4">
        <f>'Filtered Data'!A210</f>
        <v>4.6743009999999998</v>
      </c>
      <c r="B211" s="4" t="str">
        <f>'Filtered Data'!B210</f>
        <v/>
      </c>
      <c r="C211" s="4">
        <f>'Filtered Data'!C210</f>
        <v>301</v>
      </c>
      <c r="D211" s="4" t="str">
        <f>'Filtered Data'!D210</f>
        <v/>
      </c>
      <c r="E211" s="4" t="str">
        <f>'Filtered Data'!E210</f>
        <v/>
      </c>
      <c r="F211" s="4">
        <f>'Filtered Data'!F210</f>
        <v>3</v>
      </c>
      <c r="G211" s="4" t="str">
        <f>'Filtered Data'!G210</f>
        <v>43</v>
      </c>
      <c r="H211" s="4" t="str">
        <f>'Filtered Data'!H210</f>
        <v>0B</v>
      </c>
      <c r="I211" s="4" t="str">
        <f>'Filtered Data'!I210</f>
        <v>00</v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4393728</v>
      </c>
      <c r="Q211" s="7">
        <f>IF('Filtered Data'!G210="","",HEX2DEC(G211))</f>
        <v>67</v>
      </c>
      <c r="R211" s="7">
        <f>IF('Filtered Data'!H210="","",HEX2DEC(H211))</f>
        <v>11</v>
      </c>
      <c r="S211" s="7">
        <f>IF('Filtered Data'!I210="","",HEX2DEC(I211))</f>
        <v>0</v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1000011</v>
      </c>
      <c r="AB211" s="7" t="str">
        <f>IF('Filtered Data'!H210="","",HEX2BIN(H211))</f>
        <v>1011</v>
      </c>
      <c r="AC211" s="7" t="str">
        <f>IF('Filtered Data'!I210="","",HEX2BIN(I211))</f>
        <v>0</v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103</v>
      </c>
      <c r="AL211" s="7" t="str">
        <f>IF('Filtered Data'!H210="","",HEX2OCT(H211))</f>
        <v>13</v>
      </c>
      <c r="AM211" s="7" t="str">
        <f>IF('Filtered Data'!I210="","",HEX2OCT(I211))</f>
        <v>0</v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>
        <f>'Filtered Data'!A211</f>
        <v>4.7238429999999996</v>
      </c>
      <c r="B212" s="4" t="str">
        <f>'Filtered Data'!B211</f>
        <v/>
      </c>
      <c r="C212" s="4">
        <f>'Filtered Data'!C211</f>
        <v>300</v>
      </c>
      <c r="D212" s="4" t="str">
        <f>'Filtered Data'!D211</f>
        <v/>
      </c>
      <c r="E212" s="4" t="str">
        <f>'Filtered Data'!E211</f>
        <v/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BC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188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10111100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274</v>
      </c>
    </row>
    <row r="213">
      <c r="A213" s="4">
        <f>'Filtered Data'!A212</f>
        <v>4.7243069999999996</v>
      </c>
      <c r="B213" s="4" t="str">
        <f>'Filtered Data'!B212</f>
        <v/>
      </c>
      <c r="C213" s="4">
        <f>'Filtered Data'!C212</f>
        <v>301</v>
      </c>
      <c r="D213" s="4" t="str">
        <f>'Filtered Data'!D212</f>
        <v/>
      </c>
      <c r="E213" s="4" t="str">
        <f>'Filtered Data'!E212</f>
        <v/>
      </c>
      <c r="F213" s="4">
        <f>'Filtered Data'!F212</f>
        <v>3</v>
      </c>
      <c r="G213" s="4" t="str">
        <f>'Filtered Data'!G212</f>
        <v>B5</v>
      </c>
      <c r="H213" s="4" t="str">
        <f>'Filtered Data'!H212</f>
        <v>0C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11865088</v>
      </c>
      <c r="Q213" s="7">
        <f>IF('Filtered Data'!G212="","",HEX2DEC(G213))</f>
        <v>181</v>
      </c>
      <c r="R213" s="7">
        <f>IF('Filtered Data'!H212="","",HEX2DEC(H213))</f>
        <v>12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10110101</v>
      </c>
      <c r="AB213" s="7" t="str">
        <f>IF('Filtered Data'!H212="","",HEX2BIN(H213))</f>
        <v>1100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265</v>
      </c>
      <c r="AL213" s="7" t="str">
        <f>IF('Filtered Data'!H212="","",HEX2OCT(H213))</f>
        <v>14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4.7738480000000001</v>
      </c>
      <c r="B214" s="4" t="str">
        <f>'Filtered Data'!B213</f>
        <v/>
      </c>
      <c r="C214" s="4">
        <f>'Filtered Data'!C213</f>
        <v>300</v>
      </c>
      <c r="D214" s="4" t="str">
        <f>'Filtered Data'!D213</f>
        <v/>
      </c>
      <c r="E214" s="4" t="str">
        <f>'Filtered Data'!E213</f>
        <v/>
      </c>
      <c r="F214" s="4">
        <f>'Filtered Data'!F213</f>
        <v>8</v>
      </c>
      <c r="G214" s="4" t="str">
        <f>'Filtered Data'!G213</f>
        <v>03</v>
      </c>
      <c r="H214" s="4" t="str">
        <f>'Filtered Data'!H213</f>
        <v>5A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64</v>
      </c>
      <c r="L214" s="4" t="str">
        <f>'Filtered Data'!L213</f>
        <v>00</v>
      </c>
      <c r="M214" s="4" t="str">
        <f>'Filtered Data'!M213</f>
        <v>64</v>
      </c>
      <c r="N214" s="4" t="str">
        <f>'Filtered Data'!N213</f>
        <v>AD</v>
      </c>
      <c r="P214" s="6" t="e">
        <f t="shared" si="12"/>
        <v>#NUM!</v>
      </c>
      <c r="Q214" s="7">
        <f>IF('Filtered Data'!G213="","",HEX2DEC(G214))</f>
        <v>3</v>
      </c>
      <c r="R214" s="7">
        <f>IF('Filtered Data'!H213="","",HEX2DEC(H214))</f>
        <v>90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100</v>
      </c>
      <c r="V214" s="7">
        <f>IF('Filtered Data'!L213="","",HEX2DEC(L214))</f>
        <v>0</v>
      </c>
      <c r="W214" s="7">
        <f>IF('Filtered Data'!M213="","",HEX2DEC(M214))</f>
        <v>100</v>
      </c>
      <c r="X214" s="7">
        <f>IF('Filtered Data'!N213="","",HEX2DEC(N214))</f>
        <v>173</v>
      </c>
      <c r="Y214" s="7"/>
      <c r="Z214" s="8" t="e">
        <f t="shared" si="13"/>
        <v>#NUM!</v>
      </c>
      <c r="AA214" s="7" t="str">
        <f>IF('Filtered Data'!G213="","",HEX2BIN(G214))</f>
        <v>11</v>
      </c>
      <c r="AB214" s="7" t="str">
        <f>IF('Filtered Data'!H213="","",HEX2BIN(H214))</f>
        <v>1011010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1100100</v>
      </c>
      <c r="AF214" s="7" t="str">
        <f>IF('Filtered Data'!L213="","",HEX2BIN(L214))</f>
        <v>0</v>
      </c>
      <c r="AG214" s="7" t="str">
        <f>IF('Filtered Data'!M213="","",HEX2BIN(M214))</f>
        <v>1100100</v>
      </c>
      <c r="AH214" s="7" t="str">
        <f>IF('Filtered Data'!N213="","",HEX2BIN(N214))</f>
        <v>10101101</v>
      </c>
      <c r="AI214" s="7"/>
      <c r="AJ214" s="8" t="e">
        <f t="shared" si="14"/>
        <v>#NUM!</v>
      </c>
      <c r="AK214" s="7" t="str">
        <f>IF('Filtered Data'!G213="","",HEX2OCT(G214))</f>
        <v>3</v>
      </c>
      <c r="AL214" s="7" t="str">
        <f>IF('Filtered Data'!H213="","",HEX2OCT(H214))</f>
        <v>132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144</v>
      </c>
      <c r="AP214" s="7" t="str">
        <f>IF('Filtered Data'!L213="","",HEX2OCT(L214))</f>
        <v>0</v>
      </c>
      <c r="AQ214" s="7" t="str">
        <f>IF('Filtered Data'!M213="","",HEX2OCT(M214))</f>
        <v>144</v>
      </c>
      <c r="AR214" s="7" t="str">
        <f>IF('Filtered Data'!N213="","",HEX2OCT(N214))</f>
        <v>255</v>
      </c>
    </row>
    <row r="215">
      <c r="A215" s="4">
        <f>'Filtered Data'!A214</f>
        <v>4.7743120000000001</v>
      </c>
      <c r="B215" s="4" t="str">
        <f>'Filtered Data'!B214</f>
        <v/>
      </c>
      <c r="C215" s="4">
        <f>'Filtered Data'!C214</f>
        <v>301</v>
      </c>
      <c r="D215" s="4" t="str">
        <f>'Filtered Data'!D214</f>
        <v/>
      </c>
      <c r="E215" s="4" t="str">
        <f>'Filtered Data'!E214</f>
        <v/>
      </c>
      <c r="F215" s="4">
        <f>'Filtered Data'!F214</f>
        <v>3</v>
      </c>
      <c r="G215" s="4" t="str">
        <f>'Filtered Data'!G214</f>
        <v>4E</v>
      </c>
      <c r="H215" s="4" t="str">
        <f>'Filtered Data'!H214</f>
        <v>0D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5115136</v>
      </c>
      <c r="Q215" s="7">
        <f>IF('Filtered Data'!G214="","",HEX2DEC(G215))</f>
        <v>78</v>
      </c>
      <c r="R215" s="7">
        <f>IF('Filtered Data'!H214="","",HEX2DEC(H215))</f>
        <v>13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1001110</v>
      </c>
      <c r="AB215" s="7" t="str">
        <f>IF('Filtered Data'!H214="","",HEX2BIN(H215))</f>
        <v>1101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116</v>
      </c>
      <c r="AL215" s="7" t="str">
        <f>IF('Filtered Data'!H214="","",HEX2OCT(H215))</f>
        <v>15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4.8238529999999997</v>
      </c>
      <c r="B216" s="4" t="str">
        <f>'Filtered Data'!B215</f>
        <v/>
      </c>
      <c r="C216" s="4">
        <f>'Filtered Data'!C215</f>
        <v>300</v>
      </c>
      <c r="D216" s="4" t="str">
        <f>'Filtered Data'!D215</f>
        <v/>
      </c>
      <c r="E216" s="4" t="str">
        <f>'Filtered Data'!E215</f>
        <v/>
      </c>
      <c r="F216" s="4">
        <f>'Filtered Data'!F215</f>
        <v>8</v>
      </c>
      <c r="G216" s="4" t="str">
        <f>'Filtered Data'!G215</f>
        <v>03</v>
      </c>
      <c r="H216" s="4" t="str">
        <f>'Filtered Data'!H215</f>
        <v>5A</v>
      </c>
      <c r="I216" s="4" t="str">
        <f>'Filtered Data'!I215</f>
        <v>64</v>
      </c>
      <c r="J216" s="4" t="str">
        <f>'Filtered Data'!J215</f>
        <v>5A</v>
      </c>
      <c r="K216" s="4" t="str">
        <f>'Filtered Data'!K215</f>
        <v>64</v>
      </c>
      <c r="L216" s="4" t="str">
        <f>'Filtered Data'!L215</f>
        <v>00</v>
      </c>
      <c r="M216" s="4" t="str">
        <f>'Filtered Data'!M215</f>
        <v>64</v>
      </c>
      <c r="N216" s="4" t="str">
        <f>'Filtered Data'!N215</f>
        <v>BE</v>
      </c>
      <c r="P216" s="6" t="e">
        <f t="shared" si="12"/>
        <v>#NUM!</v>
      </c>
      <c r="Q216" s="7">
        <f>IF('Filtered Data'!G215="","",HEX2DEC(G216))</f>
        <v>3</v>
      </c>
      <c r="R216" s="7">
        <f>IF('Filtered Data'!H215="","",HEX2DEC(H216))</f>
        <v>90</v>
      </c>
      <c r="S216" s="7">
        <f>IF('Filtered Data'!I215="","",HEX2DEC(I216))</f>
        <v>100</v>
      </c>
      <c r="T216" s="7">
        <f>IF('Filtered Data'!J215="","",HEX2DEC(J216))</f>
        <v>90</v>
      </c>
      <c r="U216" s="7">
        <f>IF('Filtered Data'!K215="","",HEX2DEC(K216))</f>
        <v>100</v>
      </c>
      <c r="V216" s="7">
        <f>IF('Filtered Data'!L215="","",HEX2DEC(L216))</f>
        <v>0</v>
      </c>
      <c r="W216" s="7">
        <f>IF('Filtered Data'!M215="","",HEX2DEC(M216))</f>
        <v>100</v>
      </c>
      <c r="X216" s="7">
        <f>IF('Filtered Data'!N215="","",HEX2DEC(N216))</f>
        <v>190</v>
      </c>
      <c r="Y216" s="7"/>
      <c r="Z216" s="8" t="e">
        <f t="shared" si="13"/>
        <v>#NUM!</v>
      </c>
      <c r="AA216" s="7" t="str">
        <f>IF('Filtered Data'!G215="","",HEX2BIN(G216))</f>
        <v>11</v>
      </c>
      <c r="AB216" s="7" t="str">
        <f>IF('Filtered Data'!H215="","",HEX2BIN(H216))</f>
        <v>1011010</v>
      </c>
      <c r="AC216" s="7" t="str">
        <f>IF('Filtered Data'!I215="","",HEX2BIN(I216))</f>
        <v>1100100</v>
      </c>
      <c r="AD216" s="7" t="str">
        <f>IF('Filtered Data'!J215="","",HEX2BIN(J216))</f>
        <v>1011010</v>
      </c>
      <c r="AE216" s="7" t="str">
        <f>IF('Filtered Data'!K215="","",HEX2BIN(K216))</f>
        <v>1100100</v>
      </c>
      <c r="AF216" s="7" t="str">
        <f>IF('Filtered Data'!L215="","",HEX2BIN(L216))</f>
        <v>0</v>
      </c>
      <c r="AG216" s="7" t="str">
        <f>IF('Filtered Data'!M215="","",HEX2BIN(M216))</f>
        <v>1100100</v>
      </c>
      <c r="AH216" s="7" t="str">
        <f>IF('Filtered Data'!N215="","",HEX2BIN(N216))</f>
        <v>10111110</v>
      </c>
      <c r="AI216" s="7"/>
      <c r="AJ216" s="8" t="e">
        <f t="shared" si="14"/>
        <v>#NUM!</v>
      </c>
      <c r="AK216" s="7" t="str">
        <f>IF('Filtered Data'!G215="","",HEX2OCT(G216))</f>
        <v>3</v>
      </c>
      <c r="AL216" s="7" t="str">
        <f>IF('Filtered Data'!H215="","",HEX2OCT(H216))</f>
        <v>132</v>
      </c>
      <c r="AM216" s="7" t="str">
        <f>IF('Filtered Data'!I215="","",HEX2OCT(I216))</f>
        <v>144</v>
      </c>
      <c r="AN216" s="7" t="str">
        <f>IF('Filtered Data'!J215="","",HEX2OCT(J216))</f>
        <v>132</v>
      </c>
      <c r="AO216" s="7" t="str">
        <f>IF('Filtered Data'!K215="","",HEX2OCT(K216))</f>
        <v>144</v>
      </c>
      <c r="AP216" s="7" t="str">
        <f>IF('Filtered Data'!L215="","",HEX2OCT(L216))</f>
        <v>0</v>
      </c>
      <c r="AQ216" s="7" t="str">
        <f>IF('Filtered Data'!M215="","",HEX2OCT(M216))</f>
        <v>144</v>
      </c>
      <c r="AR216" s="7" t="str">
        <f>IF('Filtered Data'!N215="","",HEX2OCT(N216))</f>
        <v>276</v>
      </c>
    </row>
    <row r="217">
      <c r="A217" s="4">
        <f>'Filtered Data'!A216</f>
        <v>4.8243210000000003</v>
      </c>
      <c r="B217" s="4" t="str">
        <f>'Filtered Data'!B216</f>
        <v/>
      </c>
      <c r="C217" s="4">
        <f>'Filtered Data'!C216</f>
        <v>301</v>
      </c>
      <c r="D217" s="4" t="str">
        <f>'Filtered Data'!D216</f>
        <v/>
      </c>
      <c r="E217" s="4" t="str">
        <f>'Filtered Data'!E216</f>
        <v/>
      </c>
      <c r="F217" s="4">
        <f>'Filtered Data'!F216</f>
        <v>3</v>
      </c>
      <c r="G217" s="4" t="str">
        <f>'Filtered Data'!G216</f>
        <v>1D</v>
      </c>
      <c r="H217" s="4" t="str">
        <f>'Filtered Data'!H216</f>
        <v>0E</v>
      </c>
      <c r="I217" s="4" t="str">
        <f>'Filtered Data'!I216</f>
        <v>00</v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1904128</v>
      </c>
      <c r="Q217" s="7">
        <f>IF('Filtered Data'!G216="","",HEX2DEC(G217))</f>
        <v>29</v>
      </c>
      <c r="R217" s="7">
        <f>IF('Filtered Data'!H216="","",HEX2DEC(H217))</f>
        <v>14</v>
      </c>
      <c r="S217" s="7">
        <f>IF('Filtered Data'!I216="","",HEX2DEC(I217))</f>
        <v>0</v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11101</v>
      </c>
      <c r="AB217" s="7" t="str">
        <f>IF('Filtered Data'!H216="","",HEX2BIN(H217))</f>
        <v>1110</v>
      </c>
      <c r="AC217" s="7" t="str">
        <f>IF('Filtered Data'!I216="","",HEX2BIN(I217))</f>
        <v>0</v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35</v>
      </c>
      <c r="AL217" s="7" t="str">
        <f>IF('Filtered Data'!H216="","",HEX2OCT(H217))</f>
        <v>16</v>
      </c>
      <c r="AM217" s="7" t="str">
        <f>IF('Filtered Data'!I216="","",HEX2OCT(I217))</f>
        <v>0</v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>
        <f>'Filtered Data'!A217</f>
        <v>4.8738549999999998</v>
      </c>
      <c r="B218" s="4" t="str">
        <f>'Filtered Data'!B217</f>
        <v/>
      </c>
      <c r="C218" s="4">
        <f>'Filtered Data'!C217</f>
        <v>300</v>
      </c>
      <c r="D218" s="4" t="str">
        <f>'Filtered Data'!D217</f>
        <v/>
      </c>
      <c r="E218" s="4" t="str">
        <f>'Filtered Data'!E217</f>
        <v/>
      </c>
      <c r="F218" s="4">
        <f>'Filtered Data'!F217</f>
        <v>8</v>
      </c>
      <c r="G218" s="4" t="str">
        <f>'Filtered Data'!G217</f>
        <v>03</v>
      </c>
      <c r="H218" s="4" t="str">
        <f>'Filtered Data'!H217</f>
        <v>5A</v>
      </c>
      <c r="I218" s="4" t="str">
        <f>'Filtered Data'!I217</f>
        <v>64</v>
      </c>
      <c r="J218" s="4" t="str">
        <f>'Filtered Data'!J217</f>
        <v>5A</v>
      </c>
      <c r="K218" s="4" t="str">
        <f>'Filtered Data'!K217</f>
        <v>64</v>
      </c>
      <c r="L218" s="4" t="str">
        <f>'Filtered Data'!L217</f>
        <v>00</v>
      </c>
      <c r="M218" s="4" t="str">
        <f>'Filtered Data'!M217</f>
        <v>64</v>
      </c>
      <c r="N218" s="4" t="str">
        <f>'Filtered Data'!N217</f>
        <v>AF</v>
      </c>
      <c r="P218" s="6" t="e">
        <f t="shared" si="12"/>
        <v>#NUM!</v>
      </c>
      <c r="Q218" s="7">
        <f>IF('Filtered Data'!G217="","",HEX2DEC(G218))</f>
        <v>3</v>
      </c>
      <c r="R218" s="7">
        <f>IF('Filtered Data'!H217="","",HEX2DEC(H218))</f>
        <v>90</v>
      </c>
      <c r="S218" s="7">
        <f>IF('Filtered Data'!I217="","",HEX2DEC(I218))</f>
        <v>100</v>
      </c>
      <c r="T218" s="7">
        <f>IF('Filtered Data'!J217="","",HEX2DEC(J218))</f>
        <v>90</v>
      </c>
      <c r="U218" s="7">
        <f>IF('Filtered Data'!K217="","",HEX2DEC(K218))</f>
        <v>100</v>
      </c>
      <c r="V218" s="7">
        <f>IF('Filtered Data'!L217="","",HEX2DEC(L218))</f>
        <v>0</v>
      </c>
      <c r="W218" s="7">
        <f>IF('Filtered Data'!M217="","",HEX2DEC(M218))</f>
        <v>100</v>
      </c>
      <c r="X218" s="7">
        <f>IF('Filtered Data'!N217="","",HEX2DEC(N218))</f>
        <v>175</v>
      </c>
      <c r="Y218" s="7"/>
      <c r="Z218" s="8" t="e">
        <f t="shared" si="13"/>
        <v>#NUM!</v>
      </c>
      <c r="AA218" s="7" t="str">
        <f>IF('Filtered Data'!G217="","",HEX2BIN(G218))</f>
        <v>11</v>
      </c>
      <c r="AB218" s="7" t="str">
        <f>IF('Filtered Data'!H217="","",HEX2BIN(H218))</f>
        <v>1011010</v>
      </c>
      <c r="AC218" s="7" t="str">
        <f>IF('Filtered Data'!I217="","",HEX2BIN(I218))</f>
        <v>1100100</v>
      </c>
      <c r="AD218" s="7" t="str">
        <f>IF('Filtered Data'!J217="","",HEX2BIN(J218))</f>
        <v>1011010</v>
      </c>
      <c r="AE218" s="7" t="str">
        <f>IF('Filtered Data'!K217="","",HEX2BIN(K218))</f>
        <v>1100100</v>
      </c>
      <c r="AF218" s="7" t="str">
        <f>IF('Filtered Data'!L217="","",HEX2BIN(L218))</f>
        <v>0</v>
      </c>
      <c r="AG218" s="7" t="str">
        <f>IF('Filtered Data'!M217="","",HEX2BIN(M218))</f>
        <v>1100100</v>
      </c>
      <c r="AH218" s="7" t="str">
        <f>IF('Filtered Data'!N217="","",HEX2BIN(N218))</f>
        <v>10101111</v>
      </c>
      <c r="AI218" s="7"/>
      <c r="AJ218" s="8" t="e">
        <f t="shared" si="14"/>
        <v>#NUM!</v>
      </c>
      <c r="AK218" s="7" t="str">
        <f>IF('Filtered Data'!G217="","",HEX2OCT(G218))</f>
        <v>3</v>
      </c>
      <c r="AL218" s="7" t="str">
        <f>IF('Filtered Data'!H217="","",HEX2OCT(H218))</f>
        <v>132</v>
      </c>
      <c r="AM218" s="7" t="str">
        <f>IF('Filtered Data'!I217="","",HEX2OCT(I218))</f>
        <v>144</v>
      </c>
      <c r="AN218" s="7" t="str">
        <f>IF('Filtered Data'!J217="","",HEX2OCT(J218))</f>
        <v>132</v>
      </c>
      <c r="AO218" s="7" t="str">
        <f>IF('Filtered Data'!K217="","",HEX2OCT(K218))</f>
        <v>144</v>
      </c>
      <c r="AP218" s="7" t="str">
        <f>IF('Filtered Data'!L217="","",HEX2OCT(L218))</f>
        <v>0</v>
      </c>
      <c r="AQ218" s="7" t="str">
        <f>IF('Filtered Data'!M217="","",HEX2OCT(M218))</f>
        <v>144</v>
      </c>
      <c r="AR218" s="7" t="str">
        <f>IF('Filtered Data'!N217="","",HEX2OCT(N218))</f>
        <v>257</v>
      </c>
    </row>
    <row r="219">
      <c r="A219" s="4">
        <f>'Filtered Data'!A218</f>
        <v>4.87432</v>
      </c>
      <c r="B219" s="4" t="str">
        <f>'Filtered Data'!B218</f>
        <v/>
      </c>
      <c r="C219" s="4">
        <f>'Filtered Data'!C218</f>
        <v>301</v>
      </c>
      <c r="D219" s="4" t="str">
        <f>'Filtered Data'!D218</f>
        <v/>
      </c>
      <c r="E219" s="4" t="str">
        <f>'Filtered Data'!E218</f>
        <v/>
      </c>
      <c r="F219" s="4">
        <f>'Filtered Data'!F218</f>
        <v>3</v>
      </c>
      <c r="G219" s="4" t="str">
        <f>'Filtered Data'!G218</f>
        <v>E8</v>
      </c>
      <c r="H219" s="4" t="str">
        <f>'Filtered Data'!H218</f>
        <v>0F</v>
      </c>
      <c r="I219" s="4" t="str">
        <f>'Filtered Data'!I218</f>
        <v>00</v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15208192</v>
      </c>
      <c r="Q219" s="7">
        <f>IF('Filtered Data'!G218="","",HEX2DEC(G219))</f>
        <v>232</v>
      </c>
      <c r="R219" s="7">
        <f>IF('Filtered Data'!H218="","",HEX2DEC(H219))</f>
        <v>15</v>
      </c>
      <c r="S219" s="7">
        <f>IF('Filtered Data'!I218="","",HEX2DEC(I219))</f>
        <v>0</v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11101000</v>
      </c>
      <c r="AB219" s="7" t="str">
        <f>IF('Filtered Data'!H218="","",HEX2BIN(H219))</f>
        <v>1111</v>
      </c>
      <c r="AC219" s="7" t="str">
        <f>IF('Filtered Data'!I218="","",HEX2BIN(I219))</f>
        <v>0</v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350</v>
      </c>
      <c r="AL219" s="7" t="str">
        <f>IF('Filtered Data'!H218="","",HEX2OCT(H219))</f>
        <v>17</v>
      </c>
      <c r="AM219" s="7" t="str">
        <f>IF('Filtered Data'!I218="","",HEX2OCT(I219))</f>
        <v>0</v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>
        <f>'Filtered Data'!A219</f>
        <v>4.923864</v>
      </c>
      <c r="B220" s="4" t="str">
        <f>'Filtered Data'!B219</f>
        <v/>
      </c>
      <c r="C220" s="4">
        <f>'Filtered Data'!C219</f>
        <v>300</v>
      </c>
      <c r="D220" s="4" t="str">
        <f>'Filtered Data'!D219</f>
        <v/>
      </c>
      <c r="E220" s="4" t="str">
        <f>'Filtered Data'!E219</f>
        <v/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30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48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110000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60</v>
      </c>
    </row>
    <row r="221">
      <c r="A221" s="4">
        <f>'Filtered Data'!A220</f>
        <v>4.9243360000000003</v>
      </c>
      <c r="B221" s="4" t="str">
        <f>'Filtered Data'!B220</f>
        <v/>
      </c>
      <c r="C221" s="4">
        <f>'Filtered Data'!C220</f>
        <v>301</v>
      </c>
      <c r="D221" s="4" t="str">
        <f>'Filtered Data'!D220</f>
        <v/>
      </c>
      <c r="E221" s="4" t="str">
        <f>'Filtered Data'!E220</f>
        <v/>
      </c>
      <c r="F221" s="4">
        <f>'Filtered Data'!F220</f>
        <v>3</v>
      </c>
      <c r="G221" s="4" t="str">
        <f>'Filtered Data'!G220</f>
        <v>E2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14811136</v>
      </c>
      <c r="Q221" s="7">
        <f>IF('Filtered Data'!G220="","",HEX2DEC(G221))</f>
        <v>226</v>
      </c>
      <c r="R221" s="7">
        <f>IF('Filtered Data'!H220="","",HEX2DEC(H221))</f>
        <v>0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11100010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342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t="s">
        <v>71</v>
      </c>
      <c r="Q1" t="s">
        <v>72</v>
      </c>
    </row>
    <row r="2">
      <c r="A2" s="1">
        <v>2.2352e-002</v>
      </c>
      <c r="B2" s="4" t="s">
        <v>73</v>
      </c>
      <c r="C2" s="4">
        <v>300</v>
      </c>
      <c r="D2" s="4" t="s">
        <v>73</v>
      </c>
      <c r="E2" s="4" t="s">
        <v>73</v>
      </c>
      <c r="F2" s="4">
        <v>8</v>
      </c>
      <c r="G2" s="5" t="s">
        <v>74</v>
      </c>
      <c r="H2" s="4" t="s">
        <v>0</v>
      </c>
      <c r="I2" s="4" t="s">
        <v>75</v>
      </c>
      <c r="J2" s="4" t="s">
        <v>0</v>
      </c>
      <c r="K2" s="4" t="s">
        <v>75</v>
      </c>
      <c r="L2" s="4" t="s">
        <v>76</v>
      </c>
      <c r="M2" s="4" t="s">
        <v>75</v>
      </c>
      <c r="N2" s="4" t="s">
        <v>1</v>
      </c>
      <c r="P2">
        <f t="shared" ref="P2:P9" si="57">HEX2DEC(N2)</f>
        <v>190</v>
      </c>
      <c r="Q2">
        <f t="shared" ref="Q2:Q9" si="58">P2/1000</f>
        <v>0.19</v>
      </c>
    </row>
    <row r="3">
      <c r="A3" s="4">
        <v>7.2359000000000007e-002</v>
      </c>
      <c r="B3" s="4" t="s">
        <v>73</v>
      </c>
      <c r="C3" s="4">
        <v>300</v>
      </c>
      <c r="D3" s="4" t="s">
        <v>73</v>
      </c>
      <c r="E3" s="4" t="s">
        <v>73</v>
      </c>
      <c r="F3" s="4">
        <v>8</v>
      </c>
      <c r="G3" s="4" t="s">
        <v>74</v>
      </c>
      <c r="H3" s="4" t="s">
        <v>0</v>
      </c>
      <c r="I3" s="4" t="s">
        <v>75</v>
      </c>
      <c r="J3" s="4" t="s">
        <v>0</v>
      </c>
      <c r="K3" s="4" t="s">
        <v>75</v>
      </c>
      <c r="L3" s="4" t="s">
        <v>76</v>
      </c>
      <c r="M3" s="4" t="s">
        <v>75</v>
      </c>
      <c r="N3" s="4" t="s">
        <v>4</v>
      </c>
      <c r="P3">
        <f t="shared" si="57"/>
        <v>175</v>
      </c>
      <c r="Q3">
        <f t="shared" si="58"/>
        <v>0.17499999999999999</v>
      </c>
    </row>
    <row r="4">
      <c r="A4" s="4">
        <v>0.122364</v>
      </c>
      <c r="B4" s="4" t="s">
        <v>73</v>
      </c>
      <c r="C4" s="4">
        <v>300</v>
      </c>
      <c r="D4" s="4" t="s">
        <v>73</v>
      </c>
      <c r="E4" s="4" t="s">
        <v>73</v>
      </c>
      <c r="F4" s="4">
        <v>8</v>
      </c>
      <c r="G4" s="4" t="s">
        <v>74</v>
      </c>
      <c r="H4" s="4" t="s">
        <v>0</v>
      </c>
      <c r="I4" s="4" t="s">
        <v>75</v>
      </c>
      <c r="J4" s="4" t="s">
        <v>0</v>
      </c>
      <c r="K4" s="4" t="s">
        <v>75</v>
      </c>
      <c r="L4" s="4" t="s">
        <v>76</v>
      </c>
      <c r="M4" s="4" t="s">
        <v>75</v>
      </c>
      <c r="N4" s="4" t="s">
        <v>77</v>
      </c>
      <c r="P4">
        <f t="shared" si="57"/>
        <v>48</v>
      </c>
      <c r="Q4">
        <f t="shared" si="58"/>
        <v>4.8000000000000001e-002</v>
      </c>
    </row>
    <row r="5">
      <c r="A5" s="4">
        <v>0.17236599999999999</v>
      </c>
      <c r="B5" s="4" t="s">
        <v>73</v>
      </c>
      <c r="C5" s="4">
        <v>300</v>
      </c>
      <c r="D5" s="4" t="s">
        <v>73</v>
      </c>
      <c r="E5" s="4" t="s">
        <v>73</v>
      </c>
      <c r="F5" s="4">
        <v>8</v>
      </c>
      <c r="G5" s="4" t="s">
        <v>74</v>
      </c>
      <c r="H5" s="4" t="s">
        <v>0</v>
      </c>
      <c r="I5" s="4" t="s">
        <v>75</v>
      </c>
      <c r="J5" s="4" t="s">
        <v>0</v>
      </c>
      <c r="K5" s="4" t="s">
        <v>75</v>
      </c>
      <c r="L5" s="4" t="s">
        <v>76</v>
      </c>
      <c r="M5" s="4" t="s">
        <v>75</v>
      </c>
      <c r="N5" s="4" t="s">
        <v>78</v>
      </c>
      <c r="P5">
        <f t="shared" si="57"/>
        <v>33</v>
      </c>
      <c r="Q5">
        <f t="shared" si="58"/>
        <v>3.3000000000000002e-002</v>
      </c>
    </row>
    <row r="6">
      <c r="A6" s="4">
        <v>0.22414999999999999</v>
      </c>
      <c r="B6" s="4" t="s">
        <v>73</v>
      </c>
      <c r="C6" s="4">
        <v>300</v>
      </c>
      <c r="D6" s="4" t="s">
        <v>73</v>
      </c>
      <c r="E6" s="4" t="s">
        <v>73</v>
      </c>
      <c r="F6" s="4">
        <v>8</v>
      </c>
      <c r="G6" s="4" t="s">
        <v>74</v>
      </c>
      <c r="H6" s="4" t="s">
        <v>0</v>
      </c>
      <c r="I6" s="4" t="s">
        <v>75</v>
      </c>
      <c r="J6" s="4" t="s">
        <v>0</v>
      </c>
      <c r="K6" s="4" t="s">
        <v>75</v>
      </c>
      <c r="L6" s="4" t="s">
        <v>76</v>
      </c>
      <c r="M6" s="4" t="s">
        <v>75</v>
      </c>
      <c r="N6" s="4" t="s">
        <v>79</v>
      </c>
      <c r="P6">
        <f t="shared" si="57"/>
        <v>50</v>
      </c>
      <c r="Q6">
        <f t="shared" si="58"/>
        <v>5.0000000000000003e-002</v>
      </c>
    </row>
    <row r="7">
      <c r="A7" s="4">
        <v>0.27338000000000001</v>
      </c>
      <c r="B7" s="4" t="s">
        <v>73</v>
      </c>
      <c r="C7" s="4">
        <v>300</v>
      </c>
      <c r="D7" s="4" t="s">
        <v>73</v>
      </c>
      <c r="E7" s="4" t="s">
        <v>73</v>
      </c>
      <c r="F7" s="4">
        <v>8</v>
      </c>
      <c r="G7" s="4" t="s">
        <v>74</v>
      </c>
      <c r="H7" s="4" t="s">
        <v>0</v>
      </c>
      <c r="I7" s="4" t="s">
        <v>75</v>
      </c>
      <c r="J7" s="4" t="s">
        <v>0</v>
      </c>
      <c r="K7" s="4" t="s">
        <v>75</v>
      </c>
      <c r="L7" s="4" t="s">
        <v>76</v>
      </c>
      <c r="M7" s="4" t="s">
        <v>75</v>
      </c>
      <c r="N7" s="4" t="s">
        <v>80</v>
      </c>
      <c r="P7">
        <f t="shared" si="57"/>
        <v>35</v>
      </c>
      <c r="Q7">
        <f t="shared" si="58"/>
        <v>3.5000000000000003e-002</v>
      </c>
    </row>
    <row r="8">
      <c r="A8" s="4">
        <v>0.32338600000000001</v>
      </c>
      <c r="B8" s="4" t="s">
        <v>73</v>
      </c>
      <c r="C8" s="4">
        <v>300</v>
      </c>
      <c r="D8" s="4" t="s">
        <v>73</v>
      </c>
      <c r="E8" s="4" t="s">
        <v>73</v>
      </c>
      <c r="F8" s="4">
        <v>8</v>
      </c>
      <c r="G8" s="4" t="s">
        <v>74</v>
      </c>
      <c r="H8" s="4" t="s">
        <v>0</v>
      </c>
      <c r="I8" s="4" t="s">
        <v>75</v>
      </c>
      <c r="J8" s="4" t="s">
        <v>0</v>
      </c>
      <c r="K8" s="4" t="s">
        <v>75</v>
      </c>
      <c r="L8" s="4" t="s">
        <v>76</v>
      </c>
      <c r="M8" s="4" t="s">
        <v>75</v>
      </c>
      <c r="N8" s="4" t="s">
        <v>81</v>
      </c>
      <c r="P8">
        <f t="shared" si="57"/>
        <v>52</v>
      </c>
      <c r="Q8">
        <f t="shared" si="58"/>
        <v>5.1999999999999998e-002</v>
      </c>
    </row>
    <row r="9">
      <c r="A9" s="4">
        <v>0.373388</v>
      </c>
      <c r="B9" s="4" t="s">
        <v>73</v>
      </c>
      <c r="C9" s="4">
        <v>300</v>
      </c>
      <c r="D9" s="4" t="s">
        <v>73</v>
      </c>
      <c r="E9" s="4" t="s">
        <v>73</v>
      </c>
      <c r="F9" s="4">
        <v>8</v>
      </c>
      <c r="G9" s="4" t="s">
        <v>74</v>
      </c>
      <c r="H9" s="4" t="s">
        <v>0</v>
      </c>
      <c r="I9" s="4" t="s">
        <v>75</v>
      </c>
      <c r="J9" s="4" t="s">
        <v>0</v>
      </c>
      <c r="K9" s="4" t="s">
        <v>75</v>
      </c>
      <c r="L9" s="4" t="s">
        <v>76</v>
      </c>
      <c r="M9" s="4" t="s">
        <v>75</v>
      </c>
      <c r="N9" s="4" t="s">
        <v>82</v>
      </c>
      <c r="P9">
        <f t="shared" si="57"/>
        <v>37</v>
      </c>
      <c r="Q9">
        <f t="shared" si="58"/>
        <v>3.6999999999999998e-002</v>
      </c>
    </row>
    <row r="10">
      <c r="A10" s="4">
        <v>0.42339700000000002</v>
      </c>
      <c r="B10" s="4" t="s">
        <v>73</v>
      </c>
      <c r="C10" s="4">
        <v>300</v>
      </c>
      <c r="D10" s="4" t="s">
        <v>73</v>
      </c>
      <c r="E10" s="4" t="s">
        <v>73</v>
      </c>
      <c r="F10" s="4">
        <v>8</v>
      </c>
      <c r="G10" s="4" t="s">
        <v>74</v>
      </c>
      <c r="H10" s="4" t="s">
        <v>0</v>
      </c>
      <c r="I10" s="4" t="s">
        <v>75</v>
      </c>
      <c r="J10" s="4" t="s">
        <v>0</v>
      </c>
      <c r="K10" s="4" t="s">
        <v>75</v>
      </c>
      <c r="L10" s="4" t="s">
        <v>76</v>
      </c>
      <c r="M10" s="4" t="s">
        <v>75</v>
      </c>
      <c r="N10" s="4" t="s">
        <v>83</v>
      </c>
      <c r="P10">
        <f t="shared" ref="P10:P73" si="59">HEX2DEC(N10)</f>
        <v>54</v>
      </c>
      <c r="Q10">
        <f t="shared" ref="Q10:Q73" si="60">P10/1000</f>
        <v>5.3999999999999999e-002</v>
      </c>
    </row>
    <row r="11">
      <c r="A11" s="4">
        <v>0.47339999999999999</v>
      </c>
      <c r="B11" s="4" t="s">
        <v>73</v>
      </c>
      <c r="C11" s="4">
        <v>300</v>
      </c>
      <c r="D11" s="4" t="s">
        <v>73</v>
      </c>
      <c r="E11" s="4" t="s">
        <v>73</v>
      </c>
      <c r="F11" s="4">
        <v>8</v>
      </c>
      <c r="G11" s="4" t="s">
        <v>74</v>
      </c>
      <c r="H11" s="4" t="s">
        <v>0</v>
      </c>
      <c r="I11" s="4" t="s">
        <v>75</v>
      </c>
      <c r="J11" s="4" t="s">
        <v>0</v>
      </c>
      <c r="K11" s="4" t="s">
        <v>75</v>
      </c>
      <c r="L11" s="4" t="s">
        <v>76</v>
      </c>
      <c r="M11" s="4" t="s">
        <v>75</v>
      </c>
      <c r="N11" s="4" t="s">
        <v>84</v>
      </c>
      <c r="P11">
        <f t="shared" si="59"/>
        <v>39</v>
      </c>
      <c r="Q11">
        <f t="shared" si="60"/>
        <v>3.9e-002</v>
      </c>
    </row>
    <row r="12">
      <c r="A12" s="4">
        <v>0.52340399999999998</v>
      </c>
      <c r="B12" s="4" t="s">
        <v>73</v>
      </c>
      <c r="C12" s="4">
        <v>300</v>
      </c>
      <c r="D12" s="4" t="s">
        <v>73</v>
      </c>
      <c r="E12" s="4" t="s">
        <v>73</v>
      </c>
      <c r="F12" s="4">
        <v>8</v>
      </c>
      <c r="G12" s="4" t="s">
        <v>74</v>
      </c>
      <c r="H12" s="4" t="s">
        <v>0</v>
      </c>
      <c r="I12" s="4" t="s">
        <v>75</v>
      </c>
      <c r="J12" s="4" t="s">
        <v>0</v>
      </c>
      <c r="K12" s="4" t="s">
        <v>75</v>
      </c>
      <c r="L12" s="4" t="s">
        <v>76</v>
      </c>
      <c r="M12" s="4" t="s">
        <v>75</v>
      </c>
      <c r="N12" s="4" t="s">
        <v>11</v>
      </c>
      <c r="P12">
        <f t="shared" si="59"/>
        <v>184</v>
      </c>
      <c r="Q12">
        <f t="shared" si="60"/>
        <v>0.184</v>
      </c>
    </row>
    <row r="13">
      <c r="A13" s="4">
        <v>0.573411</v>
      </c>
      <c r="B13" s="4" t="s">
        <v>73</v>
      </c>
      <c r="C13" s="4">
        <v>300</v>
      </c>
      <c r="D13" s="4" t="s">
        <v>73</v>
      </c>
      <c r="E13" s="4" t="s">
        <v>73</v>
      </c>
      <c r="F13" s="4">
        <v>8</v>
      </c>
      <c r="G13" s="4" t="s">
        <v>74</v>
      </c>
      <c r="H13" s="4" t="s">
        <v>0</v>
      </c>
      <c r="I13" s="4" t="s">
        <v>75</v>
      </c>
      <c r="J13" s="4" t="s">
        <v>0</v>
      </c>
      <c r="K13" s="4" t="s">
        <v>75</v>
      </c>
      <c r="L13" s="4" t="s">
        <v>76</v>
      </c>
      <c r="M13" s="4" t="s">
        <v>75</v>
      </c>
      <c r="N13" s="4" t="s">
        <v>12</v>
      </c>
      <c r="P13">
        <f t="shared" si="59"/>
        <v>169</v>
      </c>
      <c r="Q13">
        <f t="shared" si="60"/>
        <v>0.16900000000000001</v>
      </c>
    </row>
    <row r="14">
      <c r="A14" s="4">
        <v>0.623417</v>
      </c>
      <c r="B14" s="4" t="s">
        <v>73</v>
      </c>
      <c r="C14" s="4">
        <v>300</v>
      </c>
      <c r="D14" s="4" t="s">
        <v>73</v>
      </c>
      <c r="E14" s="4" t="s">
        <v>73</v>
      </c>
      <c r="F14" s="4">
        <v>8</v>
      </c>
      <c r="G14" s="4" t="s">
        <v>74</v>
      </c>
      <c r="H14" s="4" t="s">
        <v>0</v>
      </c>
      <c r="I14" s="4" t="s">
        <v>75</v>
      </c>
      <c r="J14" s="4" t="s">
        <v>0</v>
      </c>
      <c r="K14" s="4" t="s">
        <v>75</v>
      </c>
      <c r="L14" s="4" t="s">
        <v>76</v>
      </c>
      <c r="M14" s="4" t="s">
        <v>75</v>
      </c>
      <c r="N14" s="4" t="s">
        <v>13</v>
      </c>
      <c r="P14">
        <f t="shared" si="59"/>
        <v>186</v>
      </c>
      <c r="Q14">
        <f t="shared" si="60"/>
        <v>0.186</v>
      </c>
    </row>
    <row r="15">
      <c r="A15" s="4">
        <v>0.67342000000000002</v>
      </c>
      <c r="B15" s="4" t="s">
        <v>73</v>
      </c>
      <c r="C15" s="4">
        <v>300</v>
      </c>
      <c r="D15" s="4" t="s">
        <v>73</v>
      </c>
      <c r="E15" s="4" t="s">
        <v>73</v>
      </c>
      <c r="F15" s="4">
        <v>8</v>
      </c>
      <c r="G15" s="4" t="s">
        <v>74</v>
      </c>
      <c r="H15" s="4" t="s">
        <v>0</v>
      </c>
      <c r="I15" s="4" t="s">
        <v>75</v>
      </c>
      <c r="J15" s="4" t="s">
        <v>0</v>
      </c>
      <c r="K15" s="4" t="s">
        <v>75</v>
      </c>
      <c r="L15" s="4" t="s">
        <v>76</v>
      </c>
      <c r="M15" s="4" t="s">
        <v>75</v>
      </c>
      <c r="N15" s="4" t="s">
        <v>16</v>
      </c>
      <c r="P15">
        <f t="shared" si="59"/>
        <v>171</v>
      </c>
      <c r="Q15">
        <f t="shared" si="60"/>
        <v>0.17100000000000001</v>
      </c>
    </row>
    <row r="16">
      <c r="A16" s="4">
        <v>0.72342700000000004</v>
      </c>
      <c r="B16" s="4" t="s">
        <v>73</v>
      </c>
      <c r="C16" s="4">
        <v>300</v>
      </c>
      <c r="D16" s="4" t="s">
        <v>73</v>
      </c>
      <c r="E16" s="4" t="s">
        <v>73</v>
      </c>
      <c r="F16" s="4">
        <v>8</v>
      </c>
      <c r="G16" s="4" t="s">
        <v>74</v>
      </c>
      <c r="H16" s="4" t="s">
        <v>0</v>
      </c>
      <c r="I16" s="4" t="s">
        <v>75</v>
      </c>
      <c r="J16" s="4" t="s">
        <v>0</v>
      </c>
      <c r="K16" s="4" t="s">
        <v>75</v>
      </c>
      <c r="L16" s="4" t="s">
        <v>76</v>
      </c>
      <c r="M16" s="4" t="s">
        <v>75</v>
      </c>
      <c r="N16" s="4" t="s">
        <v>18</v>
      </c>
      <c r="P16">
        <f t="shared" si="59"/>
        <v>188</v>
      </c>
      <c r="Q16">
        <f t="shared" si="60"/>
        <v>0.188</v>
      </c>
    </row>
    <row r="17">
      <c r="A17" s="4">
        <v>0.77343099999999998</v>
      </c>
      <c r="B17" s="4" t="s">
        <v>73</v>
      </c>
      <c r="C17" s="4">
        <v>300</v>
      </c>
      <c r="D17" s="4" t="s">
        <v>73</v>
      </c>
      <c r="E17" s="4" t="s">
        <v>73</v>
      </c>
      <c r="F17" s="4">
        <v>8</v>
      </c>
      <c r="G17" s="4" t="s">
        <v>74</v>
      </c>
      <c r="H17" s="4" t="s">
        <v>0</v>
      </c>
      <c r="I17" s="4" t="s">
        <v>75</v>
      </c>
      <c r="J17" s="4" t="s">
        <v>0</v>
      </c>
      <c r="K17" s="4" t="s">
        <v>75</v>
      </c>
      <c r="L17" s="4" t="s">
        <v>76</v>
      </c>
      <c r="M17" s="4" t="s">
        <v>75</v>
      </c>
      <c r="N17" s="4" t="s">
        <v>21</v>
      </c>
      <c r="P17">
        <f t="shared" si="59"/>
        <v>173</v>
      </c>
      <c r="Q17">
        <f t="shared" si="60"/>
        <v>0.17299999999999999</v>
      </c>
    </row>
    <row r="18">
      <c r="A18" s="4">
        <v>0.823434</v>
      </c>
      <c r="B18" s="4" t="s">
        <v>73</v>
      </c>
      <c r="C18" s="4">
        <v>300</v>
      </c>
      <c r="D18" s="4" t="s">
        <v>73</v>
      </c>
      <c r="E18" s="4" t="s">
        <v>73</v>
      </c>
      <c r="F18" s="4">
        <v>8</v>
      </c>
      <c r="G18" s="4" t="s">
        <v>74</v>
      </c>
      <c r="H18" s="4" t="s">
        <v>0</v>
      </c>
      <c r="I18" s="4" t="s">
        <v>75</v>
      </c>
      <c r="J18" s="4" t="s">
        <v>0</v>
      </c>
      <c r="K18" s="4" t="s">
        <v>75</v>
      </c>
      <c r="L18" s="4" t="s">
        <v>76</v>
      </c>
      <c r="M18" s="4" t="s">
        <v>75</v>
      </c>
      <c r="N18" s="4" t="s">
        <v>1</v>
      </c>
      <c r="P18">
        <f t="shared" si="59"/>
        <v>190</v>
      </c>
      <c r="Q18">
        <f t="shared" si="60"/>
        <v>0.19</v>
      </c>
    </row>
    <row r="19">
      <c r="A19" s="4">
        <v>0.87344299999999997</v>
      </c>
      <c r="B19" s="4" t="s">
        <v>73</v>
      </c>
      <c r="C19" s="4">
        <v>300</v>
      </c>
      <c r="D19" s="4" t="s">
        <v>73</v>
      </c>
      <c r="E19" s="4" t="s">
        <v>73</v>
      </c>
      <c r="F19" s="4">
        <v>8</v>
      </c>
      <c r="G19" s="4" t="s">
        <v>74</v>
      </c>
      <c r="H19" s="4" t="s">
        <v>0</v>
      </c>
      <c r="I19" s="4" t="s">
        <v>75</v>
      </c>
      <c r="J19" s="4" t="s">
        <v>0</v>
      </c>
      <c r="K19" s="4" t="s">
        <v>75</v>
      </c>
      <c r="L19" s="4" t="s">
        <v>76</v>
      </c>
      <c r="M19" s="4" t="s">
        <v>75</v>
      </c>
      <c r="N19" s="4" t="s">
        <v>4</v>
      </c>
      <c r="P19">
        <f t="shared" si="59"/>
        <v>175</v>
      </c>
      <c r="Q19">
        <f t="shared" si="60"/>
        <v>0.17499999999999999</v>
      </c>
    </row>
    <row r="20">
      <c r="A20" s="4">
        <v>0.92344700000000002</v>
      </c>
      <c r="B20" s="4" t="s">
        <v>73</v>
      </c>
      <c r="C20" s="4">
        <v>300</v>
      </c>
      <c r="D20" s="4" t="s">
        <v>73</v>
      </c>
      <c r="E20" s="4" t="s">
        <v>73</v>
      </c>
      <c r="F20" s="4">
        <v>8</v>
      </c>
      <c r="G20" s="4" t="s">
        <v>74</v>
      </c>
      <c r="H20" s="4" t="s">
        <v>0</v>
      </c>
      <c r="I20" s="4" t="s">
        <v>75</v>
      </c>
      <c r="J20" s="4" t="s">
        <v>0</v>
      </c>
      <c r="K20" s="4" t="s">
        <v>75</v>
      </c>
      <c r="L20" s="4" t="s">
        <v>76</v>
      </c>
      <c r="M20" s="4" t="s">
        <v>75</v>
      </c>
      <c r="N20" s="4" t="s">
        <v>77</v>
      </c>
      <c r="P20">
        <f t="shared" si="59"/>
        <v>48</v>
      </c>
      <c r="Q20">
        <f t="shared" si="60"/>
        <v>4.8000000000000001e-002</v>
      </c>
    </row>
    <row r="21">
      <c r="A21" s="4">
        <v>0.97345199999999998</v>
      </c>
      <c r="B21" s="4" t="s">
        <v>73</v>
      </c>
      <c r="C21" s="4">
        <v>300</v>
      </c>
      <c r="D21" s="4" t="s">
        <v>73</v>
      </c>
      <c r="E21" s="4" t="s">
        <v>73</v>
      </c>
      <c r="F21" s="4">
        <v>8</v>
      </c>
      <c r="G21" s="4" t="s">
        <v>74</v>
      </c>
      <c r="H21" s="4" t="s">
        <v>0</v>
      </c>
      <c r="I21" s="4" t="s">
        <v>75</v>
      </c>
      <c r="J21" s="4" t="s">
        <v>0</v>
      </c>
      <c r="K21" s="4" t="s">
        <v>75</v>
      </c>
      <c r="L21" s="4" t="s">
        <v>76</v>
      </c>
      <c r="M21" s="4" t="s">
        <v>75</v>
      </c>
      <c r="N21" s="4" t="s">
        <v>78</v>
      </c>
      <c r="P21">
        <f t="shared" si="59"/>
        <v>33</v>
      </c>
      <c r="Q21">
        <f t="shared" si="60"/>
        <v>3.3000000000000002e-002</v>
      </c>
    </row>
    <row r="22">
      <c r="A22" s="4">
        <v>1.0234589999999999</v>
      </c>
      <c r="B22" s="4" t="s">
        <v>73</v>
      </c>
      <c r="C22" s="4">
        <v>300</v>
      </c>
      <c r="D22" s="4" t="s">
        <v>73</v>
      </c>
      <c r="E22" s="4" t="s">
        <v>73</v>
      </c>
      <c r="F22" s="4">
        <v>8</v>
      </c>
      <c r="G22" s="4" t="s">
        <v>74</v>
      </c>
      <c r="H22" s="4" t="s">
        <v>0</v>
      </c>
      <c r="I22" s="4" t="s">
        <v>75</v>
      </c>
      <c r="J22" s="4" t="s">
        <v>0</v>
      </c>
      <c r="K22" s="4" t="s">
        <v>75</v>
      </c>
      <c r="L22" s="4" t="s">
        <v>76</v>
      </c>
      <c r="M22" s="4" t="s">
        <v>75</v>
      </c>
      <c r="N22" s="4" t="s">
        <v>79</v>
      </c>
      <c r="P22">
        <f t="shared" si="59"/>
        <v>50</v>
      </c>
      <c r="Q22">
        <f t="shared" si="60"/>
        <v>5.0000000000000003e-002</v>
      </c>
    </row>
    <row r="23">
      <c r="A23" s="4">
        <v>1.0734600000000001</v>
      </c>
      <c r="B23" s="4" t="s">
        <v>73</v>
      </c>
      <c r="C23" s="4">
        <v>300</v>
      </c>
      <c r="D23" s="4" t="s">
        <v>73</v>
      </c>
      <c r="E23" s="4" t="s">
        <v>73</v>
      </c>
      <c r="F23" s="4">
        <v>8</v>
      </c>
      <c r="G23" s="4" t="s">
        <v>74</v>
      </c>
      <c r="H23" s="4" t="s">
        <v>0</v>
      </c>
      <c r="I23" s="4" t="s">
        <v>75</v>
      </c>
      <c r="J23" s="4" t="s">
        <v>0</v>
      </c>
      <c r="K23" s="4" t="s">
        <v>75</v>
      </c>
      <c r="L23" s="4" t="s">
        <v>76</v>
      </c>
      <c r="M23" s="4" t="s">
        <v>75</v>
      </c>
      <c r="N23" s="4" t="s">
        <v>80</v>
      </c>
      <c r="P23">
        <f t="shared" si="59"/>
        <v>35</v>
      </c>
      <c r="Q23">
        <f t="shared" si="60"/>
        <v>3.5000000000000003e-002</v>
      </c>
    </row>
    <row r="24">
      <c r="A24" s="4">
        <v>1.123467</v>
      </c>
      <c r="B24" s="4" t="s">
        <v>73</v>
      </c>
      <c r="C24" s="4">
        <v>300</v>
      </c>
      <c r="D24" s="4" t="s">
        <v>73</v>
      </c>
      <c r="E24" s="4" t="s">
        <v>73</v>
      </c>
      <c r="F24" s="4">
        <v>8</v>
      </c>
      <c r="G24" s="4" t="s">
        <v>74</v>
      </c>
      <c r="H24" s="4" t="s">
        <v>0</v>
      </c>
      <c r="I24" s="4" t="s">
        <v>75</v>
      </c>
      <c r="J24" s="4" t="s">
        <v>0</v>
      </c>
      <c r="K24" s="4" t="s">
        <v>75</v>
      </c>
      <c r="L24" s="4" t="s">
        <v>76</v>
      </c>
      <c r="M24" s="4" t="s">
        <v>75</v>
      </c>
      <c r="N24" s="4" t="s">
        <v>81</v>
      </c>
      <c r="P24">
        <f t="shared" si="59"/>
        <v>52</v>
      </c>
      <c r="Q24">
        <f t="shared" si="60"/>
        <v>5.1999999999999998e-002</v>
      </c>
    </row>
    <row r="25">
      <c r="A25" s="4">
        <v>1.173475</v>
      </c>
      <c r="B25" s="4" t="s">
        <v>73</v>
      </c>
      <c r="C25" s="4">
        <v>300</v>
      </c>
      <c r="D25" s="4" t="s">
        <v>73</v>
      </c>
      <c r="E25" s="4" t="s">
        <v>73</v>
      </c>
      <c r="F25" s="4">
        <v>8</v>
      </c>
      <c r="G25" s="4" t="s">
        <v>74</v>
      </c>
      <c r="H25" s="4" t="s">
        <v>0</v>
      </c>
      <c r="I25" s="4" t="s">
        <v>75</v>
      </c>
      <c r="J25" s="4" t="s">
        <v>0</v>
      </c>
      <c r="K25" s="4" t="s">
        <v>75</v>
      </c>
      <c r="L25" s="4" t="s">
        <v>76</v>
      </c>
      <c r="M25" s="4" t="s">
        <v>75</v>
      </c>
      <c r="N25" s="4" t="s">
        <v>82</v>
      </c>
      <c r="P25">
        <f t="shared" si="59"/>
        <v>37</v>
      </c>
      <c r="Q25">
        <f t="shared" si="60"/>
        <v>3.6999999999999998e-002</v>
      </c>
    </row>
    <row r="26">
      <c r="A26" s="4">
        <v>1.2242150000000001</v>
      </c>
      <c r="B26" s="4" t="s">
        <v>73</v>
      </c>
      <c r="C26" s="4">
        <v>300</v>
      </c>
      <c r="D26" s="4" t="s">
        <v>73</v>
      </c>
      <c r="E26" s="4" t="s">
        <v>73</v>
      </c>
      <c r="F26" s="4">
        <v>8</v>
      </c>
      <c r="G26" s="4" t="s">
        <v>74</v>
      </c>
      <c r="H26" s="4" t="s">
        <v>0</v>
      </c>
      <c r="I26" s="4" t="s">
        <v>75</v>
      </c>
      <c r="J26" s="4" t="s">
        <v>0</v>
      </c>
      <c r="K26" s="4" t="s">
        <v>75</v>
      </c>
      <c r="L26" s="4" t="s">
        <v>76</v>
      </c>
      <c r="M26" s="4" t="s">
        <v>75</v>
      </c>
      <c r="N26" s="4" t="s">
        <v>83</v>
      </c>
      <c r="P26">
        <f t="shared" si="59"/>
        <v>54</v>
      </c>
      <c r="Q26">
        <f t="shared" si="60"/>
        <v>5.3999999999999999e-002</v>
      </c>
    </row>
    <row r="27">
      <c r="A27" s="4">
        <v>1.273485</v>
      </c>
      <c r="B27" s="4" t="s">
        <v>73</v>
      </c>
      <c r="C27" s="4">
        <v>300</v>
      </c>
      <c r="D27" s="4" t="s">
        <v>73</v>
      </c>
      <c r="E27" s="4" t="s">
        <v>73</v>
      </c>
      <c r="F27" s="4">
        <v>8</v>
      </c>
      <c r="G27" s="4" t="s">
        <v>74</v>
      </c>
      <c r="H27" s="4" t="s">
        <v>0</v>
      </c>
      <c r="I27" s="4" t="s">
        <v>75</v>
      </c>
      <c r="J27" s="4" t="s">
        <v>0</v>
      </c>
      <c r="K27" s="4" t="s">
        <v>75</v>
      </c>
      <c r="L27" s="4" t="s">
        <v>76</v>
      </c>
      <c r="M27" s="4" t="s">
        <v>75</v>
      </c>
      <c r="N27" s="4" t="s">
        <v>84</v>
      </c>
      <c r="P27">
        <f t="shared" si="59"/>
        <v>39</v>
      </c>
      <c r="Q27">
        <f t="shared" si="60"/>
        <v>3.9e-002</v>
      </c>
    </row>
    <row r="28">
      <c r="A28" s="4">
        <v>1.323588</v>
      </c>
      <c r="B28" s="4" t="s">
        <v>73</v>
      </c>
      <c r="C28" s="4">
        <v>300</v>
      </c>
      <c r="D28" s="4" t="s">
        <v>73</v>
      </c>
      <c r="E28" s="4" t="s">
        <v>73</v>
      </c>
      <c r="F28" s="4">
        <v>8</v>
      </c>
      <c r="G28" s="4" t="s">
        <v>74</v>
      </c>
      <c r="H28" s="4" t="s">
        <v>0</v>
      </c>
      <c r="I28" s="4" t="s">
        <v>75</v>
      </c>
      <c r="J28" s="4" t="s">
        <v>0</v>
      </c>
      <c r="K28" s="4" t="s">
        <v>75</v>
      </c>
      <c r="L28" s="4" t="s">
        <v>76</v>
      </c>
      <c r="M28" s="4" t="s">
        <v>75</v>
      </c>
      <c r="N28" s="4" t="s">
        <v>11</v>
      </c>
      <c r="P28">
        <f t="shared" si="59"/>
        <v>184</v>
      </c>
      <c r="Q28">
        <f t="shared" si="60"/>
        <v>0.184</v>
      </c>
    </row>
    <row r="29">
      <c r="A29" s="4">
        <v>1.373494</v>
      </c>
      <c r="B29" s="4" t="s">
        <v>73</v>
      </c>
      <c r="C29" s="4">
        <v>300</v>
      </c>
      <c r="D29" s="4" t="s">
        <v>73</v>
      </c>
      <c r="E29" s="4" t="s">
        <v>73</v>
      </c>
      <c r="F29" s="4">
        <v>8</v>
      </c>
      <c r="G29" s="4" t="s">
        <v>74</v>
      </c>
      <c r="H29" s="4" t="s">
        <v>0</v>
      </c>
      <c r="I29" s="4" t="s">
        <v>75</v>
      </c>
      <c r="J29" s="4" t="s">
        <v>0</v>
      </c>
      <c r="K29" s="4" t="s">
        <v>75</v>
      </c>
      <c r="L29" s="4" t="s">
        <v>76</v>
      </c>
      <c r="M29" s="4" t="s">
        <v>75</v>
      </c>
      <c r="N29" s="4" t="s">
        <v>12</v>
      </c>
      <c r="P29">
        <f t="shared" si="59"/>
        <v>169</v>
      </c>
      <c r="Q29">
        <f t="shared" si="60"/>
        <v>0.16900000000000001</v>
      </c>
    </row>
    <row r="30">
      <c r="A30" s="4">
        <v>1.4238249999999999</v>
      </c>
      <c r="B30" s="4" t="s">
        <v>73</v>
      </c>
      <c r="C30" s="4">
        <v>300</v>
      </c>
      <c r="D30" s="4" t="s">
        <v>73</v>
      </c>
      <c r="E30" s="4" t="s">
        <v>73</v>
      </c>
      <c r="F30" s="4">
        <v>8</v>
      </c>
      <c r="G30" s="4" t="s">
        <v>74</v>
      </c>
      <c r="H30" s="4" t="s">
        <v>0</v>
      </c>
      <c r="I30" s="4" t="s">
        <v>75</v>
      </c>
      <c r="J30" s="4" t="s">
        <v>0</v>
      </c>
      <c r="K30" s="4" t="s">
        <v>75</v>
      </c>
      <c r="L30" s="4" t="s">
        <v>76</v>
      </c>
      <c r="M30" s="4" t="s">
        <v>75</v>
      </c>
      <c r="N30" s="4" t="s">
        <v>13</v>
      </c>
      <c r="P30">
        <f t="shared" si="59"/>
        <v>186</v>
      </c>
      <c r="Q30">
        <f t="shared" si="60"/>
        <v>0.186</v>
      </c>
    </row>
    <row r="31">
      <c r="A31" s="4">
        <v>1.4735069999999999</v>
      </c>
      <c r="B31" s="4" t="s">
        <v>73</v>
      </c>
      <c r="C31" s="4">
        <v>300</v>
      </c>
      <c r="D31" s="4" t="s">
        <v>73</v>
      </c>
      <c r="E31" s="4" t="s">
        <v>73</v>
      </c>
      <c r="F31" s="4">
        <v>8</v>
      </c>
      <c r="G31" s="4" t="s">
        <v>74</v>
      </c>
      <c r="H31" s="4" t="s">
        <v>0</v>
      </c>
      <c r="I31" s="4" t="s">
        <v>75</v>
      </c>
      <c r="J31" s="4" t="s">
        <v>0</v>
      </c>
      <c r="K31" s="4" t="s">
        <v>75</v>
      </c>
      <c r="L31" s="4" t="s">
        <v>76</v>
      </c>
      <c r="M31" s="4" t="s">
        <v>75</v>
      </c>
      <c r="N31" s="4" t="s">
        <v>16</v>
      </c>
      <c r="P31">
        <f t="shared" si="59"/>
        <v>171</v>
      </c>
      <c r="Q31">
        <f t="shared" si="60"/>
        <v>0.17100000000000001</v>
      </c>
    </row>
    <row r="32">
      <c r="A32" s="4">
        <v>1.5235099999999999</v>
      </c>
      <c r="B32" s="4" t="s">
        <v>73</v>
      </c>
      <c r="C32" s="4">
        <v>300</v>
      </c>
      <c r="D32" s="4" t="s">
        <v>73</v>
      </c>
      <c r="E32" s="4" t="s">
        <v>73</v>
      </c>
      <c r="F32" s="4">
        <v>8</v>
      </c>
      <c r="G32" s="4" t="s">
        <v>74</v>
      </c>
      <c r="H32" s="4" t="s">
        <v>0</v>
      </c>
      <c r="I32" s="4" t="s">
        <v>75</v>
      </c>
      <c r="J32" s="4" t="s">
        <v>0</v>
      </c>
      <c r="K32" s="4" t="s">
        <v>75</v>
      </c>
      <c r="L32" s="4" t="s">
        <v>76</v>
      </c>
      <c r="M32" s="4" t="s">
        <v>75</v>
      </c>
      <c r="N32" s="4" t="s">
        <v>18</v>
      </c>
      <c r="P32">
        <f t="shared" si="59"/>
        <v>188</v>
      </c>
      <c r="Q32">
        <f t="shared" si="60"/>
        <v>0.188</v>
      </c>
    </row>
    <row r="33">
      <c r="A33" s="4">
        <v>1.573515</v>
      </c>
      <c r="B33" s="4" t="s">
        <v>73</v>
      </c>
      <c r="C33" s="4">
        <v>300</v>
      </c>
      <c r="D33" s="4" t="s">
        <v>73</v>
      </c>
      <c r="E33" s="4" t="s">
        <v>73</v>
      </c>
      <c r="F33" s="4">
        <v>8</v>
      </c>
      <c r="G33" s="4" t="s">
        <v>74</v>
      </c>
      <c r="H33" s="4" t="s">
        <v>0</v>
      </c>
      <c r="I33" s="4" t="s">
        <v>75</v>
      </c>
      <c r="J33" s="4" t="s">
        <v>0</v>
      </c>
      <c r="K33" s="4" t="s">
        <v>75</v>
      </c>
      <c r="L33" s="4" t="s">
        <v>76</v>
      </c>
      <c r="M33" s="4" t="s">
        <v>75</v>
      </c>
      <c r="N33" s="4" t="s">
        <v>21</v>
      </c>
      <c r="P33">
        <f t="shared" si="59"/>
        <v>173</v>
      </c>
      <c r="Q33">
        <f t="shared" si="60"/>
        <v>0.17299999999999999</v>
      </c>
    </row>
    <row r="34">
      <c r="A34" s="4">
        <v>1.623523</v>
      </c>
      <c r="B34" s="4" t="s">
        <v>73</v>
      </c>
      <c r="C34" s="4">
        <v>300</v>
      </c>
      <c r="D34" s="4" t="s">
        <v>73</v>
      </c>
      <c r="E34" s="4" t="s">
        <v>73</v>
      </c>
      <c r="F34" s="4">
        <v>8</v>
      </c>
      <c r="G34" s="4" t="s">
        <v>74</v>
      </c>
      <c r="H34" s="4" t="s">
        <v>0</v>
      </c>
      <c r="I34" s="4" t="s">
        <v>75</v>
      </c>
      <c r="J34" s="4" t="s">
        <v>0</v>
      </c>
      <c r="K34" s="4" t="s">
        <v>75</v>
      </c>
      <c r="L34" s="4" t="s">
        <v>76</v>
      </c>
      <c r="M34" s="4" t="s">
        <v>75</v>
      </c>
      <c r="N34" s="4" t="s">
        <v>1</v>
      </c>
      <c r="P34">
        <f t="shared" si="59"/>
        <v>190</v>
      </c>
      <c r="Q34">
        <f t="shared" si="60"/>
        <v>0.19</v>
      </c>
    </row>
    <row r="35">
      <c r="A35" s="4">
        <v>1.673524</v>
      </c>
      <c r="B35" s="4" t="s">
        <v>73</v>
      </c>
      <c r="C35" s="4">
        <v>300</v>
      </c>
      <c r="D35" s="4" t="s">
        <v>73</v>
      </c>
      <c r="E35" s="4" t="s">
        <v>73</v>
      </c>
      <c r="F35" s="4">
        <v>8</v>
      </c>
      <c r="G35" s="4" t="s">
        <v>74</v>
      </c>
      <c r="H35" s="4" t="s">
        <v>0</v>
      </c>
      <c r="I35" s="4" t="s">
        <v>75</v>
      </c>
      <c r="J35" s="4" t="s">
        <v>0</v>
      </c>
      <c r="K35" s="4" t="s">
        <v>75</v>
      </c>
      <c r="L35" s="4" t="s">
        <v>76</v>
      </c>
      <c r="M35" s="4" t="s">
        <v>75</v>
      </c>
      <c r="N35" s="4" t="s">
        <v>4</v>
      </c>
      <c r="P35">
        <f t="shared" si="59"/>
        <v>175</v>
      </c>
      <c r="Q35">
        <f t="shared" si="60"/>
        <v>0.17499999999999999</v>
      </c>
    </row>
    <row r="36">
      <c r="A36" s="4">
        <v>1.7235309999999999</v>
      </c>
      <c r="B36" s="4" t="s">
        <v>73</v>
      </c>
      <c r="C36" s="4">
        <v>300</v>
      </c>
      <c r="D36" s="4" t="s">
        <v>73</v>
      </c>
      <c r="E36" s="4" t="s">
        <v>73</v>
      </c>
      <c r="F36" s="4">
        <v>8</v>
      </c>
      <c r="G36" s="4" t="s">
        <v>74</v>
      </c>
      <c r="H36" s="4" t="s">
        <v>0</v>
      </c>
      <c r="I36" s="4" t="s">
        <v>75</v>
      </c>
      <c r="J36" s="4" t="s">
        <v>0</v>
      </c>
      <c r="K36" s="4" t="s">
        <v>75</v>
      </c>
      <c r="L36" s="4" t="s">
        <v>76</v>
      </c>
      <c r="M36" s="4" t="s">
        <v>75</v>
      </c>
      <c r="N36" s="4" t="s">
        <v>77</v>
      </c>
      <c r="P36">
        <f t="shared" si="59"/>
        <v>48</v>
      </c>
      <c r="Q36">
        <f t="shared" si="60"/>
        <v>4.8000000000000001e-002</v>
      </c>
    </row>
    <row r="37">
      <c r="A37" s="4">
        <v>1.773536</v>
      </c>
      <c r="B37" s="4" t="s">
        <v>73</v>
      </c>
      <c r="C37" s="4">
        <v>300</v>
      </c>
      <c r="D37" s="4" t="s">
        <v>73</v>
      </c>
      <c r="E37" s="4" t="s">
        <v>73</v>
      </c>
      <c r="F37" s="4">
        <v>8</v>
      </c>
      <c r="G37" s="4" t="s">
        <v>74</v>
      </c>
      <c r="H37" s="4" t="s">
        <v>0</v>
      </c>
      <c r="I37" s="4" t="s">
        <v>75</v>
      </c>
      <c r="J37" s="4" t="s">
        <v>0</v>
      </c>
      <c r="K37" s="4" t="s">
        <v>75</v>
      </c>
      <c r="L37" s="4" t="s">
        <v>76</v>
      </c>
      <c r="M37" s="4" t="s">
        <v>75</v>
      </c>
      <c r="N37" s="4" t="s">
        <v>78</v>
      </c>
      <c r="P37">
        <f t="shared" si="59"/>
        <v>33</v>
      </c>
      <c r="Q37">
        <f t="shared" si="60"/>
        <v>3.3000000000000002e-002</v>
      </c>
    </row>
    <row r="38">
      <c r="A38" s="4">
        <v>1.8235380000000001</v>
      </c>
      <c r="B38" s="4" t="s">
        <v>73</v>
      </c>
      <c r="C38" s="4">
        <v>300</v>
      </c>
      <c r="D38" s="4" t="s">
        <v>73</v>
      </c>
      <c r="E38" s="4" t="s">
        <v>73</v>
      </c>
      <c r="F38" s="4">
        <v>8</v>
      </c>
      <c r="G38" s="4" t="s">
        <v>74</v>
      </c>
      <c r="H38" s="4" t="s">
        <v>0</v>
      </c>
      <c r="I38" s="4" t="s">
        <v>75</v>
      </c>
      <c r="J38" s="4" t="s">
        <v>0</v>
      </c>
      <c r="K38" s="4" t="s">
        <v>75</v>
      </c>
      <c r="L38" s="4" t="s">
        <v>76</v>
      </c>
      <c r="M38" s="4" t="s">
        <v>75</v>
      </c>
      <c r="N38" s="4" t="s">
        <v>79</v>
      </c>
      <c r="P38">
        <f t="shared" si="59"/>
        <v>50</v>
      </c>
      <c r="Q38">
        <f t="shared" si="60"/>
        <v>5.0000000000000003e-002</v>
      </c>
    </row>
    <row r="39">
      <c r="A39" s="4">
        <v>1.8735440000000001</v>
      </c>
      <c r="B39" s="4" t="s">
        <v>73</v>
      </c>
      <c r="C39" s="4">
        <v>300</v>
      </c>
      <c r="D39" s="4" t="s">
        <v>73</v>
      </c>
      <c r="E39" s="4" t="s">
        <v>73</v>
      </c>
      <c r="F39" s="4">
        <v>8</v>
      </c>
      <c r="G39" s="4" t="s">
        <v>74</v>
      </c>
      <c r="H39" s="4" t="s">
        <v>0</v>
      </c>
      <c r="I39" s="4" t="s">
        <v>75</v>
      </c>
      <c r="J39" s="4" t="s">
        <v>0</v>
      </c>
      <c r="K39" s="4" t="s">
        <v>75</v>
      </c>
      <c r="L39" s="4" t="s">
        <v>76</v>
      </c>
      <c r="M39" s="4" t="s">
        <v>75</v>
      </c>
      <c r="N39" s="4" t="s">
        <v>80</v>
      </c>
      <c r="P39">
        <f t="shared" si="59"/>
        <v>35</v>
      </c>
      <c r="Q39">
        <f t="shared" si="60"/>
        <v>3.5000000000000003e-002</v>
      </c>
    </row>
    <row r="40">
      <c r="A40" s="4">
        <v>1.923554</v>
      </c>
      <c r="B40" s="4" t="s">
        <v>73</v>
      </c>
      <c r="C40" s="4">
        <v>300</v>
      </c>
      <c r="D40" s="4" t="s">
        <v>73</v>
      </c>
      <c r="E40" s="4" t="s">
        <v>73</v>
      </c>
      <c r="F40" s="4">
        <v>8</v>
      </c>
      <c r="G40" s="4" t="s">
        <v>74</v>
      </c>
      <c r="H40" s="4" t="s">
        <v>0</v>
      </c>
      <c r="I40" s="4" t="s">
        <v>75</v>
      </c>
      <c r="J40" s="4" t="s">
        <v>0</v>
      </c>
      <c r="K40" s="4" t="s">
        <v>75</v>
      </c>
      <c r="L40" s="4" t="s">
        <v>76</v>
      </c>
      <c r="M40" s="4" t="s">
        <v>75</v>
      </c>
      <c r="N40" s="4" t="s">
        <v>81</v>
      </c>
      <c r="P40">
        <f t="shared" si="59"/>
        <v>52</v>
      </c>
      <c r="Q40">
        <f t="shared" si="60"/>
        <v>5.1999999999999998e-002</v>
      </c>
    </row>
    <row r="41">
      <c r="A41" s="4">
        <v>1.973557</v>
      </c>
      <c r="B41" s="4" t="s">
        <v>73</v>
      </c>
      <c r="C41" s="4">
        <v>300</v>
      </c>
      <c r="D41" s="4" t="s">
        <v>73</v>
      </c>
      <c r="E41" s="4" t="s">
        <v>73</v>
      </c>
      <c r="F41" s="4">
        <v>8</v>
      </c>
      <c r="G41" s="4" t="s">
        <v>74</v>
      </c>
      <c r="H41" s="4" t="s">
        <v>0</v>
      </c>
      <c r="I41" s="4" t="s">
        <v>75</v>
      </c>
      <c r="J41" s="4" t="s">
        <v>0</v>
      </c>
      <c r="K41" s="4" t="s">
        <v>75</v>
      </c>
      <c r="L41" s="4" t="s">
        <v>76</v>
      </c>
      <c r="M41" s="4" t="s">
        <v>75</v>
      </c>
      <c r="N41" s="4" t="s">
        <v>82</v>
      </c>
      <c r="P41">
        <f t="shared" si="59"/>
        <v>37</v>
      </c>
      <c r="Q41">
        <f t="shared" si="60"/>
        <v>3.6999999999999998e-002</v>
      </c>
    </row>
    <row r="42">
      <c r="A42" s="4">
        <v>2.0235620000000001</v>
      </c>
      <c r="B42" s="4" t="s">
        <v>73</v>
      </c>
      <c r="C42" s="4">
        <v>300</v>
      </c>
      <c r="D42" s="4" t="s">
        <v>73</v>
      </c>
      <c r="E42" s="4" t="s">
        <v>73</v>
      </c>
      <c r="F42" s="4">
        <v>8</v>
      </c>
      <c r="G42" s="4" t="s">
        <v>74</v>
      </c>
      <c r="H42" s="4" t="s">
        <v>0</v>
      </c>
      <c r="I42" s="4" t="s">
        <v>75</v>
      </c>
      <c r="J42" s="4" t="s">
        <v>0</v>
      </c>
      <c r="K42" s="4" t="s">
        <v>75</v>
      </c>
      <c r="L42" s="4" t="s">
        <v>76</v>
      </c>
      <c r="M42" s="4" t="s">
        <v>75</v>
      </c>
      <c r="N42" s="4" t="s">
        <v>83</v>
      </c>
      <c r="P42">
        <f t="shared" si="59"/>
        <v>54</v>
      </c>
      <c r="Q42">
        <f t="shared" si="60"/>
        <v>5.3999999999999999e-002</v>
      </c>
    </row>
    <row r="43">
      <c r="A43" s="4">
        <v>2.073569</v>
      </c>
      <c r="B43" s="4" t="s">
        <v>73</v>
      </c>
      <c r="C43" s="4">
        <v>300</v>
      </c>
      <c r="D43" s="4" t="s">
        <v>73</v>
      </c>
      <c r="E43" s="4" t="s">
        <v>73</v>
      </c>
      <c r="F43" s="4">
        <v>8</v>
      </c>
      <c r="G43" s="4" t="s">
        <v>74</v>
      </c>
      <c r="H43" s="4" t="s">
        <v>0</v>
      </c>
      <c r="I43" s="4" t="s">
        <v>75</v>
      </c>
      <c r="J43" s="4" t="s">
        <v>0</v>
      </c>
      <c r="K43" s="4" t="s">
        <v>75</v>
      </c>
      <c r="L43" s="4" t="s">
        <v>76</v>
      </c>
      <c r="M43" s="4" t="s">
        <v>75</v>
      </c>
      <c r="N43" s="4" t="s">
        <v>84</v>
      </c>
      <c r="P43">
        <f t="shared" si="59"/>
        <v>39</v>
      </c>
      <c r="Q43">
        <f t="shared" si="60"/>
        <v>3.9e-002</v>
      </c>
    </row>
    <row r="44">
      <c r="A44" s="4">
        <v>2.12357</v>
      </c>
      <c r="B44" s="4" t="s">
        <v>73</v>
      </c>
      <c r="C44" s="4">
        <v>300</v>
      </c>
      <c r="D44" s="4" t="s">
        <v>73</v>
      </c>
      <c r="E44" s="4" t="s">
        <v>73</v>
      </c>
      <c r="F44" s="4">
        <v>8</v>
      </c>
      <c r="G44" s="4" t="s">
        <v>74</v>
      </c>
      <c r="H44" s="4" t="s">
        <v>0</v>
      </c>
      <c r="I44" s="4" t="s">
        <v>75</v>
      </c>
      <c r="J44" s="4" t="s">
        <v>0</v>
      </c>
      <c r="K44" s="4" t="s">
        <v>75</v>
      </c>
      <c r="L44" s="4" t="s">
        <v>76</v>
      </c>
      <c r="M44" s="4" t="s">
        <v>75</v>
      </c>
      <c r="N44" s="4" t="s">
        <v>11</v>
      </c>
      <c r="P44">
        <f t="shared" si="59"/>
        <v>184</v>
      </c>
      <c r="Q44">
        <f t="shared" si="60"/>
        <v>0.184</v>
      </c>
    </row>
    <row r="45">
      <c r="A45" s="4">
        <v>2.173575</v>
      </c>
      <c r="B45" s="4" t="s">
        <v>73</v>
      </c>
      <c r="C45" s="4">
        <v>300</v>
      </c>
      <c r="D45" s="4" t="s">
        <v>73</v>
      </c>
      <c r="E45" s="4" t="s">
        <v>73</v>
      </c>
      <c r="F45" s="4">
        <v>8</v>
      </c>
      <c r="G45" s="4" t="s">
        <v>74</v>
      </c>
      <c r="H45" s="4" t="s">
        <v>0</v>
      </c>
      <c r="I45" s="4" t="s">
        <v>75</v>
      </c>
      <c r="J45" s="4" t="s">
        <v>0</v>
      </c>
      <c r="K45" s="4" t="s">
        <v>75</v>
      </c>
      <c r="L45" s="4" t="s">
        <v>76</v>
      </c>
      <c r="M45" s="4" t="s">
        <v>75</v>
      </c>
      <c r="N45" s="4" t="s">
        <v>12</v>
      </c>
      <c r="P45">
        <f t="shared" si="59"/>
        <v>169</v>
      </c>
      <c r="Q45">
        <f t="shared" si="60"/>
        <v>0.16900000000000001</v>
      </c>
    </row>
    <row r="46">
      <c r="A46" s="4">
        <v>2.2243599999999999</v>
      </c>
      <c r="B46" s="4" t="s">
        <v>73</v>
      </c>
      <c r="C46" s="4">
        <v>300</v>
      </c>
      <c r="D46" s="4" t="s">
        <v>73</v>
      </c>
      <c r="E46" s="4" t="s">
        <v>73</v>
      </c>
      <c r="F46" s="4">
        <v>8</v>
      </c>
      <c r="G46" s="4" t="s">
        <v>74</v>
      </c>
      <c r="H46" s="4" t="s">
        <v>0</v>
      </c>
      <c r="I46" s="4" t="s">
        <v>75</v>
      </c>
      <c r="J46" s="4" t="s">
        <v>0</v>
      </c>
      <c r="K46" s="4" t="s">
        <v>75</v>
      </c>
      <c r="L46" s="4" t="s">
        <v>76</v>
      </c>
      <c r="M46" s="4" t="s">
        <v>75</v>
      </c>
      <c r="N46" s="4" t="s">
        <v>13</v>
      </c>
      <c r="P46">
        <f t="shared" si="59"/>
        <v>186</v>
      </c>
      <c r="Q46">
        <f t="shared" si="60"/>
        <v>0.186</v>
      </c>
    </row>
    <row r="47">
      <c r="A47" s="4">
        <v>2.273587</v>
      </c>
      <c r="B47" s="4" t="s">
        <v>73</v>
      </c>
      <c r="C47" s="4">
        <v>300</v>
      </c>
      <c r="D47" s="4" t="s">
        <v>73</v>
      </c>
      <c r="E47" s="4" t="s">
        <v>73</v>
      </c>
      <c r="F47" s="4">
        <v>8</v>
      </c>
      <c r="G47" s="4" t="s">
        <v>74</v>
      </c>
      <c r="H47" s="4" t="s">
        <v>0</v>
      </c>
      <c r="I47" s="4" t="s">
        <v>75</v>
      </c>
      <c r="J47" s="4" t="s">
        <v>0</v>
      </c>
      <c r="K47" s="4" t="s">
        <v>75</v>
      </c>
      <c r="L47" s="4" t="s">
        <v>76</v>
      </c>
      <c r="M47" s="4" t="s">
        <v>75</v>
      </c>
      <c r="N47" s="4" t="s">
        <v>16</v>
      </c>
      <c r="P47">
        <f t="shared" si="59"/>
        <v>171</v>
      </c>
      <c r="Q47">
        <f t="shared" si="60"/>
        <v>0.17100000000000001</v>
      </c>
    </row>
    <row r="48">
      <c r="A48" s="4">
        <v>2.3235920000000001</v>
      </c>
      <c r="B48" s="4" t="s">
        <v>73</v>
      </c>
      <c r="C48" s="4">
        <v>300</v>
      </c>
      <c r="D48" s="4" t="s">
        <v>73</v>
      </c>
      <c r="E48" s="4" t="s">
        <v>73</v>
      </c>
      <c r="F48" s="4">
        <v>8</v>
      </c>
      <c r="G48" s="4" t="s">
        <v>74</v>
      </c>
      <c r="H48" s="4" t="s">
        <v>0</v>
      </c>
      <c r="I48" s="4" t="s">
        <v>75</v>
      </c>
      <c r="J48" s="4" t="s">
        <v>0</v>
      </c>
      <c r="K48" s="4" t="s">
        <v>75</v>
      </c>
      <c r="L48" s="4" t="s">
        <v>76</v>
      </c>
      <c r="M48" s="4" t="s">
        <v>75</v>
      </c>
      <c r="N48" s="4" t="s">
        <v>18</v>
      </c>
      <c r="P48">
        <f t="shared" si="59"/>
        <v>188</v>
      </c>
      <c r="Q48">
        <f t="shared" si="60"/>
        <v>0.188</v>
      </c>
    </row>
    <row r="49">
      <c r="A49" s="4">
        <v>2.3735970000000002</v>
      </c>
      <c r="B49" s="4" t="s">
        <v>73</v>
      </c>
      <c r="C49" s="4">
        <v>300</v>
      </c>
      <c r="D49" s="4" t="s">
        <v>73</v>
      </c>
      <c r="E49" s="4" t="s">
        <v>73</v>
      </c>
      <c r="F49" s="4">
        <v>8</v>
      </c>
      <c r="G49" s="4" t="s">
        <v>74</v>
      </c>
      <c r="H49" s="4" t="s">
        <v>0</v>
      </c>
      <c r="I49" s="4" t="s">
        <v>75</v>
      </c>
      <c r="J49" s="4" t="s">
        <v>0</v>
      </c>
      <c r="K49" s="4" t="s">
        <v>75</v>
      </c>
      <c r="L49" s="4" t="s">
        <v>76</v>
      </c>
      <c r="M49" s="4" t="s">
        <v>75</v>
      </c>
      <c r="N49" s="4" t="s">
        <v>21</v>
      </c>
      <c r="P49">
        <f t="shared" si="59"/>
        <v>173</v>
      </c>
      <c r="Q49">
        <f t="shared" si="60"/>
        <v>0.17299999999999999</v>
      </c>
    </row>
    <row r="50">
      <c r="A50" s="4">
        <v>2.4236019999999998</v>
      </c>
      <c r="B50" s="4" t="s">
        <v>73</v>
      </c>
      <c r="C50" s="4">
        <v>300</v>
      </c>
      <c r="D50" s="4" t="s">
        <v>73</v>
      </c>
      <c r="E50" s="4" t="s">
        <v>73</v>
      </c>
      <c r="F50" s="4">
        <v>8</v>
      </c>
      <c r="G50" s="4" t="s">
        <v>74</v>
      </c>
      <c r="H50" s="4" t="s">
        <v>0</v>
      </c>
      <c r="I50" s="4" t="s">
        <v>75</v>
      </c>
      <c r="J50" s="4" t="s">
        <v>0</v>
      </c>
      <c r="K50" s="4" t="s">
        <v>75</v>
      </c>
      <c r="L50" s="4" t="s">
        <v>76</v>
      </c>
      <c r="M50" s="4" t="s">
        <v>75</v>
      </c>
      <c r="N50" s="4" t="s">
        <v>1</v>
      </c>
      <c r="P50">
        <f t="shared" si="59"/>
        <v>190</v>
      </c>
      <c r="Q50">
        <f t="shared" si="60"/>
        <v>0.19</v>
      </c>
    </row>
    <row r="51">
      <c r="A51" s="4">
        <v>2.4736069999999999</v>
      </c>
      <c r="B51" s="4" t="s">
        <v>73</v>
      </c>
      <c r="C51" s="4">
        <v>300</v>
      </c>
      <c r="D51" s="4" t="s">
        <v>73</v>
      </c>
      <c r="E51" s="4" t="s">
        <v>73</v>
      </c>
      <c r="F51" s="4">
        <v>8</v>
      </c>
      <c r="G51" s="4" t="s">
        <v>74</v>
      </c>
      <c r="H51" s="4" t="s">
        <v>0</v>
      </c>
      <c r="I51" s="4" t="s">
        <v>75</v>
      </c>
      <c r="J51" s="4" t="s">
        <v>0</v>
      </c>
      <c r="K51" s="4" t="s">
        <v>75</v>
      </c>
      <c r="L51" s="4" t="s">
        <v>76</v>
      </c>
      <c r="M51" s="4" t="s">
        <v>75</v>
      </c>
      <c r="N51" s="4" t="s">
        <v>4</v>
      </c>
      <c r="P51">
        <f t="shared" si="59"/>
        <v>175</v>
      </c>
      <c r="Q51">
        <f t="shared" si="60"/>
        <v>0.17499999999999999</v>
      </c>
    </row>
    <row r="52">
      <c r="A52" s="4">
        <v>2.5236170000000002</v>
      </c>
      <c r="B52" s="4" t="s">
        <v>73</v>
      </c>
      <c r="C52" s="4">
        <v>300</v>
      </c>
      <c r="D52" s="4" t="s">
        <v>73</v>
      </c>
      <c r="E52" s="4" t="s">
        <v>73</v>
      </c>
      <c r="F52" s="4">
        <v>8</v>
      </c>
      <c r="G52" s="4" t="s">
        <v>74</v>
      </c>
      <c r="H52" s="4" t="s">
        <v>0</v>
      </c>
      <c r="I52" s="4" t="s">
        <v>75</v>
      </c>
      <c r="J52" s="4" t="s">
        <v>0</v>
      </c>
      <c r="K52" s="4" t="s">
        <v>75</v>
      </c>
      <c r="L52" s="4" t="s">
        <v>76</v>
      </c>
      <c r="M52" s="4" t="s">
        <v>75</v>
      </c>
      <c r="N52" s="4" t="s">
        <v>77</v>
      </c>
      <c r="P52">
        <f t="shared" si="59"/>
        <v>48</v>
      </c>
      <c r="Q52">
        <f t="shared" si="60"/>
        <v>4.8000000000000001e-002</v>
      </c>
    </row>
    <row r="53">
      <c r="A53" s="4">
        <v>2.5736189999999999</v>
      </c>
      <c r="B53" s="4" t="s">
        <v>73</v>
      </c>
      <c r="C53" s="4">
        <v>300</v>
      </c>
      <c r="D53" s="4" t="s">
        <v>73</v>
      </c>
      <c r="E53" s="4" t="s">
        <v>73</v>
      </c>
      <c r="F53" s="4">
        <v>8</v>
      </c>
      <c r="G53" s="4" t="s">
        <v>74</v>
      </c>
      <c r="H53" s="4" t="s">
        <v>0</v>
      </c>
      <c r="I53" s="4" t="s">
        <v>75</v>
      </c>
      <c r="J53" s="4" t="s">
        <v>0</v>
      </c>
      <c r="K53" s="4" t="s">
        <v>75</v>
      </c>
      <c r="L53" s="4" t="s">
        <v>76</v>
      </c>
      <c r="M53" s="4" t="s">
        <v>75</v>
      </c>
      <c r="N53" s="4" t="s">
        <v>78</v>
      </c>
      <c r="P53">
        <f t="shared" si="59"/>
        <v>33</v>
      </c>
      <c r="Q53">
        <f t="shared" si="60"/>
        <v>3.3000000000000002e-002</v>
      </c>
    </row>
    <row r="54">
      <c r="A54" s="4">
        <v>2.6236250000000001</v>
      </c>
      <c r="B54" s="4" t="s">
        <v>73</v>
      </c>
      <c r="C54" s="4">
        <v>300</v>
      </c>
      <c r="D54" s="4" t="s">
        <v>73</v>
      </c>
      <c r="E54" s="4" t="s">
        <v>73</v>
      </c>
      <c r="F54" s="4">
        <v>8</v>
      </c>
      <c r="G54" s="4" t="s">
        <v>74</v>
      </c>
      <c r="H54" s="4" t="s">
        <v>0</v>
      </c>
      <c r="I54" s="4" t="s">
        <v>75</v>
      </c>
      <c r="J54" s="4" t="s">
        <v>0</v>
      </c>
      <c r="K54" s="4" t="s">
        <v>75</v>
      </c>
      <c r="L54" s="4" t="s">
        <v>76</v>
      </c>
      <c r="M54" s="4" t="s">
        <v>75</v>
      </c>
      <c r="N54" s="4" t="s">
        <v>79</v>
      </c>
      <c r="P54">
        <f t="shared" si="59"/>
        <v>50</v>
      </c>
      <c r="Q54">
        <f t="shared" si="60"/>
        <v>5.0000000000000003e-002</v>
      </c>
    </row>
    <row r="55">
      <c r="A55" s="4">
        <v>2.6736300000000002</v>
      </c>
      <c r="B55" s="4" t="s">
        <v>73</v>
      </c>
      <c r="C55" s="4">
        <v>300</v>
      </c>
      <c r="D55" s="4" t="s">
        <v>73</v>
      </c>
      <c r="E55" s="4" t="s">
        <v>73</v>
      </c>
      <c r="F55" s="4">
        <v>8</v>
      </c>
      <c r="G55" s="4" t="s">
        <v>74</v>
      </c>
      <c r="H55" s="4" t="s">
        <v>0</v>
      </c>
      <c r="I55" s="4" t="s">
        <v>75</v>
      </c>
      <c r="J55" s="4" t="s">
        <v>0</v>
      </c>
      <c r="K55" s="4" t="s">
        <v>75</v>
      </c>
      <c r="L55" s="4" t="s">
        <v>76</v>
      </c>
      <c r="M55" s="4" t="s">
        <v>75</v>
      </c>
      <c r="N55" s="4" t="s">
        <v>80</v>
      </c>
      <c r="P55">
        <f t="shared" si="59"/>
        <v>35</v>
      </c>
      <c r="Q55">
        <f t="shared" si="60"/>
        <v>3.5000000000000003e-002</v>
      </c>
    </row>
    <row r="56">
      <c r="A56" s="4">
        <v>2.7236349999999998</v>
      </c>
      <c r="B56" s="4" t="s">
        <v>73</v>
      </c>
      <c r="C56" s="4">
        <v>300</v>
      </c>
      <c r="D56" s="4" t="s">
        <v>73</v>
      </c>
      <c r="E56" s="4" t="s">
        <v>73</v>
      </c>
      <c r="F56" s="4">
        <v>8</v>
      </c>
      <c r="G56" s="4" t="s">
        <v>74</v>
      </c>
      <c r="H56" s="4" t="s">
        <v>0</v>
      </c>
      <c r="I56" s="4" t="s">
        <v>75</v>
      </c>
      <c r="J56" s="4" t="s">
        <v>0</v>
      </c>
      <c r="K56" s="4" t="s">
        <v>75</v>
      </c>
      <c r="L56" s="4" t="s">
        <v>76</v>
      </c>
      <c r="M56" s="4" t="s">
        <v>75</v>
      </c>
      <c r="N56" s="4" t="s">
        <v>81</v>
      </c>
      <c r="P56">
        <f t="shared" si="59"/>
        <v>52</v>
      </c>
      <c r="Q56">
        <f t="shared" si="60"/>
        <v>5.1999999999999998e-002</v>
      </c>
    </row>
    <row r="57">
      <c r="A57" s="4">
        <v>2.7736399999999999</v>
      </c>
      <c r="B57" s="4" t="s">
        <v>73</v>
      </c>
      <c r="C57" s="4">
        <v>300</v>
      </c>
      <c r="D57" s="4" t="s">
        <v>73</v>
      </c>
      <c r="E57" s="4" t="s">
        <v>73</v>
      </c>
      <c r="F57" s="4">
        <v>8</v>
      </c>
      <c r="G57" s="4" t="s">
        <v>74</v>
      </c>
      <c r="H57" s="4" t="s">
        <v>0</v>
      </c>
      <c r="I57" s="4" t="s">
        <v>75</v>
      </c>
      <c r="J57" s="4" t="s">
        <v>0</v>
      </c>
      <c r="K57" s="4" t="s">
        <v>75</v>
      </c>
      <c r="L57" s="4" t="s">
        <v>76</v>
      </c>
      <c r="M57" s="4" t="s">
        <v>75</v>
      </c>
      <c r="N57" s="4" t="s">
        <v>82</v>
      </c>
      <c r="P57">
        <f t="shared" si="59"/>
        <v>37</v>
      </c>
      <c r="Q57">
        <f t="shared" si="60"/>
        <v>3.6999999999999998e-002</v>
      </c>
    </row>
    <row r="58">
      <c r="A58" s="4">
        <v>2.823645</v>
      </c>
      <c r="B58" s="4" t="s">
        <v>73</v>
      </c>
      <c r="C58" s="4">
        <v>300</v>
      </c>
      <c r="D58" s="4" t="s">
        <v>73</v>
      </c>
      <c r="E58" s="4" t="s">
        <v>73</v>
      </c>
      <c r="F58" s="4">
        <v>8</v>
      </c>
      <c r="G58" s="4" t="s">
        <v>74</v>
      </c>
      <c r="H58" s="4" t="s">
        <v>0</v>
      </c>
      <c r="I58" s="4" t="s">
        <v>75</v>
      </c>
      <c r="J58" s="4" t="s">
        <v>0</v>
      </c>
      <c r="K58" s="4" t="s">
        <v>75</v>
      </c>
      <c r="L58" s="4" t="s">
        <v>76</v>
      </c>
      <c r="M58" s="4" t="s">
        <v>75</v>
      </c>
      <c r="N58" s="4" t="s">
        <v>83</v>
      </c>
      <c r="P58">
        <f t="shared" si="59"/>
        <v>54</v>
      </c>
      <c r="Q58">
        <f t="shared" si="60"/>
        <v>5.3999999999999999e-002</v>
      </c>
    </row>
    <row r="59">
      <c r="A59" s="4">
        <v>2.8736480000000002</v>
      </c>
      <c r="B59" s="4" t="s">
        <v>73</v>
      </c>
      <c r="C59" s="4">
        <v>300</v>
      </c>
      <c r="D59" s="4" t="s">
        <v>73</v>
      </c>
      <c r="E59" s="4" t="s">
        <v>73</v>
      </c>
      <c r="F59" s="4">
        <v>8</v>
      </c>
      <c r="G59" s="4" t="s">
        <v>74</v>
      </c>
      <c r="H59" s="4" t="s">
        <v>0</v>
      </c>
      <c r="I59" s="4" t="s">
        <v>75</v>
      </c>
      <c r="J59" s="4" t="s">
        <v>0</v>
      </c>
      <c r="K59" s="4" t="s">
        <v>75</v>
      </c>
      <c r="L59" s="4" t="s">
        <v>76</v>
      </c>
      <c r="M59" s="4" t="s">
        <v>75</v>
      </c>
      <c r="N59" s="4" t="s">
        <v>84</v>
      </c>
      <c r="P59">
        <f t="shared" si="59"/>
        <v>39</v>
      </c>
      <c r="Q59">
        <f t="shared" si="60"/>
        <v>3.9e-002</v>
      </c>
    </row>
    <row r="60">
      <c r="A60" s="4">
        <v>2.923654</v>
      </c>
      <c r="B60" s="4" t="s">
        <v>73</v>
      </c>
      <c r="C60" s="4">
        <v>300</v>
      </c>
      <c r="D60" s="4" t="s">
        <v>73</v>
      </c>
      <c r="E60" s="4" t="s">
        <v>73</v>
      </c>
      <c r="F60" s="4">
        <v>8</v>
      </c>
      <c r="G60" s="4" t="s">
        <v>74</v>
      </c>
      <c r="H60" s="4" t="s">
        <v>0</v>
      </c>
      <c r="I60" s="4" t="s">
        <v>75</v>
      </c>
      <c r="J60" s="4" t="s">
        <v>0</v>
      </c>
      <c r="K60" s="4" t="s">
        <v>75</v>
      </c>
      <c r="L60" s="4" t="s">
        <v>76</v>
      </c>
      <c r="M60" s="4" t="s">
        <v>75</v>
      </c>
      <c r="N60" s="4" t="s">
        <v>11</v>
      </c>
      <c r="P60">
        <f t="shared" si="59"/>
        <v>184</v>
      </c>
      <c r="Q60">
        <f t="shared" si="60"/>
        <v>0.184</v>
      </c>
    </row>
    <row r="61">
      <c r="A61" s="4">
        <v>2.9736600000000002</v>
      </c>
      <c r="B61" s="4" t="s">
        <v>73</v>
      </c>
      <c r="C61" s="4">
        <v>300</v>
      </c>
      <c r="D61" s="4" t="s">
        <v>73</v>
      </c>
      <c r="E61" s="4" t="s">
        <v>73</v>
      </c>
      <c r="F61" s="4">
        <v>8</v>
      </c>
      <c r="G61" s="4" t="s">
        <v>74</v>
      </c>
      <c r="H61" s="4" t="s">
        <v>0</v>
      </c>
      <c r="I61" s="4" t="s">
        <v>75</v>
      </c>
      <c r="J61" s="4" t="s">
        <v>0</v>
      </c>
      <c r="K61" s="4" t="s">
        <v>75</v>
      </c>
      <c r="L61" s="4" t="s">
        <v>76</v>
      </c>
      <c r="M61" s="4" t="s">
        <v>75</v>
      </c>
      <c r="N61" s="4" t="s">
        <v>12</v>
      </c>
      <c r="P61">
        <f t="shared" si="59"/>
        <v>169</v>
      </c>
      <c r="Q61">
        <f t="shared" si="60"/>
        <v>0.16900000000000001</v>
      </c>
    </row>
    <row r="62">
      <c r="A62" s="4">
        <v>3.0236649999999998</v>
      </c>
      <c r="B62" s="4" t="s">
        <v>73</v>
      </c>
      <c r="C62" s="4">
        <v>300</v>
      </c>
      <c r="D62" s="4" t="s">
        <v>73</v>
      </c>
      <c r="E62" s="4" t="s">
        <v>73</v>
      </c>
      <c r="F62" s="4">
        <v>8</v>
      </c>
      <c r="G62" s="4" t="s">
        <v>74</v>
      </c>
      <c r="H62" s="4" t="s">
        <v>0</v>
      </c>
      <c r="I62" s="4" t="s">
        <v>75</v>
      </c>
      <c r="J62" s="4" t="s">
        <v>0</v>
      </c>
      <c r="K62" s="4" t="s">
        <v>75</v>
      </c>
      <c r="L62" s="4" t="s">
        <v>76</v>
      </c>
      <c r="M62" s="4" t="s">
        <v>75</v>
      </c>
      <c r="N62" s="4" t="s">
        <v>13</v>
      </c>
      <c r="P62">
        <f t="shared" si="59"/>
        <v>186</v>
      </c>
      <c r="Q62">
        <f t="shared" si="60"/>
        <v>0.186</v>
      </c>
    </row>
    <row r="63">
      <c r="A63" s="4">
        <v>3.073671</v>
      </c>
      <c r="B63" s="4" t="s">
        <v>73</v>
      </c>
      <c r="C63" s="4">
        <v>300</v>
      </c>
      <c r="D63" s="4" t="s">
        <v>73</v>
      </c>
      <c r="E63" s="4" t="s">
        <v>73</v>
      </c>
      <c r="F63" s="4">
        <v>8</v>
      </c>
      <c r="G63" s="4" t="s">
        <v>74</v>
      </c>
      <c r="H63" s="4" t="s">
        <v>0</v>
      </c>
      <c r="I63" s="4" t="s">
        <v>75</v>
      </c>
      <c r="J63" s="4" t="s">
        <v>0</v>
      </c>
      <c r="K63" s="4" t="s">
        <v>75</v>
      </c>
      <c r="L63" s="4" t="s">
        <v>76</v>
      </c>
      <c r="M63" s="4" t="s">
        <v>75</v>
      </c>
      <c r="N63" s="4" t="s">
        <v>16</v>
      </c>
      <c r="P63">
        <f t="shared" si="59"/>
        <v>171</v>
      </c>
      <c r="Q63">
        <f t="shared" si="60"/>
        <v>0.17100000000000001</v>
      </c>
    </row>
    <row r="64">
      <c r="A64" s="4">
        <v>3.1236769999999998</v>
      </c>
      <c r="B64" s="4" t="s">
        <v>73</v>
      </c>
      <c r="C64" s="4">
        <v>300</v>
      </c>
      <c r="D64" s="4" t="s">
        <v>73</v>
      </c>
      <c r="E64" s="4" t="s">
        <v>73</v>
      </c>
      <c r="F64" s="4">
        <v>8</v>
      </c>
      <c r="G64" s="4" t="s">
        <v>74</v>
      </c>
      <c r="H64" s="4" t="s">
        <v>0</v>
      </c>
      <c r="I64" s="4" t="s">
        <v>75</v>
      </c>
      <c r="J64" s="4" t="s">
        <v>0</v>
      </c>
      <c r="K64" s="4" t="s">
        <v>75</v>
      </c>
      <c r="L64" s="4" t="s">
        <v>76</v>
      </c>
      <c r="M64" s="4" t="s">
        <v>75</v>
      </c>
      <c r="N64" s="4" t="s">
        <v>18</v>
      </c>
      <c r="P64">
        <f t="shared" si="59"/>
        <v>188</v>
      </c>
      <c r="Q64">
        <f t="shared" si="60"/>
        <v>0.188</v>
      </c>
    </row>
    <row r="65">
      <c r="A65" s="4">
        <v>3.1736800000000001</v>
      </c>
      <c r="B65" s="4" t="s">
        <v>73</v>
      </c>
      <c r="C65" s="4">
        <v>300</v>
      </c>
      <c r="D65" s="4" t="s">
        <v>73</v>
      </c>
      <c r="E65" s="4" t="s">
        <v>73</v>
      </c>
      <c r="F65" s="4">
        <v>8</v>
      </c>
      <c r="G65" s="4" t="s">
        <v>74</v>
      </c>
      <c r="H65" s="4" t="s">
        <v>0</v>
      </c>
      <c r="I65" s="4" t="s">
        <v>75</v>
      </c>
      <c r="J65" s="4" t="s">
        <v>0</v>
      </c>
      <c r="K65" s="4" t="s">
        <v>75</v>
      </c>
      <c r="L65" s="4" t="s">
        <v>76</v>
      </c>
      <c r="M65" s="4" t="s">
        <v>75</v>
      </c>
      <c r="N65" s="4" t="s">
        <v>21</v>
      </c>
      <c r="P65">
        <f t="shared" si="59"/>
        <v>173</v>
      </c>
      <c r="Q65">
        <f t="shared" si="60"/>
        <v>0.17299999999999999</v>
      </c>
    </row>
    <row r="66">
      <c r="A66" s="4">
        <v>3.2242769999999998</v>
      </c>
      <c r="B66" s="4" t="s">
        <v>73</v>
      </c>
      <c r="C66" s="4">
        <v>300</v>
      </c>
      <c r="D66" s="4" t="s">
        <v>73</v>
      </c>
      <c r="E66" s="4" t="s">
        <v>73</v>
      </c>
      <c r="F66" s="4">
        <v>8</v>
      </c>
      <c r="G66" s="4" t="s">
        <v>74</v>
      </c>
      <c r="H66" s="4" t="s">
        <v>0</v>
      </c>
      <c r="I66" s="4" t="s">
        <v>75</v>
      </c>
      <c r="J66" s="4" t="s">
        <v>0</v>
      </c>
      <c r="K66" s="4" t="s">
        <v>75</v>
      </c>
      <c r="L66" s="4" t="s">
        <v>76</v>
      </c>
      <c r="M66" s="4" t="s">
        <v>75</v>
      </c>
      <c r="N66" s="4" t="s">
        <v>1</v>
      </c>
      <c r="P66">
        <f t="shared" si="59"/>
        <v>190</v>
      </c>
      <c r="Q66">
        <f t="shared" si="60"/>
        <v>0.19</v>
      </c>
    </row>
    <row r="67">
      <c r="A67" s="4">
        <v>3.2736939999999999</v>
      </c>
      <c r="B67" s="4" t="s">
        <v>73</v>
      </c>
      <c r="C67" s="4">
        <v>300</v>
      </c>
      <c r="D67" s="4" t="s">
        <v>73</v>
      </c>
      <c r="E67" s="4" t="s">
        <v>73</v>
      </c>
      <c r="F67" s="4">
        <v>8</v>
      </c>
      <c r="G67" s="4" t="s">
        <v>74</v>
      </c>
      <c r="H67" s="4" t="s">
        <v>0</v>
      </c>
      <c r="I67" s="4" t="s">
        <v>75</v>
      </c>
      <c r="J67" s="4" t="s">
        <v>0</v>
      </c>
      <c r="K67" s="4" t="s">
        <v>75</v>
      </c>
      <c r="L67" s="4" t="s">
        <v>76</v>
      </c>
      <c r="M67" s="4" t="s">
        <v>75</v>
      </c>
      <c r="N67" s="4" t="s">
        <v>4</v>
      </c>
      <c r="P67">
        <f t="shared" si="59"/>
        <v>175</v>
      </c>
      <c r="Q67">
        <f t="shared" si="60"/>
        <v>0.17499999999999999</v>
      </c>
    </row>
    <row r="68">
      <c r="A68" s="4">
        <v>3.3236949999999998</v>
      </c>
      <c r="B68" s="4" t="s">
        <v>73</v>
      </c>
      <c r="C68" s="4">
        <v>300</v>
      </c>
      <c r="D68" s="4" t="s">
        <v>73</v>
      </c>
      <c r="E68" s="4" t="s">
        <v>73</v>
      </c>
      <c r="F68" s="4">
        <v>8</v>
      </c>
      <c r="G68" s="4" t="s">
        <v>74</v>
      </c>
      <c r="H68" s="4" t="s">
        <v>0</v>
      </c>
      <c r="I68" s="4" t="s">
        <v>75</v>
      </c>
      <c r="J68" s="4" t="s">
        <v>0</v>
      </c>
      <c r="K68" s="4" t="s">
        <v>75</v>
      </c>
      <c r="L68" s="4" t="s">
        <v>76</v>
      </c>
      <c r="M68" s="4" t="s">
        <v>75</v>
      </c>
      <c r="N68" s="4" t="s">
        <v>77</v>
      </c>
      <c r="P68">
        <f t="shared" si="59"/>
        <v>48</v>
      </c>
      <c r="Q68">
        <f t="shared" si="60"/>
        <v>4.8000000000000001e-002</v>
      </c>
    </row>
    <row r="69">
      <c r="A69" s="4">
        <v>3.3737029999999999</v>
      </c>
      <c r="B69" s="4" t="s">
        <v>73</v>
      </c>
      <c r="C69" s="4">
        <v>300</v>
      </c>
      <c r="D69" s="4" t="s">
        <v>73</v>
      </c>
      <c r="E69" s="4" t="s">
        <v>73</v>
      </c>
      <c r="F69" s="4">
        <v>8</v>
      </c>
      <c r="G69" s="4" t="s">
        <v>74</v>
      </c>
      <c r="H69" s="4" t="s">
        <v>0</v>
      </c>
      <c r="I69" s="4" t="s">
        <v>75</v>
      </c>
      <c r="J69" s="4" t="s">
        <v>0</v>
      </c>
      <c r="K69" s="4" t="s">
        <v>75</v>
      </c>
      <c r="L69" s="4" t="s">
        <v>76</v>
      </c>
      <c r="M69" s="4" t="s">
        <v>75</v>
      </c>
      <c r="N69" s="4" t="s">
        <v>78</v>
      </c>
      <c r="P69">
        <f t="shared" si="59"/>
        <v>33</v>
      </c>
      <c r="Q69">
        <f t="shared" si="60"/>
        <v>3.3000000000000002e-002</v>
      </c>
    </row>
    <row r="70">
      <c r="A70" s="4">
        <v>3.4237099999999998</v>
      </c>
      <c r="B70" s="4" t="s">
        <v>73</v>
      </c>
      <c r="C70" s="4">
        <v>300</v>
      </c>
      <c r="D70" s="4" t="s">
        <v>73</v>
      </c>
      <c r="E70" s="4" t="s">
        <v>73</v>
      </c>
      <c r="F70" s="4">
        <v>8</v>
      </c>
      <c r="G70" s="4" t="s">
        <v>74</v>
      </c>
      <c r="H70" s="4" t="s">
        <v>0</v>
      </c>
      <c r="I70" s="4" t="s">
        <v>75</v>
      </c>
      <c r="J70" s="4" t="s">
        <v>0</v>
      </c>
      <c r="K70" s="4" t="s">
        <v>75</v>
      </c>
      <c r="L70" s="4" t="s">
        <v>76</v>
      </c>
      <c r="M70" s="4" t="s">
        <v>75</v>
      </c>
      <c r="N70" s="4" t="s">
        <v>79</v>
      </c>
      <c r="P70">
        <f t="shared" si="59"/>
        <v>50</v>
      </c>
      <c r="Q70">
        <f t="shared" si="60"/>
        <v>5.0000000000000003e-002</v>
      </c>
    </row>
    <row r="71">
      <c r="A71" s="4">
        <v>3.4737100000000001</v>
      </c>
      <c r="B71" s="4" t="s">
        <v>73</v>
      </c>
      <c r="C71" s="4">
        <v>300</v>
      </c>
      <c r="D71" s="4" t="s">
        <v>73</v>
      </c>
      <c r="E71" s="4" t="s">
        <v>73</v>
      </c>
      <c r="F71" s="4">
        <v>8</v>
      </c>
      <c r="G71" s="4" t="s">
        <v>74</v>
      </c>
      <c r="H71" s="4" t="s">
        <v>0</v>
      </c>
      <c r="I71" s="4" t="s">
        <v>75</v>
      </c>
      <c r="J71" s="4" t="s">
        <v>0</v>
      </c>
      <c r="K71" s="4" t="s">
        <v>75</v>
      </c>
      <c r="L71" s="4" t="s">
        <v>76</v>
      </c>
      <c r="M71" s="4" t="s">
        <v>75</v>
      </c>
      <c r="N71" s="4" t="s">
        <v>80</v>
      </c>
      <c r="P71">
        <f t="shared" si="59"/>
        <v>35</v>
      </c>
      <c r="Q71">
        <f t="shared" si="60"/>
        <v>3.5000000000000003e-002</v>
      </c>
    </row>
    <row r="72">
      <c r="A72" s="4">
        <v>3.5237159999999998</v>
      </c>
      <c r="B72" s="4" t="s">
        <v>73</v>
      </c>
      <c r="C72" s="4">
        <v>300</v>
      </c>
      <c r="D72" s="4" t="s">
        <v>73</v>
      </c>
      <c r="E72" s="4" t="s">
        <v>73</v>
      </c>
      <c r="F72" s="4">
        <v>8</v>
      </c>
      <c r="G72" s="4" t="s">
        <v>74</v>
      </c>
      <c r="H72" s="4" t="s">
        <v>0</v>
      </c>
      <c r="I72" s="4" t="s">
        <v>75</v>
      </c>
      <c r="J72" s="4" t="s">
        <v>0</v>
      </c>
      <c r="K72" s="4" t="s">
        <v>75</v>
      </c>
      <c r="L72" s="4" t="s">
        <v>76</v>
      </c>
      <c r="M72" s="4" t="s">
        <v>75</v>
      </c>
      <c r="N72" s="4" t="s">
        <v>81</v>
      </c>
      <c r="P72">
        <f t="shared" si="59"/>
        <v>52</v>
      </c>
      <c r="Q72">
        <f t="shared" si="60"/>
        <v>5.1999999999999998e-002</v>
      </c>
    </row>
    <row r="73">
      <c r="A73" s="4">
        <v>3.5737239999999999</v>
      </c>
      <c r="B73" s="4" t="s">
        <v>73</v>
      </c>
      <c r="C73" s="4">
        <v>300</v>
      </c>
      <c r="D73" s="4" t="s">
        <v>73</v>
      </c>
      <c r="E73" s="4" t="s">
        <v>73</v>
      </c>
      <c r="F73" s="4">
        <v>8</v>
      </c>
      <c r="G73" s="4" t="s">
        <v>74</v>
      </c>
      <c r="H73" s="4" t="s">
        <v>0</v>
      </c>
      <c r="I73" s="4" t="s">
        <v>75</v>
      </c>
      <c r="J73" s="4" t="s">
        <v>0</v>
      </c>
      <c r="K73" s="4" t="s">
        <v>75</v>
      </c>
      <c r="L73" s="4" t="s">
        <v>76</v>
      </c>
      <c r="M73" s="4" t="s">
        <v>75</v>
      </c>
      <c r="N73" s="4" t="s">
        <v>82</v>
      </c>
      <c r="P73">
        <f t="shared" si="59"/>
        <v>37</v>
      </c>
      <c r="Q73">
        <f t="shared" si="60"/>
        <v>3.6999999999999998e-002</v>
      </c>
    </row>
    <row r="74">
      <c r="A74" s="4">
        <v>3.6237249999999999</v>
      </c>
      <c r="B74" s="4" t="s">
        <v>73</v>
      </c>
      <c r="C74" s="4">
        <v>300</v>
      </c>
      <c r="D74" s="4" t="s">
        <v>73</v>
      </c>
      <c r="E74" s="4" t="s">
        <v>73</v>
      </c>
      <c r="F74" s="4">
        <v>8</v>
      </c>
      <c r="G74" s="4" t="s">
        <v>74</v>
      </c>
      <c r="H74" s="4" t="s">
        <v>0</v>
      </c>
      <c r="I74" s="4" t="s">
        <v>75</v>
      </c>
      <c r="J74" s="4" t="s">
        <v>0</v>
      </c>
      <c r="K74" s="4" t="s">
        <v>75</v>
      </c>
      <c r="L74" s="4" t="s">
        <v>76</v>
      </c>
      <c r="M74" s="4" t="s">
        <v>75</v>
      </c>
      <c r="N74" s="4" t="s">
        <v>83</v>
      </c>
      <c r="P74">
        <f t="shared" ref="P74:P99" si="61">HEX2DEC(N74)</f>
        <v>54</v>
      </c>
      <c r="Q74">
        <f t="shared" ref="Q74:Q99" si="62">P74/1000</f>
        <v>5.3999999999999999e-002</v>
      </c>
    </row>
    <row r="75">
      <c r="A75" s="4">
        <v>3.6737310000000001</v>
      </c>
      <c r="B75" s="4" t="s">
        <v>73</v>
      </c>
      <c r="C75" s="4">
        <v>300</v>
      </c>
      <c r="D75" s="4" t="s">
        <v>73</v>
      </c>
      <c r="E75" s="4" t="s">
        <v>73</v>
      </c>
      <c r="F75" s="4">
        <v>8</v>
      </c>
      <c r="G75" s="4" t="s">
        <v>74</v>
      </c>
      <c r="H75" s="4" t="s">
        <v>0</v>
      </c>
      <c r="I75" s="4" t="s">
        <v>75</v>
      </c>
      <c r="J75" s="4" t="s">
        <v>0</v>
      </c>
      <c r="K75" s="4" t="s">
        <v>75</v>
      </c>
      <c r="L75" s="4" t="s">
        <v>76</v>
      </c>
      <c r="M75" s="4" t="s">
        <v>75</v>
      </c>
      <c r="N75" s="4" t="s">
        <v>84</v>
      </c>
      <c r="P75">
        <f t="shared" si="61"/>
        <v>39</v>
      </c>
      <c r="Q75">
        <f t="shared" si="62"/>
        <v>3.9e-002</v>
      </c>
    </row>
    <row r="76">
      <c r="A76" s="4">
        <v>3.7237399999999998</v>
      </c>
      <c r="B76" s="4" t="s">
        <v>73</v>
      </c>
      <c r="C76" s="4">
        <v>300</v>
      </c>
      <c r="D76" s="4" t="s">
        <v>73</v>
      </c>
      <c r="E76" s="4" t="s">
        <v>73</v>
      </c>
      <c r="F76" s="4">
        <v>8</v>
      </c>
      <c r="G76" s="4" t="s">
        <v>74</v>
      </c>
      <c r="H76" s="4" t="s">
        <v>0</v>
      </c>
      <c r="I76" s="4" t="s">
        <v>75</v>
      </c>
      <c r="J76" s="4" t="s">
        <v>0</v>
      </c>
      <c r="K76" s="4" t="s">
        <v>75</v>
      </c>
      <c r="L76" s="4" t="s">
        <v>76</v>
      </c>
      <c r="M76" s="4" t="s">
        <v>75</v>
      </c>
      <c r="N76" s="4" t="s">
        <v>11</v>
      </c>
      <c r="P76">
        <f t="shared" si="61"/>
        <v>184</v>
      </c>
      <c r="Q76">
        <f t="shared" si="62"/>
        <v>0.184</v>
      </c>
    </row>
    <row r="77">
      <c r="A77" s="4">
        <v>3.7737430000000001</v>
      </c>
      <c r="B77" s="4" t="s">
        <v>73</v>
      </c>
      <c r="C77" s="4">
        <v>300</v>
      </c>
      <c r="D77" s="4" t="s">
        <v>73</v>
      </c>
      <c r="E77" s="4" t="s">
        <v>73</v>
      </c>
      <c r="F77" s="4">
        <v>8</v>
      </c>
      <c r="G77" s="4" t="s">
        <v>74</v>
      </c>
      <c r="H77" s="4" t="s">
        <v>0</v>
      </c>
      <c r="I77" s="4" t="s">
        <v>75</v>
      </c>
      <c r="J77" s="4" t="s">
        <v>0</v>
      </c>
      <c r="K77" s="4" t="s">
        <v>75</v>
      </c>
      <c r="L77" s="4" t="s">
        <v>76</v>
      </c>
      <c r="M77" s="4" t="s">
        <v>75</v>
      </c>
      <c r="N77" s="4" t="s">
        <v>12</v>
      </c>
      <c r="P77">
        <f t="shared" si="61"/>
        <v>169</v>
      </c>
      <c r="Q77">
        <f t="shared" si="62"/>
        <v>0.16900000000000001</v>
      </c>
    </row>
    <row r="78">
      <c r="A78" s="4">
        <v>3.8237480000000001</v>
      </c>
      <c r="B78" s="4" t="s">
        <v>73</v>
      </c>
      <c r="C78" s="4">
        <v>300</v>
      </c>
      <c r="D78" s="4" t="s">
        <v>73</v>
      </c>
      <c r="E78" s="4" t="s">
        <v>73</v>
      </c>
      <c r="F78" s="4">
        <v>8</v>
      </c>
      <c r="G78" s="4" t="s">
        <v>74</v>
      </c>
      <c r="H78" s="4" t="s">
        <v>0</v>
      </c>
      <c r="I78" s="4" t="s">
        <v>75</v>
      </c>
      <c r="J78" s="4" t="s">
        <v>0</v>
      </c>
      <c r="K78" s="4" t="s">
        <v>75</v>
      </c>
      <c r="L78" s="4" t="s">
        <v>76</v>
      </c>
      <c r="M78" s="4" t="s">
        <v>75</v>
      </c>
      <c r="N78" s="4" t="s">
        <v>13</v>
      </c>
      <c r="P78">
        <f t="shared" si="61"/>
        <v>186</v>
      </c>
      <c r="Q78">
        <f t="shared" si="62"/>
        <v>0.186</v>
      </c>
    </row>
    <row r="79">
      <c r="A79" s="4">
        <v>3.8737560000000002</v>
      </c>
      <c r="B79" s="4" t="s">
        <v>73</v>
      </c>
      <c r="C79" s="4">
        <v>300</v>
      </c>
      <c r="D79" s="4" t="s">
        <v>73</v>
      </c>
      <c r="E79" s="4" t="s">
        <v>73</v>
      </c>
      <c r="F79" s="4">
        <v>8</v>
      </c>
      <c r="G79" s="4" t="s">
        <v>74</v>
      </c>
      <c r="H79" s="4" t="s">
        <v>0</v>
      </c>
      <c r="I79" s="4" t="s">
        <v>75</v>
      </c>
      <c r="J79" s="4" t="s">
        <v>0</v>
      </c>
      <c r="K79" s="4" t="s">
        <v>75</v>
      </c>
      <c r="L79" s="4" t="s">
        <v>76</v>
      </c>
      <c r="M79" s="4" t="s">
        <v>75</v>
      </c>
      <c r="N79" s="4" t="s">
        <v>16</v>
      </c>
      <c r="P79">
        <f t="shared" si="61"/>
        <v>171</v>
      </c>
      <c r="Q79">
        <f t="shared" si="62"/>
        <v>0.17100000000000001</v>
      </c>
    </row>
    <row r="80">
      <c r="A80" s="4">
        <v>3.923759</v>
      </c>
      <c r="B80" s="4" t="s">
        <v>73</v>
      </c>
      <c r="C80" s="4">
        <v>300</v>
      </c>
      <c r="D80" s="4" t="s">
        <v>73</v>
      </c>
      <c r="E80" s="4" t="s">
        <v>73</v>
      </c>
      <c r="F80" s="4">
        <v>8</v>
      </c>
      <c r="G80" s="4" t="s">
        <v>74</v>
      </c>
      <c r="H80" s="4" t="s">
        <v>0</v>
      </c>
      <c r="I80" s="4" t="s">
        <v>75</v>
      </c>
      <c r="J80" s="4" t="s">
        <v>0</v>
      </c>
      <c r="K80" s="4" t="s">
        <v>75</v>
      </c>
      <c r="L80" s="4" t="s">
        <v>76</v>
      </c>
      <c r="M80" s="4" t="s">
        <v>75</v>
      </c>
      <c r="N80" s="4" t="s">
        <v>18</v>
      </c>
      <c r="P80">
        <f t="shared" si="61"/>
        <v>188</v>
      </c>
      <c r="Q80">
        <f t="shared" si="62"/>
        <v>0.188</v>
      </c>
    </row>
    <row r="81">
      <c r="A81" s="4">
        <v>3.9737629999999999</v>
      </c>
      <c r="B81" s="4" t="s">
        <v>73</v>
      </c>
      <c r="C81" s="4">
        <v>300</v>
      </c>
      <c r="D81" s="4" t="s">
        <v>73</v>
      </c>
      <c r="E81" s="4" t="s">
        <v>73</v>
      </c>
      <c r="F81" s="4">
        <v>8</v>
      </c>
      <c r="G81" s="4" t="s">
        <v>74</v>
      </c>
      <c r="H81" s="4" t="s">
        <v>0</v>
      </c>
      <c r="I81" s="4" t="s">
        <v>75</v>
      </c>
      <c r="J81" s="4" t="s">
        <v>0</v>
      </c>
      <c r="K81" s="4" t="s">
        <v>75</v>
      </c>
      <c r="L81" s="4" t="s">
        <v>76</v>
      </c>
      <c r="M81" s="4" t="s">
        <v>75</v>
      </c>
      <c r="N81" s="4" t="s">
        <v>21</v>
      </c>
      <c r="P81">
        <f t="shared" si="61"/>
        <v>173</v>
      </c>
      <c r="Q81">
        <f t="shared" si="62"/>
        <v>0.17299999999999999</v>
      </c>
    </row>
    <row r="82">
      <c r="A82" s="4">
        <v>4.0237720000000001</v>
      </c>
      <c r="B82" s="4" t="s">
        <v>73</v>
      </c>
      <c r="C82" s="4">
        <v>300</v>
      </c>
      <c r="D82" s="4" t="s">
        <v>73</v>
      </c>
      <c r="E82" s="4" t="s">
        <v>73</v>
      </c>
      <c r="F82" s="4">
        <v>8</v>
      </c>
      <c r="G82" s="4" t="s">
        <v>74</v>
      </c>
      <c r="H82" s="4" t="s">
        <v>0</v>
      </c>
      <c r="I82" s="4" t="s">
        <v>75</v>
      </c>
      <c r="J82" s="4" t="s">
        <v>0</v>
      </c>
      <c r="K82" s="4" t="s">
        <v>75</v>
      </c>
      <c r="L82" s="4" t="s">
        <v>76</v>
      </c>
      <c r="M82" s="4" t="s">
        <v>75</v>
      </c>
      <c r="N82" s="4" t="s">
        <v>1</v>
      </c>
      <c r="P82">
        <f t="shared" si="61"/>
        <v>190</v>
      </c>
      <c r="Q82">
        <f t="shared" si="62"/>
        <v>0.19</v>
      </c>
    </row>
    <row r="83">
      <c r="A83" s="4">
        <v>4.0737719999999999</v>
      </c>
      <c r="B83" s="4" t="s">
        <v>73</v>
      </c>
      <c r="C83" s="4">
        <v>300</v>
      </c>
      <c r="D83" s="4" t="s">
        <v>73</v>
      </c>
      <c r="E83" s="4" t="s">
        <v>73</v>
      </c>
      <c r="F83" s="4">
        <v>8</v>
      </c>
      <c r="G83" s="4" t="s">
        <v>74</v>
      </c>
      <c r="H83" s="4" t="s">
        <v>0</v>
      </c>
      <c r="I83" s="4" t="s">
        <v>75</v>
      </c>
      <c r="J83" s="4" t="s">
        <v>0</v>
      </c>
      <c r="K83" s="4" t="s">
        <v>75</v>
      </c>
      <c r="L83" s="4" t="s">
        <v>76</v>
      </c>
      <c r="M83" s="4" t="s">
        <v>75</v>
      </c>
      <c r="N83" s="4" t="s">
        <v>4</v>
      </c>
      <c r="P83">
        <f t="shared" si="61"/>
        <v>175</v>
      </c>
      <c r="Q83">
        <f t="shared" si="62"/>
        <v>0.17499999999999999</v>
      </c>
    </row>
    <row r="84">
      <c r="A84" s="4">
        <v>4.1237769999999996</v>
      </c>
      <c r="B84" s="4" t="s">
        <v>73</v>
      </c>
      <c r="C84" s="4">
        <v>300</v>
      </c>
      <c r="D84" s="4" t="s">
        <v>73</v>
      </c>
      <c r="E84" s="4" t="s">
        <v>73</v>
      </c>
      <c r="F84" s="4">
        <v>8</v>
      </c>
      <c r="G84" s="4" t="s">
        <v>74</v>
      </c>
      <c r="H84" s="4" t="s">
        <v>0</v>
      </c>
      <c r="I84" s="4" t="s">
        <v>75</v>
      </c>
      <c r="J84" s="4" t="s">
        <v>0</v>
      </c>
      <c r="K84" s="4" t="s">
        <v>75</v>
      </c>
      <c r="L84" s="4" t="s">
        <v>76</v>
      </c>
      <c r="M84" s="4" t="s">
        <v>75</v>
      </c>
      <c r="N84" s="4" t="s">
        <v>77</v>
      </c>
      <c r="P84">
        <f t="shared" si="61"/>
        <v>48</v>
      </c>
      <c r="Q84">
        <f t="shared" si="62"/>
        <v>4.8000000000000001e-002</v>
      </c>
    </row>
    <row r="85">
      <c r="A85" s="4">
        <v>4.1737869999999999</v>
      </c>
      <c r="B85" s="4" t="s">
        <v>73</v>
      </c>
      <c r="C85" s="4">
        <v>300</v>
      </c>
      <c r="D85" s="4" t="s">
        <v>73</v>
      </c>
      <c r="E85" s="4" t="s">
        <v>73</v>
      </c>
      <c r="F85" s="4">
        <v>8</v>
      </c>
      <c r="G85" s="4" t="s">
        <v>74</v>
      </c>
      <c r="H85" s="4" t="s">
        <v>0</v>
      </c>
      <c r="I85" s="4" t="s">
        <v>75</v>
      </c>
      <c r="J85" s="4" t="s">
        <v>0</v>
      </c>
      <c r="K85" s="4" t="s">
        <v>75</v>
      </c>
      <c r="L85" s="4" t="s">
        <v>76</v>
      </c>
      <c r="M85" s="4" t="s">
        <v>75</v>
      </c>
      <c r="N85" s="4" t="s">
        <v>78</v>
      </c>
      <c r="P85">
        <f t="shared" si="61"/>
        <v>33</v>
      </c>
      <c r="Q85">
        <f t="shared" si="62"/>
        <v>3.3000000000000002e-002</v>
      </c>
    </row>
    <row r="86">
      <c r="A86" s="4">
        <v>4.2245650000000001</v>
      </c>
      <c r="B86" s="4" t="s">
        <v>73</v>
      </c>
      <c r="C86" s="4">
        <v>300</v>
      </c>
      <c r="D86" s="4" t="s">
        <v>73</v>
      </c>
      <c r="E86" s="4" t="s">
        <v>73</v>
      </c>
      <c r="F86" s="4">
        <v>8</v>
      </c>
      <c r="G86" s="4" t="s">
        <v>74</v>
      </c>
      <c r="H86" s="4" t="s">
        <v>0</v>
      </c>
      <c r="I86" s="4" t="s">
        <v>75</v>
      </c>
      <c r="J86" s="4" t="s">
        <v>0</v>
      </c>
      <c r="K86" s="4" t="s">
        <v>75</v>
      </c>
      <c r="L86" s="4" t="s">
        <v>76</v>
      </c>
      <c r="M86" s="4" t="s">
        <v>75</v>
      </c>
      <c r="N86" s="4" t="s">
        <v>79</v>
      </c>
      <c r="P86">
        <f t="shared" si="61"/>
        <v>50</v>
      </c>
      <c r="Q86">
        <f t="shared" si="62"/>
        <v>5.0000000000000003e-002</v>
      </c>
    </row>
    <row r="87">
      <c r="A87" s="4">
        <v>4.2737980000000002</v>
      </c>
      <c r="B87" s="4" t="s">
        <v>73</v>
      </c>
      <c r="C87" s="4">
        <v>300</v>
      </c>
      <c r="D87" s="4" t="s">
        <v>73</v>
      </c>
      <c r="E87" s="4" t="s">
        <v>73</v>
      </c>
      <c r="F87" s="4">
        <v>8</v>
      </c>
      <c r="G87" s="4" t="s">
        <v>74</v>
      </c>
      <c r="H87" s="4" t="s">
        <v>0</v>
      </c>
      <c r="I87" s="4" t="s">
        <v>75</v>
      </c>
      <c r="J87" s="4" t="s">
        <v>0</v>
      </c>
      <c r="K87" s="4" t="s">
        <v>75</v>
      </c>
      <c r="L87" s="4" t="s">
        <v>76</v>
      </c>
      <c r="M87" s="4" t="s">
        <v>75</v>
      </c>
      <c r="N87" s="4" t="s">
        <v>80</v>
      </c>
      <c r="P87">
        <f t="shared" si="61"/>
        <v>35</v>
      </c>
      <c r="Q87">
        <f t="shared" si="62"/>
        <v>3.5000000000000003e-002</v>
      </c>
    </row>
    <row r="88">
      <c r="A88" s="4">
        <v>4.3238029999999998</v>
      </c>
      <c r="B88" s="4" t="s">
        <v>73</v>
      </c>
      <c r="C88" s="4">
        <v>300</v>
      </c>
      <c r="D88" s="4" t="s">
        <v>73</v>
      </c>
      <c r="E88" s="4" t="s">
        <v>73</v>
      </c>
      <c r="F88" s="4">
        <v>8</v>
      </c>
      <c r="G88" s="4" t="s">
        <v>74</v>
      </c>
      <c r="H88" s="4" t="s">
        <v>0</v>
      </c>
      <c r="I88" s="4" t="s">
        <v>75</v>
      </c>
      <c r="J88" s="4" t="s">
        <v>0</v>
      </c>
      <c r="K88" s="4" t="s">
        <v>75</v>
      </c>
      <c r="L88" s="4" t="s">
        <v>76</v>
      </c>
      <c r="M88" s="4" t="s">
        <v>75</v>
      </c>
      <c r="N88" s="4" t="s">
        <v>81</v>
      </c>
      <c r="P88">
        <f t="shared" si="61"/>
        <v>52</v>
      </c>
      <c r="Q88">
        <f t="shared" si="62"/>
        <v>5.1999999999999998e-002</v>
      </c>
    </row>
    <row r="89">
      <c r="A89" s="4">
        <v>4.3738060000000001</v>
      </c>
      <c r="B89" s="4" t="s">
        <v>73</v>
      </c>
      <c r="C89" s="4">
        <v>300</v>
      </c>
      <c r="D89" s="4" t="s">
        <v>73</v>
      </c>
      <c r="E89" s="4" t="s">
        <v>73</v>
      </c>
      <c r="F89" s="4">
        <v>8</v>
      </c>
      <c r="G89" s="4" t="s">
        <v>74</v>
      </c>
      <c r="H89" s="4" t="s">
        <v>0</v>
      </c>
      <c r="I89" s="4" t="s">
        <v>75</v>
      </c>
      <c r="J89" s="4" t="s">
        <v>0</v>
      </c>
      <c r="K89" s="4" t="s">
        <v>75</v>
      </c>
      <c r="L89" s="4" t="s">
        <v>76</v>
      </c>
      <c r="M89" s="4" t="s">
        <v>75</v>
      </c>
      <c r="N89" s="4" t="s">
        <v>82</v>
      </c>
      <c r="P89">
        <f t="shared" si="61"/>
        <v>37</v>
      </c>
      <c r="Q89">
        <f t="shared" si="62"/>
        <v>3.6999999999999998e-002</v>
      </c>
    </row>
    <row r="90">
      <c r="A90" s="4">
        <v>4.4238109999999997</v>
      </c>
      <c r="B90" s="4" t="s">
        <v>73</v>
      </c>
      <c r="C90" s="4">
        <v>300</v>
      </c>
      <c r="D90" s="4" t="s">
        <v>73</v>
      </c>
      <c r="E90" s="4" t="s">
        <v>73</v>
      </c>
      <c r="F90" s="4">
        <v>8</v>
      </c>
      <c r="G90" s="4" t="s">
        <v>74</v>
      </c>
      <c r="H90" s="4" t="s">
        <v>0</v>
      </c>
      <c r="I90" s="4" t="s">
        <v>75</v>
      </c>
      <c r="J90" s="4" t="s">
        <v>0</v>
      </c>
      <c r="K90" s="4" t="s">
        <v>75</v>
      </c>
      <c r="L90" s="4" t="s">
        <v>76</v>
      </c>
      <c r="M90" s="4" t="s">
        <v>75</v>
      </c>
      <c r="N90" s="4" t="s">
        <v>83</v>
      </c>
      <c r="P90">
        <f t="shared" si="61"/>
        <v>54</v>
      </c>
      <c r="Q90">
        <f t="shared" si="62"/>
        <v>5.3999999999999999e-002</v>
      </c>
    </row>
    <row r="91">
      <c r="A91" s="4">
        <v>4.4738189999999998</v>
      </c>
      <c r="B91" s="4" t="s">
        <v>73</v>
      </c>
      <c r="C91" s="4">
        <v>300</v>
      </c>
      <c r="D91" s="4" t="s">
        <v>73</v>
      </c>
      <c r="E91" s="4" t="s">
        <v>73</v>
      </c>
      <c r="F91" s="4">
        <v>8</v>
      </c>
      <c r="G91" s="4" t="s">
        <v>74</v>
      </c>
      <c r="H91" s="4" t="s">
        <v>0</v>
      </c>
      <c r="I91" s="4" t="s">
        <v>75</v>
      </c>
      <c r="J91" s="4" t="s">
        <v>0</v>
      </c>
      <c r="K91" s="4" t="s">
        <v>75</v>
      </c>
      <c r="L91" s="4" t="s">
        <v>76</v>
      </c>
      <c r="M91" s="4" t="s">
        <v>75</v>
      </c>
      <c r="N91" s="4" t="s">
        <v>84</v>
      </c>
      <c r="P91">
        <f t="shared" si="61"/>
        <v>39</v>
      </c>
      <c r="Q91">
        <f t="shared" si="62"/>
        <v>3.9e-002</v>
      </c>
    </row>
    <row r="92">
      <c r="A92" s="4">
        <v>4.5238209999999999</v>
      </c>
      <c r="B92" s="4" t="s">
        <v>73</v>
      </c>
      <c r="C92" s="4">
        <v>300</v>
      </c>
      <c r="D92" s="4" t="s">
        <v>73</v>
      </c>
      <c r="E92" s="4" t="s">
        <v>73</v>
      </c>
      <c r="F92" s="4">
        <v>8</v>
      </c>
      <c r="G92" s="4" t="s">
        <v>74</v>
      </c>
      <c r="H92" s="4" t="s">
        <v>0</v>
      </c>
      <c r="I92" s="4" t="s">
        <v>75</v>
      </c>
      <c r="J92" s="4" t="s">
        <v>0</v>
      </c>
      <c r="K92" s="4" t="s">
        <v>75</v>
      </c>
      <c r="L92" s="4" t="s">
        <v>76</v>
      </c>
      <c r="M92" s="4" t="s">
        <v>75</v>
      </c>
      <c r="N92" s="4" t="s">
        <v>11</v>
      </c>
      <c r="P92">
        <f t="shared" si="61"/>
        <v>184</v>
      </c>
      <c r="Q92">
        <f t="shared" si="62"/>
        <v>0.184</v>
      </c>
    </row>
    <row r="93">
      <c r="A93" s="4">
        <v>4.5738260000000004</v>
      </c>
      <c r="B93" s="4" t="s">
        <v>73</v>
      </c>
      <c r="C93" s="4">
        <v>300</v>
      </c>
      <c r="D93" s="4" t="s">
        <v>73</v>
      </c>
      <c r="E93" s="4" t="s">
        <v>73</v>
      </c>
      <c r="F93" s="4">
        <v>8</v>
      </c>
      <c r="G93" s="4" t="s">
        <v>74</v>
      </c>
      <c r="H93" s="4" t="s">
        <v>0</v>
      </c>
      <c r="I93" s="4" t="s">
        <v>75</v>
      </c>
      <c r="J93" s="4" t="s">
        <v>0</v>
      </c>
      <c r="K93" s="4" t="s">
        <v>75</v>
      </c>
      <c r="L93" s="4" t="s">
        <v>76</v>
      </c>
      <c r="M93" s="4" t="s">
        <v>75</v>
      </c>
      <c r="N93" s="4" t="s">
        <v>12</v>
      </c>
      <c r="P93">
        <f t="shared" si="61"/>
        <v>169</v>
      </c>
      <c r="Q93">
        <f t="shared" si="62"/>
        <v>0.16900000000000001</v>
      </c>
    </row>
    <row r="94">
      <c r="A94" s="4">
        <v>4.623831</v>
      </c>
      <c r="B94" s="4" t="s">
        <v>73</v>
      </c>
      <c r="C94" s="4">
        <v>300</v>
      </c>
      <c r="D94" s="4" t="s">
        <v>73</v>
      </c>
      <c r="E94" s="4" t="s">
        <v>73</v>
      </c>
      <c r="F94" s="4">
        <v>8</v>
      </c>
      <c r="G94" s="4" t="s">
        <v>74</v>
      </c>
      <c r="H94" s="4" t="s">
        <v>0</v>
      </c>
      <c r="I94" s="4" t="s">
        <v>75</v>
      </c>
      <c r="J94" s="4" t="s">
        <v>0</v>
      </c>
      <c r="K94" s="4" t="s">
        <v>75</v>
      </c>
      <c r="L94" s="4" t="s">
        <v>76</v>
      </c>
      <c r="M94" s="4" t="s">
        <v>75</v>
      </c>
      <c r="N94" s="4" t="s">
        <v>13</v>
      </c>
      <c r="P94">
        <f t="shared" si="61"/>
        <v>186</v>
      </c>
      <c r="Q94">
        <f t="shared" si="62"/>
        <v>0.186</v>
      </c>
    </row>
    <row r="95">
      <c r="A95" s="4">
        <v>4.6738369999999998</v>
      </c>
      <c r="B95" s="4" t="s">
        <v>73</v>
      </c>
      <c r="C95" s="4">
        <v>300</v>
      </c>
      <c r="D95" s="4" t="s">
        <v>73</v>
      </c>
      <c r="E95" s="4" t="s">
        <v>73</v>
      </c>
      <c r="F95" s="4">
        <v>8</v>
      </c>
      <c r="G95" s="4" t="s">
        <v>74</v>
      </c>
      <c r="H95" s="4" t="s">
        <v>0</v>
      </c>
      <c r="I95" s="4" t="s">
        <v>75</v>
      </c>
      <c r="J95" s="4" t="s">
        <v>0</v>
      </c>
      <c r="K95" s="4" t="s">
        <v>75</v>
      </c>
      <c r="L95" s="4" t="s">
        <v>76</v>
      </c>
      <c r="M95" s="4" t="s">
        <v>75</v>
      </c>
      <c r="N95" s="4" t="s">
        <v>16</v>
      </c>
      <c r="P95">
        <f t="shared" si="61"/>
        <v>171</v>
      </c>
      <c r="Q95">
        <f t="shared" si="62"/>
        <v>0.17100000000000001</v>
      </c>
    </row>
    <row r="96">
      <c r="A96" s="4">
        <v>4.7238429999999996</v>
      </c>
      <c r="B96" s="4" t="s">
        <v>73</v>
      </c>
      <c r="C96" s="4">
        <v>300</v>
      </c>
      <c r="D96" s="4" t="s">
        <v>73</v>
      </c>
      <c r="E96" s="4" t="s">
        <v>73</v>
      </c>
      <c r="F96" s="4">
        <v>8</v>
      </c>
      <c r="G96" s="4" t="s">
        <v>74</v>
      </c>
      <c r="H96" s="4" t="s">
        <v>0</v>
      </c>
      <c r="I96" s="4" t="s">
        <v>75</v>
      </c>
      <c r="J96" s="4" t="s">
        <v>0</v>
      </c>
      <c r="K96" s="4" t="s">
        <v>75</v>
      </c>
      <c r="L96" s="4" t="s">
        <v>76</v>
      </c>
      <c r="M96" s="4" t="s">
        <v>75</v>
      </c>
      <c r="N96" s="4" t="s">
        <v>18</v>
      </c>
      <c r="P96">
        <f t="shared" si="61"/>
        <v>188</v>
      </c>
      <c r="Q96">
        <f t="shared" si="62"/>
        <v>0.188</v>
      </c>
    </row>
    <row r="97">
      <c r="A97" s="4">
        <v>4.7738480000000001</v>
      </c>
      <c r="B97" s="4" t="s">
        <v>73</v>
      </c>
      <c r="C97" s="4">
        <v>300</v>
      </c>
      <c r="D97" s="4" t="s">
        <v>73</v>
      </c>
      <c r="E97" s="4" t="s">
        <v>73</v>
      </c>
      <c r="F97" s="4">
        <v>8</v>
      </c>
      <c r="G97" s="4" t="s">
        <v>74</v>
      </c>
      <c r="H97" s="4" t="s">
        <v>0</v>
      </c>
      <c r="I97" s="4" t="s">
        <v>75</v>
      </c>
      <c r="J97" s="4" t="s">
        <v>0</v>
      </c>
      <c r="K97" s="4" t="s">
        <v>75</v>
      </c>
      <c r="L97" s="4" t="s">
        <v>76</v>
      </c>
      <c r="M97" s="4" t="s">
        <v>75</v>
      </c>
      <c r="N97" s="4" t="s">
        <v>21</v>
      </c>
      <c r="P97">
        <f t="shared" si="61"/>
        <v>173</v>
      </c>
      <c r="Q97">
        <f t="shared" si="62"/>
        <v>0.17299999999999999</v>
      </c>
    </row>
    <row r="98">
      <c r="A98" s="4">
        <v>4.8238529999999997</v>
      </c>
      <c r="B98" s="4" t="s">
        <v>73</v>
      </c>
      <c r="C98" s="4">
        <v>300</v>
      </c>
      <c r="D98" s="4" t="s">
        <v>73</v>
      </c>
      <c r="E98" s="4" t="s">
        <v>73</v>
      </c>
      <c r="F98" s="4">
        <v>8</v>
      </c>
      <c r="G98" s="4" t="s">
        <v>74</v>
      </c>
      <c r="H98" s="4" t="s">
        <v>0</v>
      </c>
      <c r="I98" s="4" t="s">
        <v>75</v>
      </c>
      <c r="J98" s="4" t="s">
        <v>0</v>
      </c>
      <c r="K98" s="4" t="s">
        <v>75</v>
      </c>
      <c r="L98" s="4" t="s">
        <v>76</v>
      </c>
      <c r="M98" s="4" t="s">
        <v>75</v>
      </c>
      <c r="N98" s="4" t="s">
        <v>1</v>
      </c>
      <c r="P98">
        <f t="shared" si="61"/>
        <v>190</v>
      </c>
      <c r="Q98">
        <f t="shared" si="62"/>
        <v>0.19</v>
      </c>
    </row>
    <row r="99">
      <c r="A99" s="4">
        <v>4.8738549999999998</v>
      </c>
      <c r="B99" s="4" t="s">
        <v>73</v>
      </c>
      <c r="C99" s="4">
        <v>300</v>
      </c>
      <c r="D99" s="4" t="s">
        <v>73</v>
      </c>
      <c r="E99" s="4" t="s">
        <v>73</v>
      </c>
      <c r="F99" s="4">
        <v>8</v>
      </c>
      <c r="G99" s="4" t="s">
        <v>74</v>
      </c>
      <c r="H99" s="4" t="s">
        <v>0</v>
      </c>
      <c r="I99" s="4" t="s">
        <v>75</v>
      </c>
      <c r="J99" s="4" t="s">
        <v>0</v>
      </c>
      <c r="K99" s="4" t="s">
        <v>75</v>
      </c>
      <c r="L99" s="4" t="s">
        <v>76</v>
      </c>
      <c r="M99" s="4" t="s">
        <v>75</v>
      </c>
      <c r="N99" s="4" t="s">
        <v>4</v>
      </c>
      <c r="P99">
        <f t="shared" si="61"/>
        <v>175</v>
      </c>
      <c r="Q99">
        <f t="shared" si="62"/>
        <v>0.17499999999999999</v>
      </c>
    </row>
    <row r="100">
      <c r="A100" s="4">
        <v>4.923864</v>
      </c>
      <c r="B100" s="4" t="s">
        <v>73</v>
      </c>
      <c r="C100" s="4">
        <v>300</v>
      </c>
      <c r="D100" s="4" t="s">
        <v>73</v>
      </c>
      <c r="E100" s="4" t="s">
        <v>73</v>
      </c>
      <c r="F100" s="4">
        <v>8</v>
      </c>
      <c r="G100" s="4" t="s">
        <v>74</v>
      </c>
      <c r="H100" s="4" t="s">
        <v>0</v>
      </c>
      <c r="I100" s="4" t="s">
        <v>75</v>
      </c>
      <c r="J100" s="4" t="s">
        <v>0</v>
      </c>
      <c r="K100" s="4" t="s">
        <v>75</v>
      </c>
      <c r="L100" s="4" t="s">
        <v>76</v>
      </c>
      <c r="M100" s="4" t="s">
        <v>75</v>
      </c>
      <c r="N100" s="4" t="s">
        <v>77</v>
      </c>
      <c r="P100">
        <f t="shared" ref="P100:P163" si="63">HEX2DEC(N100)</f>
        <v>48</v>
      </c>
      <c r="Q100">
        <f t="shared" ref="Q100:Q163" si="64">P100/1000</f>
        <v>4.8000000000000001e-002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63"/>
        <v>0</v>
      </c>
      <c r="Q101">
        <f t="shared" si="64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63"/>
        <v>0</v>
      </c>
      <c r="Q102">
        <f t="shared" si="64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63"/>
        <v>0</v>
      </c>
      <c r="Q103">
        <f t="shared" si="64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63"/>
        <v>0</v>
      </c>
      <c r="Q104">
        <f t="shared" si="64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63"/>
        <v>0</v>
      </c>
      <c r="Q105">
        <f t="shared" si="64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63"/>
        <v>0</v>
      </c>
      <c r="Q106">
        <f t="shared" si="64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63"/>
        <v>0</v>
      </c>
      <c r="Q107">
        <f t="shared" si="64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63"/>
        <v>0</v>
      </c>
      <c r="Q108">
        <f t="shared" si="64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63"/>
        <v>0</v>
      </c>
      <c r="Q109">
        <f t="shared" si="64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63"/>
        <v>0</v>
      </c>
      <c r="Q110">
        <f t="shared" si="64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63"/>
        <v>0</v>
      </c>
      <c r="Q111">
        <f t="shared" si="64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63"/>
        <v>0</v>
      </c>
      <c r="Q112">
        <f t="shared" si="64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63"/>
        <v>0</v>
      </c>
      <c r="Q113">
        <f t="shared" si="64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63"/>
        <v>0</v>
      </c>
      <c r="Q114">
        <f t="shared" si="64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63"/>
        <v>0</v>
      </c>
      <c r="Q115">
        <f t="shared" si="64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63"/>
        <v>0</v>
      </c>
      <c r="Q116">
        <f t="shared" si="64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63"/>
        <v>0</v>
      </c>
      <c r="Q117">
        <f t="shared" si="64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63"/>
        <v>0</v>
      </c>
      <c r="Q118">
        <f t="shared" si="64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63"/>
        <v>0</v>
      </c>
      <c r="Q119">
        <f t="shared" si="64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63"/>
        <v>0</v>
      </c>
      <c r="Q120">
        <f t="shared" si="64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63"/>
        <v>0</v>
      </c>
      <c r="Q121">
        <f t="shared" si="64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63"/>
        <v>0</v>
      </c>
      <c r="Q122">
        <f t="shared" si="64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63"/>
        <v>0</v>
      </c>
      <c r="Q123">
        <f t="shared" si="64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63"/>
        <v>0</v>
      </c>
      <c r="Q124">
        <f t="shared" si="64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63"/>
        <v>0</v>
      </c>
      <c r="Q125">
        <f t="shared" si="64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63"/>
        <v>0</v>
      </c>
      <c r="Q126">
        <f t="shared" si="64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63"/>
        <v>0</v>
      </c>
      <c r="Q127">
        <f t="shared" si="64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63"/>
        <v>0</v>
      </c>
      <c r="Q128">
        <f t="shared" si="64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63"/>
        <v>0</v>
      </c>
      <c r="Q129">
        <f t="shared" si="64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63"/>
        <v>0</v>
      </c>
      <c r="Q130">
        <f t="shared" si="64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63"/>
        <v>0</v>
      </c>
      <c r="Q131">
        <f t="shared" si="64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63"/>
        <v>0</v>
      </c>
      <c r="Q132">
        <f t="shared" si="64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63"/>
        <v>0</v>
      </c>
      <c r="Q133">
        <f t="shared" si="64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63"/>
        <v>0</v>
      </c>
      <c r="Q134">
        <f t="shared" si="64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63"/>
        <v>0</v>
      </c>
      <c r="Q135">
        <f t="shared" si="64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63"/>
        <v>0</v>
      </c>
      <c r="Q136">
        <f t="shared" si="64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63"/>
        <v>0</v>
      </c>
      <c r="Q137">
        <f t="shared" si="64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63"/>
        <v>0</v>
      </c>
      <c r="Q138">
        <f t="shared" si="64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63"/>
        <v>0</v>
      </c>
      <c r="Q139">
        <f t="shared" si="64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63"/>
        <v>0</v>
      </c>
      <c r="Q140">
        <f t="shared" si="64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63"/>
        <v>0</v>
      </c>
      <c r="Q141">
        <f t="shared" si="64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63"/>
        <v>0</v>
      </c>
      <c r="Q142">
        <f t="shared" si="64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63"/>
        <v>0</v>
      </c>
      <c r="Q143">
        <f t="shared" si="64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63"/>
        <v>0</v>
      </c>
      <c r="Q144">
        <f t="shared" si="64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63"/>
        <v>0</v>
      </c>
      <c r="Q145">
        <f t="shared" si="64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63"/>
        <v>0</v>
      </c>
      <c r="Q146">
        <f t="shared" si="64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63"/>
        <v>0</v>
      </c>
      <c r="Q147">
        <f t="shared" si="64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63"/>
        <v>0</v>
      </c>
      <c r="Q148">
        <f t="shared" si="64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63"/>
        <v>0</v>
      </c>
      <c r="Q149">
        <f t="shared" si="64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63"/>
        <v>0</v>
      </c>
      <c r="Q150">
        <f t="shared" si="64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63"/>
        <v>0</v>
      </c>
      <c r="Q151">
        <f t="shared" si="64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63"/>
        <v>0</v>
      </c>
      <c r="Q152">
        <f t="shared" si="64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63"/>
        <v>0</v>
      </c>
      <c r="Q153">
        <f t="shared" si="64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63"/>
        <v>0</v>
      </c>
      <c r="Q154">
        <f t="shared" si="64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63"/>
        <v>0</v>
      </c>
      <c r="Q155">
        <f t="shared" si="64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63"/>
        <v>0</v>
      </c>
      <c r="Q156">
        <f t="shared" si="64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63"/>
        <v>0</v>
      </c>
      <c r="Q157">
        <f t="shared" si="64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63"/>
        <v>0</v>
      </c>
      <c r="Q158">
        <f t="shared" si="64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63"/>
        <v>0</v>
      </c>
      <c r="Q159">
        <f t="shared" si="64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63"/>
        <v>0</v>
      </c>
      <c r="Q160">
        <f t="shared" si="64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63"/>
        <v>0</v>
      </c>
      <c r="Q161">
        <f t="shared" si="64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63"/>
        <v>0</v>
      </c>
      <c r="Q162">
        <f t="shared" si="64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63"/>
        <v>0</v>
      </c>
      <c r="Q163">
        <f t="shared" si="64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65">HEX2DEC(N164)</f>
        <v>0</v>
      </c>
      <c r="Q164">
        <f t="shared" ref="Q164:Q224" si="66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65"/>
        <v>0</v>
      </c>
      <c r="Q165">
        <f t="shared" si="66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65"/>
        <v>0</v>
      </c>
      <c r="Q166">
        <f t="shared" si="66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65"/>
        <v>0</v>
      </c>
      <c r="Q167">
        <f t="shared" si="66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65"/>
        <v>0</v>
      </c>
      <c r="Q168">
        <f t="shared" si="66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65"/>
        <v>0</v>
      </c>
      <c r="Q169">
        <f t="shared" si="66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65"/>
        <v>0</v>
      </c>
      <c r="Q170">
        <f t="shared" si="66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65"/>
        <v>0</v>
      </c>
      <c r="Q171">
        <f t="shared" si="66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65"/>
        <v>0</v>
      </c>
      <c r="Q172">
        <f t="shared" si="66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65"/>
        <v>0</v>
      </c>
      <c r="Q173">
        <f t="shared" si="66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65"/>
        <v>0</v>
      </c>
      <c r="Q174">
        <f t="shared" si="66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65"/>
        <v>0</v>
      </c>
      <c r="Q175">
        <f t="shared" si="66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65"/>
        <v>0</v>
      </c>
      <c r="Q176">
        <f t="shared" si="66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65"/>
        <v>0</v>
      </c>
      <c r="Q177">
        <f t="shared" si="66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65"/>
        <v>0</v>
      </c>
      <c r="Q178">
        <f t="shared" si="66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65"/>
        <v>0</v>
      </c>
      <c r="Q179">
        <f t="shared" si="66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65"/>
        <v>0</v>
      </c>
      <c r="Q180">
        <f t="shared" si="66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65"/>
        <v>0</v>
      </c>
      <c r="Q181">
        <f t="shared" si="66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65"/>
        <v>0</v>
      </c>
      <c r="Q182">
        <f t="shared" si="66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65"/>
        <v>0</v>
      </c>
      <c r="Q183">
        <f t="shared" si="66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65"/>
        <v>0</v>
      </c>
      <c r="Q184">
        <f t="shared" si="66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65"/>
        <v>0</v>
      </c>
      <c r="Q185">
        <f t="shared" si="66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65"/>
        <v>0</v>
      </c>
      <c r="Q186">
        <f t="shared" si="66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65"/>
        <v>0</v>
      </c>
      <c r="Q187">
        <f t="shared" si="66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65"/>
        <v>0</v>
      </c>
      <c r="Q188">
        <f t="shared" si="66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65"/>
        <v>0</v>
      </c>
      <c r="Q189">
        <f t="shared" si="66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65"/>
        <v>0</v>
      </c>
      <c r="Q190">
        <f t="shared" si="66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65"/>
        <v>0</v>
      </c>
      <c r="Q191">
        <f t="shared" si="66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65"/>
        <v>0</v>
      </c>
      <c r="Q192">
        <f t="shared" si="66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65"/>
        <v>0</v>
      </c>
      <c r="Q193">
        <f t="shared" si="66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65"/>
        <v>0</v>
      </c>
      <c r="Q194">
        <f t="shared" si="66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65"/>
        <v>0</v>
      </c>
      <c r="Q195">
        <f t="shared" si="66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65"/>
        <v>0</v>
      </c>
      <c r="Q196">
        <f t="shared" si="66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65"/>
        <v>0</v>
      </c>
      <c r="Q197">
        <f t="shared" si="66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65"/>
        <v>0</v>
      </c>
      <c r="Q198">
        <f t="shared" si="66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65"/>
        <v>0</v>
      </c>
      <c r="Q199">
        <f t="shared" si="66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65"/>
        <v>0</v>
      </c>
      <c r="Q200">
        <f t="shared" si="66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65"/>
        <v>0</v>
      </c>
      <c r="Q201">
        <f t="shared" si="66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65"/>
        <v>0</v>
      </c>
      <c r="Q202">
        <f t="shared" si="66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65"/>
        <v>0</v>
      </c>
      <c r="Q203">
        <f t="shared" si="66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65"/>
        <v>0</v>
      </c>
      <c r="Q204">
        <f t="shared" si="66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65"/>
        <v>0</v>
      </c>
      <c r="Q205">
        <f t="shared" si="66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65"/>
        <v>0</v>
      </c>
      <c r="Q206">
        <f t="shared" si="66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65"/>
        <v>0</v>
      </c>
      <c r="Q207">
        <f t="shared" si="66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65"/>
        <v>0</v>
      </c>
      <c r="Q208">
        <f t="shared" si="66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65"/>
        <v>0</v>
      </c>
      <c r="Q209">
        <f t="shared" si="66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65"/>
        <v>0</v>
      </c>
      <c r="Q210">
        <f t="shared" si="66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65"/>
        <v>0</v>
      </c>
      <c r="Q211">
        <f t="shared" si="66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65"/>
        <v>0</v>
      </c>
      <c r="Q212">
        <f t="shared" si="66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65"/>
        <v>0</v>
      </c>
      <c r="Q213">
        <f t="shared" si="66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65"/>
        <v>0</v>
      </c>
      <c r="Q214">
        <f t="shared" si="66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65"/>
        <v>0</v>
      </c>
      <c r="Q215">
        <f t="shared" si="66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65"/>
        <v>0</v>
      </c>
      <c r="Q216">
        <f t="shared" si="66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65"/>
        <v>0</v>
      </c>
      <c r="Q217">
        <f t="shared" si="66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65"/>
        <v>0</v>
      </c>
      <c r="Q218">
        <f t="shared" si="66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65"/>
        <v>0</v>
      </c>
      <c r="Q219">
        <f t="shared" si="66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65"/>
        <v>0</v>
      </c>
      <c r="Q220">
        <f t="shared" si="66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65"/>
        <v>0</v>
      </c>
      <c r="Q221">
        <f t="shared" si="66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65"/>
        <v>0</v>
      </c>
      <c r="Q222">
        <f t="shared" si="66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65"/>
        <v>0</v>
      </c>
      <c r="Q223">
        <f t="shared" si="66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500A8-00BE-404F-88FD-0002005E006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K1" t="s">
        <v>85</v>
      </c>
      <c r="L1" t="s">
        <v>72</v>
      </c>
      <c r="N1" t="s">
        <v>36</v>
      </c>
      <c r="O1">
        <f>1000</f>
        <v>1000</v>
      </c>
      <c r="Q1" t="s">
        <v>37</v>
      </c>
      <c r="R1" t="s">
        <v>72</v>
      </c>
    </row>
    <row r="2" ht="14.25">
      <c r="A2" s="4">
        <v>2.282e-002</v>
      </c>
      <c r="B2" s="4" t="s">
        <v>73</v>
      </c>
      <c r="C2" s="4">
        <v>301</v>
      </c>
      <c r="D2" s="4" t="s">
        <v>73</v>
      </c>
      <c r="E2" s="4" t="s">
        <v>73</v>
      </c>
      <c r="F2" s="4">
        <v>3</v>
      </c>
      <c r="G2" s="4" t="s">
        <v>2</v>
      </c>
      <c r="H2" s="4" t="s">
        <v>3</v>
      </c>
      <c r="I2" s="4" t="s">
        <v>76</v>
      </c>
      <c r="N2">
        <f t="shared" ref="N2:N9" si="67">HEX2DEC(G2)</f>
        <v>29</v>
      </c>
      <c r="O2">
        <f t="shared" ref="O2:O9" si="68">N2/1000</f>
        <v>2.9000000000000001e-002</v>
      </c>
      <c r="Q2">
        <f t="shared" ref="Q2:Q9" si="69">HEX2DEC(H2)</f>
        <v>14</v>
      </c>
      <c r="R2">
        <f t="shared" ref="R2:R9" si="70">Q2/1000</f>
        <v>1.4e-002</v>
      </c>
    </row>
    <row r="3" ht="14.25">
      <c r="A3" s="4">
        <v>7.2822999999999999e-002</v>
      </c>
      <c r="B3" s="4" t="s">
        <v>73</v>
      </c>
      <c r="C3" s="4">
        <v>301</v>
      </c>
      <c r="D3" s="4" t="s">
        <v>73</v>
      </c>
      <c r="E3" s="4" t="s">
        <v>73</v>
      </c>
      <c r="F3" s="4">
        <v>3</v>
      </c>
      <c r="G3" s="4" t="s">
        <v>5</v>
      </c>
      <c r="H3" s="4" t="s">
        <v>6</v>
      </c>
      <c r="I3" s="4" t="s">
        <v>76</v>
      </c>
      <c r="N3">
        <f t="shared" si="67"/>
        <v>232</v>
      </c>
      <c r="O3">
        <f t="shared" si="68"/>
        <v>0.23200000000000001</v>
      </c>
      <c r="Q3">
        <f t="shared" si="69"/>
        <v>15</v>
      </c>
      <c r="R3">
        <f t="shared" si="70"/>
        <v>1.4999999999999999e-002</v>
      </c>
    </row>
    <row r="4" ht="14.25">
      <c r="A4" s="4">
        <v>0.122836</v>
      </c>
      <c r="B4" s="4" t="s">
        <v>73</v>
      </c>
      <c r="C4" s="4">
        <v>301</v>
      </c>
      <c r="D4" s="4" t="s">
        <v>73</v>
      </c>
      <c r="E4" s="4" t="s">
        <v>73</v>
      </c>
      <c r="F4" s="4">
        <v>3</v>
      </c>
      <c r="G4" s="4" t="s">
        <v>7</v>
      </c>
      <c r="H4" s="4" t="s">
        <v>76</v>
      </c>
      <c r="I4" s="4" t="s">
        <v>76</v>
      </c>
      <c r="N4">
        <f t="shared" si="67"/>
        <v>226</v>
      </c>
      <c r="O4">
        <f t="shared" si="68"/>
        <v>0.22600000000000001</v>
      </c>
      <c r="Q4">
        <f t="shared" si="69"/>
        <v>0</v>
      </c>
      <c r="R4">
        <f t="shared" si="70"/>
        <v>0</v>
      </c>
    </row>
    <row r="5" ht="14.25">
      <c r="A5" s="4">
        <v>0.17283799999999999</v>
      </c>
      <c r="B5" s="4" t="s">
        <v>73</v>
      </c>
      <c r="C5" s="4">
        <v>301</v>
      </c>
      <c r="D5" s="4" t="s">
        <v>73</v>
      </c>
      <c r="E5" s="4" t="s">
        <v>73</v>
      </c>
      <c r="F5" s="4">
        <v>3</v>
      </c>
      <c r="G5" s="4" t="s">
        <v>8</v>
      </c>
      <c r="H5" s="4" t="s">
        <v>86</v>
      </c>
      <c r="I5" s="4" t="s">
        <v>76</v>
      </c>
      <c r="N5">
        <f t="shared" si="67"/>
        <v>179</v>
      </c>
      <c r="O5">
        <f t="shared" si="68"/>
        <v>0.17899999999999999</v>
      </c>
      <c r="Q5">
        <f t="shared" si="69"/>
        <v>1</v>
      </c>
      <c r="R5">
        <f t="shared" si="70"/>
        <v>1.e-003</v>
      </c>
    </row>
    <row r="6" ht="14.25">
      <c r="A6" s="4">
        <v>0.22461400000000001</v>
      </c>
      <c r="B6" s="4" t="s">
        <v>73</v>
      </c>
      <c r="C6" s="4">
        <v>301</v>
      </c>
      <c r="D6" s="4" t="s">
        <v>73</v>
      </c>
      <c r="E6" s="4" t="s">
        <v>73</v>
      </c>
      <c r="F6" s="4">
        <v>3</v>
      </c>
      <c r="G6" s="4" t="s">
        <v>9</v>
      </c>
      <c r="H6" s="4" t="s">
        <v>87</v>
      </c>
      <c r="I6" s="4" t="s">
        <v>76</v>
      </c>
      <c r="N6">
        <f t="shared" si="67"/>
        <v>107</v>
      </c>
      <c r="O6">
        <f t="shared" si="68"/>
        <v>0.107</v>
      </c>
      <c r="Q6">
        <f t="shared" si="69"/>
        <v>2</v>
      </c>
      <c r="R6">
        <f t="shared" si="70"/>
        <v>2.e-003</v>
      </c>
    </row>
    <row r="7" ht="14.25">
      <c r="A7" s="4">
        <v>0.27384399999999998</v>
      </c>
      <c r="B7" s="4" t="s">
        <v>73</v>
      </c>
      <c r="C7" s="4">
        <v>301</v>
      </c>
      <c r="D7" s="4" t="s">
        <v>73</v>
      </c>
      <c r="E7" s="4" t="s">
        <v>73</v>
      </c>
      <c r="F7" s="4">
        <v>3</v>
      </c>
      <c r="G7" s="4" t="s">
        <v>88</v>
      </c>
      <c r="H7" s="4" t="s">
        <v>74</v>
      </c>
      <c r="I7" s="4" t="s">
        <v>76</v>
      </c>
      <c r="N7">
        <f t="shared" si="67"/>
        <v>150</v>
      </c>
      <c r="O7">
        <f t="shared" si="68"/>
        <v>0.14999999999999999</v>
      </c>
      <c r="Q7">
        <f t="shared" si="69"/>
        <v>3</v>
      </c>
      <c r="R7">
        <f t="shared" si="70"/>
        <v>3.0000000000000001e-003</v>
      </c>
    </row>
    <row r="8" ht="14.25">
      <c r="A8" s="4">
        <v>0.32385000000000003</v>
      </c>
      <c r="B8" s="4" t="s">
        <v>73</v>
      </c>
      <c r="C8" s="4">
        <v>301</v>
      </c>
      <c r="D8" s="4" t="s">
        <v>73</v>
      </c>
      <c r="E8" s="4" t="s">
        <v>73</v>
      </c>
      <c r="F8" s="4">
        <v>3</v>
      </c>
      <c r="G8" s="4" t="s">
        <v>74</v>
      </c>
      <c r="H8" s="4" t="s">
        <v>89</v>
      </c>
      <c r="I8" s="4" t="s">
        <v>76</v>
      </c>
      <c r="N8">
        <f t="shared" si="67"/>
        <v>3</v>
      </c>
      <c r="O8">
        <f t="shared" si="68"/>
        <v>3.0000000000000001e-003</v>
      </c>
      <c r="Q8">
        <f t="shared" si="69"/>
        <v>4</v>
      </c>
      <c r="R8">
        <f t="shared" si="70"/>
        <v>4.0000000000000001e-003</v>
      </c>
    </row>
    <row r="9" ht="14.25">
      <c r="A9" s="4">
        <v>0.37385200000000002</v>
      </c>
      <c r="B9" s="4" t="s">
        <v>73</v>
      </c>
      <c r="C9" s="4">
        <v>301</v>
      </c>
      <c r="D9" s="4" t="s">
        <v>73</v>
      </c>
      <c r="E9" s="4" t="s">
        <v>73</v>
      </c>
      <c r="F9" s="4">
        <v>3</v>
      </c>
      <c r="G9" s="4" t="s">
        <v>90</v>
      </c>
      <c r="H9" s="4" t="s">
        <v>91</v>
      </c>
      <c r="I9" s="4" t="s">
        <v>76</v>
      </c>
      <c r="N9">
        <f t="shared" si="67"/>
        <v>84</v>
      </c>
      <c r="O9">
        <f t="shared" si="68"/>
        <v>8.4000000000000005e-002</v>
      </c>
      <c r="Q9">
        <f t="shared" si="69"/>
        <v>5</v>
      </c>
      <c r="R9">
        <f t="shared" si="70"/>
        <v>5.0000000000000001e-003</v>
      </c>
    </row>
    <row r="10" ht="14.25">
      <c r="A10" s="4">
        <v>0.42386499999999999</v>
      </c>
      <c r="B10" s="4" t="s">
        <v>73</v>
      </c>
      <c r="C10" s="4">
        <v>301</v>
      </c>
      <c r="D10" s="4" t="s">
        <v>73</v>
      </c>
      <c r="E10" s="4" t="s">
        <v>73</v>
      </c>
      <c r="F10" s="4">
        <v>3</v>
      </c>
      <c r="G10" s="4" t="s">
        <v>10</v>
      </c>
      <c r="H10" s="4" t="s">
        <v>92</v>
      </c>
      <c r="I10" s="4" t="s">
        <v>76</v>
      </c>
      <c r="N10">
        <f t="shared" ref="N10:N73" si="71">HEX2DEC(G10)</f>
        <v>245</v>
      </c>
      <c r="O10">
        <f t="shared" ref="O10:O73" si="72">N10/1000</f>
        <v>0.245</v>
      </c>
      <c r="Q10">
        <f t="shared" ref="Q10:Q73" si="73">HEX2DEC(H10)</f>
        <v>6</v>
      </c>
      <c r="R10">
        <f t="shared" ref="R10:R73" si="74">Q10/1000</f>
        <v>6.0000000000000001e-003</v>
      </c>
    </row>
    <row r="11" ht="14.25">
      <c r="A11" s="4">
        <v>0.47386800000000001</v>
      </c>
      <c r="B11" s="4" t="s">
        <v>73</v>
      </c>
      <c r="C11" s="4">
        <v>301</v>
      </c>
      <c r="D11" s="4" t="s">
        <v>73</v>
      </c>
      <c r="E11" s="4" t="s">
        <v>73</v>
      </c>
      <c r="F11" s="4">
        <v>3</v>
      </c>
      <c r="G11" s="4" t="s">
        <v>11</v>
      </c>
      <c r="H11" s="4" t="s">
        <v>93</v>
      </c>
      <c r="I11" s="4" t="s">
        <v>76</v>
      </c>
      <c r="N11">
        <f t="shared" si="71"/>
        <v>184</v>
      </c>
      <c r="O11">
        <f t="shared" si="72"/>
        <v>0.184</v>
      </c>
      <c r="Q11">
        <f t="shared" si="73"/>
        <v>7</v>
      </c>
      <c r="R11">
        <f t="shared" si="74"/>
        <v>7.0000000000000001e-003</v>
      </c>
    </row>
    <row r="12" ht="14.25">
      <c r="A12" s="4">
        <v>0.523872</v>
      </c>
      <c r="B12" s="4" t="s">
        <v>73</v>
      </c>
      <c r="C12" s="4">
        <v>301</v>
      </c>
      <c r="D12" s="4" t="s">
        <v>73</v>
      </c>
      <c r="E12" s="4" t="s">
        <v>73</v>
      </c>
      <c r="F12" s="4">
        <v>3</v>
      </c>
      <c r="G12" s="4" t="s">
        <v>94</v>
      </c>
      <c r="H12" s="4" t="s">
        <v>95</v>
      </c>
      <c r="I12" s="4" t="s">
        <v>76</v>
      </c>
      <c r="N12">
        <f t="shared" si="71"/>
        <v>128</v>
      </c>
      <c r="O12">
        <f t="shared" si="72"/>
        <v>0.128</v>
      </c>
      <c r="Q12">
        <f t="shared" si="73"/>
        <v>8</v>
      </c>
      <c r="R12">
        <f t="shared" si="74"/>
        <v>8.0000000000000002e-003</v>
      </c>
    </row>
    <row r="13" ht="14.25">
      <c r="A13" s="4">
        <v>0.57387900000000003</v>
      </c>
      <c r="B13" s="4" t="s">
        <v>73</v>
      </c>
      <c r="C13" s="4">
        <v>301</v>
      </c>
      <c r="D13" s="4" t="s">
        <v>73</v>
      </c>
      <c r="E13" s="4" t="s">
        <v>73</v>
      </c>
      <c r="F13" s="4">
        <v>3</v>
      </c>
      <c r="G13" s="4" t="s">
        <v>96</v>
      </c>
      <c r="H13" s="4" t="s">
        <v>97</v>
      </c>
      <c r="I13" s="4" t="s">
        <v>76</v>
      </c>
      <c r="N13">
        <f t="shared" si="71"/>
        <v>136</v>
      </c>
      <c r="O13">
        <f t="shared" si="72"/>
        <v>0.13600000000000001</v>
      </c>
      <c r="Q13">
        <f t="shared" si="73"/>
        <v>9</v>
      </c>
      <c r="R13">
        <f t="shared" si="74"/>
        <v>8.9999999999999993e-003</v>
      </c>
    </row>
    <row r="14" ht="14.25">
      <c r="A14" s="4">
        <v>0.62388100000000002</v>
      </c>
      <c r="B14" s="4" t="s">
        <v>73</v>
      </c>
      <c r="C14" s="4">
        <v>301</v>
      </c>
      <c r="D14" s="4" t="s">
        <v>73</v>
      </c>
      <c r="E14" s="4" t="s">
        <v>73</v>
      </c>
      <c r="F14" s="4">
        <v>3</v>
      </c>
      <c r="G14" s="4" t="s">
        <v>14</v>
      </c>
      <c r="H14" s="4" t="s">
        <v>15</v>
      </c>
      <c r="I14" s="4" t="s">
        <v>76</v>
      </c>
      <c r="N14">
        <f t="shared" si="71"/>
        <v>198</v>
      </c>
      <c r="O14">
        <f t="shared" si="72"/>
        <v>0.19800000000000001</v>
      </c>
      <c r="Q14">
        <f t="shared" si="73"/>
        <v>10</v>
      </c>
      <c r="R14">
        <f t="shared" si="74"/>
        <v>1.e-002</v>
      </c>
    </row>
    <row r="15" ht="14.25">
      <c r="A15" s="4">
        <v>0.67388400000000004</v>
      </c>
      <c r="B15" s="4" t="s">
        <v>73</v>
      </c>
      <c r="C15" s="4">
        <v>301</v>
      </c>
      <c r="D15" s="4" t="s">
        <v>73</v>
      </c>
      <c r="E15" s="4" t="s">
        <v>73</v>
      </c>
      <c r="F15" s="4">
        <v>3</v>
      </c>
      <c r="G15" s="4" t="s">
        <v>98</v>
      </c>
      <c r="H15" s="4" t="s">
        <v>17</v>
      </c>
      <c r="I15" s="4" t="s">
        <v>76</v>
      </c>
      <c r="N15">
        <f t="shared" si="71"/>
        <v>67</v>
      </c>
      <c r="O15">
        <f t="shared" si="72"/>
        <v>6.7000000000000004e-002</v>
      </c>
      <c r="Q15">
        <f t="shared" si="73"/>
        <v>11</v>
      </c>
      <c r="R15">
        <f t="shared" si="74"/>
        <v>1.0999999999999999e-002</v>
      </c>
    </row>
    <row r="16" ht="14.25">
      <c r="A16" s="4">
        <v>0.72389099999999995</v>
      </c>
      <c r="B16" s="4" t="s">
        <v>73</v>
      </c>
      <c r="C16" s="4">
        <v>301</v>
      </c>
      <c r="D16" s="4" t="s">
        <v>73</v>
      </c>
      <c r="E16" s="4" t="s">
        <v>73</v>
      </c>
      <c r="F16" s="4">
        <v>3</v>
      </c>
      <c r="G16" s="4" t="s">
        <v>19</v>
      </c>
      <c r="H16" s="4" t="s">
        <v>20</v>
      </c>
      <c r="I16" s="4" t="s">
        <v>76</v>
      </c>
      <c r="N16">
        <f t="shared" si="71"/>
        <v>181</v>
      </c>
      <c r="O16">
        <f t="shared" si="72"/>
        <v>0.18099999999999999</v>
      </c>
      <c r="Q16">
        <f t="shared" si="73"/>
        <v>12</v>
      </c>
      <c r="R16">
        <f t="shared" si="74"/>
        <v>1.2e-002</v>
      </c>
    </row>
    <row r="17" ht="14.25">
      <c r="A17" s="4">
        <v>0.773895</v>
      </c>
      <c r="B17" s="4" t="s">
        <v>73</v>
      </c>
      <c r="C17" s="4">
        <v>301</v>
      </c>
      <c r="D17" s="4" t="s">
        <v>73</v>
      </c>
      <c r="E17" s="4" t="s">
        <v>73</v>
      </c>
      <c r="F17" s="4">
        <v>3</v>
      </c>
      <c r="G17" s="4" t="s">
        <v>22</v>
      </c>
      <c r="H17" s="4" t="s">
        <v>23</v>
      </c>
      <c r="I17" s="4" t="s">
        <v>76</v>
      </c>
      <c r="N17">
        <f t="shared" si="71"/>
        <v>78</v>
      </c>
      <c r="O17">
        <f t="shared" si="72"/>
        <v>7.8e-002</v>
      </c>
      <c r="Q17">
        <f t="shared" si="73"/>
        <v>13</v>
      </c>
      <c r="R17">
        <f t="shared" si="74"/>
        <v>1.2999999999999999e-002</v>
      </c>
    </row>
    <row r="18" ht="14.25">
      <c r="A18" s="4">
        <v>0.82390200000000002</v>
      </c>
      <c r="B18" s="4" t="s">
        <v>73</v>
      </c>
      <c r="C18" s="4">
        <v>301</v>
      </c>
      <c r="D18" s="4" t="s">
        <v>73</v>
      </c>
      <c r="E18" s="4" t="s">
        <v>73</v>
      </c>
      <c r="F18" s="4">
        <v>3</v>
      </c>
      <c r="G18" s="4" t="s">
        <v>2</v>
      </c>
      <c r="H18" s="4" t="s">
        <v>3</v>
      </c>
      <c r="I18" s="4" t="s">
        <v>76</v>
      </c>
      <c r="N18">
        <f t="shared" si="71"/>
        <v>29</v>
      </c>
      <c r="O18">
        <f t="shared" si="72"/>
        <v>2.9000000000000001e-002</v>
      </c>
      <c r="Q18">
        <f t="shared" si="73"/>
        <v>14</v>
      </c>
      <c r="R18">
        <f t="shared" si="74"/>
        <v>1.4e-002</v>
      </c>
    </row>
    <row r="19" ht="14.25">
      <c r="A19" s="4">
        <v>0.87390699999999999</v>
      </c>
      <c r="B19" s="4" t="s">
        <v>73</v>
      </c>
      <c r="C19" s="4">
        <v>301</v>
      </c>
      <c r="D19" s="4" t="s">
        <v>73</v>
      </c>
      <c r="E19" s="4" t="s">
        <v>73</v>
      </c>
      <c r="F19" s="4">
        <v>3</v>
      </c>
      <c r="G19" s="4" t="s">
        <v>5</v>
      </c>
      <c r="H19" s="4" t="s">
        <v>6</v>
      </c>
      <c r="I19" s="4" t="s">
        <v>76</v>
      </c>
      <c r="N19">
        <f t="shared" si="71"/>
        <v>232</v>
      </c>
      <c r="O19">
        <f t="shared" si="72"/>
        <v>0.23200000000000001</v>
      </c>
      <c r="Q19">
        <f t="shared" si="73"/>
        <v>15</v>
      </c>
      <c r="R19">
        <f t="shared" si="74"/>
        <v>1.4999999999999999e-002</v>
      </c>
    </row>
    <row r="20" ht="14.25">
      <c r="A20" s="4">
        <v>0.92391900000000005</v>
      </c>
      <c r="B20" s="4" t="s">
        <v>73</v>
      </c>
      <c r="C20" s="4">
        <v>301</v>
      </c>
      <c r="D20" s="4" t="s">
        <v>73</v>
      </c>
      <c r="E20" s="4" t="s">
        <v>73</v>
      </c>
      <c r="F20" s="4">
        <v>3</v>
      </c>
      <c r="G20" s="4" t="s">
        <v>7</v>
      </c>
      <c r="H20" s="4" t="s">
        <v>76</v>
      </c>
      <c r="I20" s="4" t="s">
        <v>76</v>
      </c>
      <c r="N20">
        <f t="shared" si="71"/>
        <v>226</v>
      </c>
      <c r="O20">
        <f t="shared" si="72"/>
        <v>0.22600000000000001</v>
      </c>
      <c r="Q20">
        <f t="shared" si="73"/>
        <v>0</v>
      </c>
      <c r="R20">
        <f t="shared" si="74"/>
        <v>0</v>
      </c>
    </row>
    <row r="21" ht="14.25">
      <c r="A21" s="4">
        <v>0.97392400000000001</v>
      </c>
      <c r="B21" s="4" t="s">
        <v>73</v>
      </c>
      <c r="C21" s="4">
        <v>301</v>
      </c>
      <c r="D21" s="4" t="s">
        <v>73</v>
      </c>
      <c r="E21" s="4" t="s">
        <v>73</v>
      </c>
      <c r="F21" s="4">
        <v>3</v>
      </c>
      <c r="G21" s="4" t="s">
        <v>8</v>
      </c>
      <c r="H21" s="4" t="s">
        <v>86</v>
      </c>
      <c r="I21" s="4" t="s">
        <v>76</v>
      </c>
      <c r="N21">
        <f t="shared" si="71"/>
        <v>179</v>
      </c>
      <c r="O21">
        <f t="shared" si="72"/>
        <v>0.17899999999999999</v>
      </c>
      <c r="Q21">
        <f t="shared" si="73"/>
        <v>1</v>
      </c>
      <c r="R21">
        <f t="shared" si="74"/>
        <v>1.e-003</v>
      </c>
    </row>
    <row r="22" ht="14.25">
      <c r="A22" s="4">
        <v>1.0239229999999999</v>
      </c>
      <c r="B22" s="4" t="s">
        <v>73</v>
      </c>
      <c r="C22" s="4">
        <v>301</v>
      </c>
      <c r="D22" s="4" t="s">
        <v>73</v>
      </c>
      <c r="E22" s="4" t="s">
        <v>73</v>
      </c>
      <c r="F22" s="4">
        <v>3</v>
      </c>
      <c r="G22" s="4" t="s">
        <v>9</v>
      </c>
      <c r="H22" s="4" t="s">
        <v>87</v>
      </c>
      <c r="I22" s="4" t="s">
        <v>76</v>
      </c>
      <c r="N22">
        <f t="shared" si="71"/>
        <v>107</v>
      </c>
      <c r="O22">
        <f t="shared" si="72"/>
        <v>0.107</v>
      </c>
      <c r="Q22">
        <f t="shared" si="73"/>
        <v>2</v>
      </c>
      <c r="R22">
        <f t="shared" si="74"/>
        <v>2.e-003</v>
      </c>
    </row>
    <row r="23" ht="14.25">
      <c r="A23" s="4">
        <v>1.0739240000000001</v>
      </c>
      <c r="B23" s="4" t="s">
        <v>73</v>
      </c>
      <c r="C23" s="4">
        <v>301</v>
      </c>
      <c r="D23" s="4" t="s">
        <v>73</v>
      </c>
      <c r="E23" s="4" t="s">
        <v>73</v>
      </c>
      <c r="F23" s="4">
        <v>3</v>
      </c>
      <c r="G23" s="4" t="s">
        <v>88</v>
      </c>
      <c r="H23" s="4" t="s">
        <v>74</v>
      </c>
      <c r="I23" s="4" t="s">
        <v>76</v>
      </c>
      <c r="N23">
        <f t="shared" si="71"/>
        <v>150</v>
      </c>
      <c r="O23">
        <f t="shared" si="72"/>
        <v>0.14999999999999999</v>
      </c>
      <c r="Q23">
        <f t="shared" si="73"/>
        <v>3</v>
      </c>
      <c r="R23">
        <f t="shared" si="74"/>
        <v>3.0000000000000001e-003</v>
      </c>
    </row>
    <row r="24" ht="14.25">
      <c r="A24" s="4">
        <v>1.123931</v>
      </c>
      <c r="B24" s="4" t="s">
        <v>73</v>
      </c>
      <c r="C24" s="4">
        <v>301</v>
      </c>
      <c r="D24" s="4" t="s">
        <v>73</v>
      </c>
      <c r="E24" s="4" t="s">
        <v>73</v>
      </c>
      <c r="F24" s="4">
        <v>3</v>
      </c>
      <c r="G24" s="4" t="s">
        <v>74</v>
      </c>
      <c r="H24" s="4" t="s">
        <v>89</v>
      </c>
      <c r="I24" s="4" t="s">
        <v>76</v>
      </c>
      <c r="N24">
        <f t="shared" si="71"/>
        <v>3</v>
      </c>
      <c r="O24">
        <f t="shared" si="72"/>
        <v>3.0000000000000001e-003</v>
      </c>
      <c r="Q24">
        <f t="shared" si="73"/>
        <v>4</v>
      </c>
      <c r="R24">
        <f t="shared" si="74"/>
        <v>4.0000000000000001e-003</v>
      </c>
    </row>
    <row r="25" ht="14.25">
      <c r="A25" s="4">
        <v>1.1739390000000001</v>
      </c>
      <c r="B25" s="4" t="s">
        <v>73</v>
      </c>
      <c r="C25" s="4">
        <v>301</v>
      </c>
      <c r="D25" s="4" t="s">
        <v>73</v>
      </c>
      <c r="E25" s="4" t="s">
        <v>73</v>
      </c>
      <c r="F25" s="4">
        <v>3</v>
      </c>
      <c r="G25" s="4" t="s">
        <v>90</v>
      </c>
      <c r="H25" s="4" t="s">
        <v>91</v>
      </c>
      <c r="I25" s="4" t="s">
        <v>76</v>
      </c>
      <c r="N25">
        <f t="shared" si="71"/>
        <v>84</v>
      </c>
      <c r="O25">
        <f t="shared" si="72"/>
        <v>8.4000000000000005e-002</v>
      </c>
      <c r="Q25">
        <f t="shared" si="73"/>
        <v>5</v>
      </c>
      <c r="R25">
        <f t="shared" si="74"/>
        <v>5.0000000000000001e-003</v>
      </c>
    </row>
    <row r="26" ht="14.25">
      <c r="A26" s="4">
        <v>1.224683</v>
      </c>
      <c r="B26" s="4" t="s">
        <v>73</v>
      </c>
      <c r="C26" s="4">
        <v>301</v>
      </c>
      <c r="D26" s="4" t="s">
        <v>73</v>
      </c>
      <c r="E26" s="4" t="s">
        <v>73</v>
      </c>
      <c r="F26" s="4">
        <v>3</v>
      </c>
      <c r="G26" s="4" t="s">
        <v>10</v>
      </c>
      <c r="H26" s="4" t="s">
        <v>92</v>
      </c>
      <c r="I26" s="4" t="s">
        <v>76</v>
      </c>
      <c r="N26">
        <f t="shared" si="71"/>
        <v>245</v>
      </c>
      <c r="O26">
        <f t="shared" si="72"/>
        <v>0.245</v>
      </c>
      <c r="Q26">
        <f t="shared" si="73"/>
        <v>6</v>
      </c>
      <c r="R26">
        <f t="shared" si="74"/>
        <v>6.0000000000000001e-003</v>
      </c>
    </row>
    <row r="27" ht="14.25">
      <c r="A27" s="4">
        <v>1.2739529999999999</v>
      </c>
      <c r="B27" s="4" t="s">
        <v>73</v>
      </c>
      <c r="C27" s="4">
        <v>301</v>
      </c>
      <c r="D27" s="4" t="s">
        <v>73</v>
      </c>
      <c r="E27" s="4" t="s">
        <v>73</v>
      </c>
      <c r="F27" s="4">
        <v>3</v>
      </c>
      <c r="G27" s="4" t="s">
        <v>11</v>
      </c>
      <c r="H27" s="4" t="s">
        <v>93</v>
      </c>
      <c r="I27" s="4" t="s">
        <v>76</v>
      </c>
      <c r="N27">
        <f t="shared" si="71"/>
        <v>184</v>
      </c>
      <c r="O27">
        <f t="shared" si="72"/>
        <v>0.184</v>
      </c>
      <c r="Q27">
        <f t="shared" si="73"/>
        <v>7</v>
      </c>
      <c r="R27">
        <f t="shared" si="74"/>
        <v>7.0000000000000001e-003</v>
      </c>
    </row>
    <row r="28" ht="14.25">
      <c r="A28" s="4">
        <v>1.3240559999999999</v>
      </c>
      <c r="B28" s="4" t="s">
        <v>73</v>
      </c>
      <c r="C28" s="4">
        <v>301</v>
      </c>
      <c r="D28" s="4" t="s">
        <v>73</v>
      </c>
      <c r="E28" s="4" t="s">
        <v>73</v>
      </c>
      <c r="F28" s="4">
        <v>3</v>
      </c>
      <c r="G28" s="4" t="s">
        <v>94</v>
      </c>
      <c r="H28" s="4" t="s">
        <v>95</v>
      </c>
      <c r="I28" s="4" t="s">
        <v>76</v>
      </c>
      <c r="N28">
        <f t="shared" si="71"/>
        <v>128</v>
      </c>
      <c r="O28">
        <f t="shared" si="72"/>
        <v>0.128</v>
      </c>
      <c r="Q28">
        <f t="shared" si="73"/>
        <v>8</v>
      </c>
      <c r="R28">
        <f t="shared" si="74"/>
        <v>8.0000000000000002e-003</v>
      </c>
    </row>
    <row r="29" ht="14.25">
      <c r="A29" s="4">
        <v>1.3739619999999999</v>
      </c>
      <c r="B29" s="4" t="s">
        <v>73</v>
      </c>
      <c r="C29" s="4">
        <v>301</v>
      </c>
      <c r="D29" s="4" t="s">
        <v>73</v>
      </c>
      <c r="E29" s="4" t="s">
        <v>73</v>
      </c>
      <c r="F29" s="4">
        <v>3</v>
      </c>
      <c r="G29" s="4" t="s">
        <v>96</v>
      </c>
      <c r="H29" s="4" t="s">
        <v>97</v>
      </c>
      <c r="I29" s="4" t="s">
        <v>76</v>
      </c>
      <c r="N29">
        <f t="shared" si="71"/>
        <v>136</v>
      </c>
      <c r="O29">
        <f t="shared" si="72"/>
        <v>0.13600000000000001</v>
      </c>
      <c r="Q29">
        <f t="shared" si="73"/>
        <v>9</v>
      </c>
      <c r="R29">
        <f t="shared" si="74"/>
        <v>8.9999999999999993e-003</v>
      </c>
    </row>
    <row r="30" ht="14.25">
      <c r="A30" s="4">
        <v>1.4242889999999999</v>
      </c>
      <c r="B30" s="4" t="s">
        <v>73</v>
      </c>
      <c r="C30" s="4">
        <v>301</v>
      </c>
      <c r="D30" s="4" t="s">
        <v>73</v>
      </c>
      <c r="E30" s="4" t="s">
        <v>73</v>
      </c>
      <c r="F30" s="4">
        <v>3</v>
      </c>
      <c r="G30" s="4" t="s">
        <v>14</v>
      </c>
      <c r="H30" s="4" t="s">
        <v>15</v>
      </c>
      <c r="I30" s="4" t="s">
        <v>76</v>
      </c>
      <c r="N30">
        <f t="shared" si="71"/>
        <v>198</v>
      </c>
      <c r="O30">
        <f t="shared" si="72"/>
        <v>0.19800000000000001</v>
      </c>
      <c r="Q30">
        <f t="shared" si="73"/>
        <v>10</v>
      </c>
      <c r="R30">
        <f t="shared" si="74"/>
        <v>1.e-002</v>
      </c>
    </row>
    <row r="31" ht="14.25">
      <c r="A31" s="4">
        <v>1.4739709999999999</v>
      </c>
      <c r="B31" s="4" t="s">
        <v>73</v>
      </c>
      <c r="C31" s="4">
        <v>301</v>
      </c>
      <c r="D31" s="4" t="s">
        <v>73</v>
      </c>
      <c r="E31" s="4" t="s">
        <v>73</v>
      </c>
      <c r="F31" s="4">
        <v>3</v>
      </c>
      <c r="G31" s="4" t="s">
        <v>98</v>
      </c>
      <c r="H31" s="4" t="s">
        <v>17</v>
      </c>
      <c r="I31" s="4" t="s">
        <v>76</v>
      </c>
      <c r="N31">
        <f t="shared" si="71"/>
        <v>67</v>
      </c>
      <c r="O31">
        <f t="shared" si="72"/>
        <v>6.7000000000000004e-002</v>
      </c>
      <c r="Q31">
        <f t="shared" si="73"/>
        <v>11</v>
      </c>
      <c r="R31">
        <f t="shared" si="74"/>
        <v>1.0999999999999999e-002</v>
      </c>
    </row>
    <row r="32" ht="14.25">
      <c r="A32" s="4">
        <v>1.5239739999999999</v>
      </c>
      <c r="B32" s="4" t="s">
        <v>73</v>
      </c>
      <c r="C32" s="4">
        <v>301</v>
      </c>
      <c r="D32" s="4" t="s">
        <v>73</v>
      </c>
      <c r="E32" s="4" t="s">
        <v>73</v>
      </c>
      <c r="F32" s="4">
        <v>3</v>
      </c>
      <c r="G32" s="4" t="s">
        <v>19</v>
      </c>
      <c r="H32" s="4" t="s">
        <v>20</v>
      </c>
      <c r="I32" s="4" t="s">
        <v>76</v>
      </c>
      <c r="N32">
        <f t="shared" si="71"/>
        <v>181</v>
      </c>
      <c r="O32">
        <f t="shared" si="72"/>
        <v>0.18099999999999999</v>
      </c>
      <c r="Q32">
        <f t="shared" si="73"/>
        <v>12</v>
      </c>
      <c r="R32">
        <f t="shared" si="74"/>
        <v>1.2e-002</v>
      </c>
    </row>
    <row r="33" ht="14.25">
      <c r="A33" s="4">
        <v>1.573979</v>
      </c>
      <c r="B33" s="4" t="s">
        <v>73</v>
      </c>
      <c r="C33" s="4">
        <v>301</v>
      </c>
      <c r="D33" s="4" t="s">
        <v>73</v>
      </c>
      <c r="E33" s="4" t="s">
        <v>73</v>
      </c>
      <c r="F33" s="4">
        <v>3</v>
      </c>
      <c r="G33" s="4" t="s">
        <v>22</v>
      </c>
      <c r="H33" s="4" t="s">
        <v>23</v>
      </c>
      <c r="I33" s="4" t="s">
        <v>76</v>
      </c>
      <c r="N33">
        <f t="shared" si="71"/>
        <v>78</v>
      </c>
      <c r="O33">
        <f t="shared" si="72"/>
        <v>7.8e-002</v>
      </c>
      <c r="Q33">
        <f t="shared" si="73"/>
        <v>13</v>
      </c>
      <c r="R33">
        <f t="shared" si="74"/>
        <v>1.2999999999999999e-002</v>
      </c>
    </row>
    <row r="34" ht="14.25">
      <c r="A34" s="4">
        <v>1.623991</v>
      </c>
      <c r="B34" s="4" t="s">
        <v>73</v>
      </c>
      <c r="C34" s="4">
        <v>301</v>
      </c>
      <c r="D34" s="4" t="s">
        <v>73</v>
      </c>
      <c r="E34" s="4" t="s">
        <v>73</v>
      </c>
      <c r="F34" s="4">
        <v>3</v>
      </c>
      <c r="G34" s="4" t="s">
        <v>2</v>
      </c>
      <c r="H34" s="4" t="s">
        <v>3</v>
      </c>
      <c r="I34" s="4" t="s">
        <v>76</v>
      </c>
      <c r="N34">
        <f t="shared" si="71"/>
        <v>29</v>
      </c>
      <c r="O34">
        <f t="shared" si="72"/>
        <v>2.9000000000000001e-002</v>
      </c>
      <c r="Q34">
        <f t="shared" si="73"/>
        <v>14</v>
      </c>
      <c r="R34">
        <f t="shared" si="74"/>
        <v>1.4e-002</v>
      </c>
    </row>
    <row r="35" ht="14.25">
      <c r="A35" s="4">
        <v>1.673988</v>
      </c>
      <c r="B35" s="4" t="s">
        <v>73</v>
      </c>
      <c r="C35" s="4">
        <v>301</v>
      </c>
      <c r="D35" s="4" t="s">
        <v>73</v>
      </c>
      <c r="E35" s="4" t="s">
        <v>73</v>
      </c>
      <c r="F35" s="4">
        <v>3</v>
      </c>
      <c r="G35" s="4" t="s">
        <v>5</v>
      </c>
      <c r="H35" s="4" t="s">
        <v>6</v>
      </c>
      <c r="I35" s="4" t="s">
        <v>76</v>
      </c>
      <c r="N35">
        <f t="shared" si="71"/>
        <v>232</v>
      </c>
      <c r="O35">
        <f t="shared" si="72"/>
        <v>0.23200000000000001</v>
      </c>
      <c r="Q35">
        <f t="shared" si="73"/>
        <v>15</v>
      </c>
      <c r="R35">
        <f t="shared" si="74"/>
        <v>1.4999999999999999e-002</v>
      </c>
    </row>
    <row r="36" ht="14.25">
      <c r="A36" s="4">
        <v>1.724003</v>
      </c>
      <c r="B36" s="4" t="s">
        <v>73</v>
      </c>
      <c r="C36" s="4">
        <v>301</v>
      </c>
      <c r="D36" s="4" t="s">
        <v>73</v>
      </c>
      <c r="E36" s="4" t="s">
        <v>73</v>
      </c>
      <c r="F36" s="4">
        <v>3</v>
      </c>
      <c r="G36" s="4" t="s">
        <v>7</v>
      </c>
      <c r="H36" s="4" t="s">
        <v>76</v>
      </c>
      <c r="I36" s="4" t="s">
        <v>76</v>
      </c>
      <c r="N36">
        <f t="shared" si="71"/>
        <v>226</v>
      </c>
      <c r="O36">
        <f t="shared" si="72"/>
        <v>0.22600000000000001</v>
      </c>
      <c r="Q36">
        <f t="shared" si="73"/>
        <v>0</v>
      </c>
      <c r="R36">
        <f t="shared" si="74"/>
        <v>0</v>
      </c>
    </row>
    <row r="37" ht="14.25">
      <c r="A37" s="4">
        <v>1.774008</v>
      </c>
      <c r="B37" s="4" t="s">
        <v>73</v>
      </c>
      <c r="C37" s="4">
        <v>301</v>
      </c>
      <c r="D37" s="4" t="s">
        <v>73</v>
      </c>
      <c r="E37" s="4" t="s">
        <v>73</v>
      </c>
      <c r="F37" s="4">
        <v>3</v>
      </c>
      <c r="G37" s="4" t="s">
        <v>8</v>
      </c>
      <c r="H37" s="4" t="s">
        <v>86</v>
      </c>
      <c r="I37" s="4" t="s">
        <v>76</v>
      </c>
      <c r="N37">
        <f t="shared" si="71"/>
        <v>179</v>
      </c>
      <c r="O37">
        <f t="shared" si="72"/>
        <v>0.17899999999999999</v>
      </c>
      <c r="Q37">
        <f t="shared" si="73"/>
        <v>1</v>
      </c>
      <c r="R37">
        <f t="shared" si="74"/>
        <v>1.e-003</v>
      </c>
    </row>
    <row r="38" ht="14.25">
      <c r="A38" s="4">
        <v>1.8240019999999999</v>
      </c>
      <c r="B38" s="4" t="s">
        <v>73</v>
      </c>
      <c r="C38" s="4">
        <v>301</v>
      </c>
      <c r="D38" s="4" t="s">
        <v>73</v>
      </c>
      <c r="E38" s="4" t="s">
        <v>73</v>
      </c>
      <c r="F38" s="4">
        <v>3</v>
      </c>
      <c r="G38" s="4" t="s">
        <v>9</v>
      </c>
      <c r="H38" s="4" t="s">
        <v>87</v>
      </c>
      <c r="I38" s="4" t="s">
        <v>76</v>
      </c>
      <c r="N38">
        <f t="shared" si="71"/>
        <v>107</v>
      </c>
      <c r="O38">
        <f t="shared" si="72"/>
        <v>0.107</v>
      </c>
      <c r="Q38">
        <f t="shared" si="73"/>
        <v>2</v>
      </c>
      <c r="R38">
        <f t="shared" si="74"/>
        <v>2.e-003</v>
      </c>
    </row>
    <row r="39" ht="14.25">
      <c r="A39" s="4">
        <v>1.8740079999999999</v>
      </c>
      <c r="B39" s="4" t="s">
        <v>73</v>
      </c>
      <c r="C39" s="4">
        <v>301</v>
      </c>
      <c r="D39" s="4" t="s">
        <v>73</v>
      </c>
      <c r="E39" s="4" t="s">
        <v>73</v>
      </c>
      <c r="F39" s="4">
        <v>3</v>
      </c>
      <c r="G39" s="4" t="s">
        <v>88</v>
      </c>
      <c r="H39" s="4" t="s">
        <v>74</v>
      </c>
      <c r="I39" s="4" t="s">
        <v>76</v>
      </c>
      <c r="N39">
        <f t="shared" si="71"/>
        <v>150</v>
      </c>
      <c r="O39">
        <f t="shared" si="72"/>
        <v>0.14999999999999999</v>
      </c>
      <c r="Q39">
        <f t="shared" si="73"/>
        <v>3</v>
      </c>
      <c r="R39">
        <f t="shared" si="74"/>
        <v>3.0000000000000001e-003</v>
      </c>
    </row>
    <row r="40" ht="14.25">
      <c r="A40" s="4">
        <v>1.924018</v>
      </c>
      <c r="B40" s="4" t="s">
        <v>73</v>
      </c>
      <c r="C40" s="4">
        <v>301</v>
      </c>
      <c r="D40" s="4" t="s">
        <v>73</v>
      </c>
      <c r="E40" s="4" t="s">
        <v>73</v>
      </c>
      <c r="F40" s="4">
        <v>3</v>
      </c>
      <c r="G40" s="4" t="s">
        <v>74</v>
      </c>
      <c r="H40" s="4" t="s">
        <v>89</v>
      </c>
      <c r="I40" s="4" t="s">
        <v>76</v>
      </c>
      <c r="N40">
        <f t="shared" si="71"/>
        <v>3</v>
      </c>
      <c r="O40">
        <f t="shared" si="72"/>
        <v>3.0000000000000001e-003</v>
      </c>
      <c r="Q40">
        <f t="shared" si="73"/>
        <v>4</v>
      </c>
      <c r="R40">
        <f t="shared" si="74"/>
        <v>4.0000000000000001e-003</v>
      </c>
    </row>
    <row r="41" ht="14.25">
      <c r="A41" s="4">
        <v>1.974021</v>
      </c>
      <c r="B41" s="4" t="s">
        <v>73</v>
      </c>
      <c r="C41" s="4">
        <v>301</v>
      </c>
      <c r="D41" s="4" t="s">
        <v>73</v>
      </c>
      <c r="E41" s="4" t="s">
        <v>73</v>
      </c>
      <c r="F41" s="4">
        <v>3</v>
      </c>
      <c r="G41" s="4" t="s">
        <v>90</v>
      </c>
      <c r="H41" s="4" t="s">
        <v>91</v>
      </c>
      <c r="I41" s="4" t="s">
        <v>76</v>
      </c>
      <c r="N41">
        <f t="shared" si="71"/>
        <v>84</v>
      </c>
      <c r="O41">
        <f t="shared" si="72"/>
        <v>8.4000000000000005e-002</v>
      </c>
      <c r="Q41">
        <f t="shared" si="73"/>
        <v>5</v>
      </c>
      <c r="R41">
        <f t="shared" si="74"/>
        <v>5.0000000000000001e-003</v>
      </c>
    </row>
    <row r="42" ht="14.25">
      <c r="A42" s="4">
        <v>2.0240300000000002</v>
      </c>
      <c r="B42" s="4" t="s">
        <v>73</v>
      </c>
      <c r="C42" s="4">
        <v>301</v>
      </c>
      <c r="D42" s="4" t="s">
        <v>73</v>
      </c>
      <c r="E42" s="4" t="s">
        <v>73</v>
      </c>
      <c r="F42" s="4">
        <v>3</v>
      </c>
      <c r="G42" s="4" t="s">
        <v>10</v>
      </c>
      <c r="H42" s="4" t="s">
        <v>92</v>
      </c>
      <c r="I42" s="4" t="s">
        <v>76</v>
      </c>
      <c r="N42">
        <f t="shared" si="71"/>
        <v>245</v>
      </c>
      <c r="O42">
        <f t="shared" si="72"/>
        <v>0.245</v>
      </c>
      <c r="Q42">
        <f t="shared" si="73"/>
        <v>6</v>
      </c>
      <c r="R42">
        <f t="shared" si="74"/>
        <v>6.0000000000000001e-003</v>
      </c>
    </row>
    <row r="43" ht="14.25">
      <c r="A43" s="4">
        <v>2.0740370000000001</v>
      </c>
      <c r="B43" s="4" t="s">
        <v>73</v>
      </c>
      <c r="C43" s="4">
        <v>301</v>
      </c>
      <c r="D43" s="4" t="s">
        <v>73</v>
      </c>
      <c r="E43" s="4" t="s">
        <v>73</v>
      </c>
      <c r="F43" s="4">
        <v>3</v>
      </c>
      <c r="G43" s="4" t="s">
        <v>11</v>
      </c>
      <c r="H43" s="4" t="s">
        <v>93</v>
      </c>
      <c r="I43" s="4" t="s">
        <v>76</v>
      </c>
      <c r="N43">
        <f t="shared" si="71"/>
        <v>184</v>
      </c>
      <c r="O43">
        <f t="shared" si="72"/>
        <v>0.184</v>
      </c>
      <c r="Q43">
        <f t="shared" si="73"/>
        <v>7</v>
      </c>
      <c r="R43">
        <f t="shared" si="74"/>
        <v>7.0000000000000001e-003</v>
      </c>
    </row>
    <row r="44" ht="14.25">
      <c r="A44" s="4">
        <v>2.1240380000000001</v>
      </c>
      <c r="B44" s="4" t="s">
        <v>73</v>
      </c>
      <c r="C44" s="4">
        <v>301</v>
      </c>
      <c r="D44" s="4" t="s">
        <v>73</v>
      </c>
      <c r="E44" s="4" t="s">
        <v>73</v>
      </c>
      <c r="F44" s="4">
        <v>3</v>
      </c>
      <c r="G44" s="4" t="s">
        <v>94</v>
      </c>
      <c r="H44" s="4" t="s">
        <v>95</v>
      </c>
      <c r="I44" s="4" t="s">
        <v>76</v>
      </c>
      <c r="N44">
        <f t="shared" si="71"/>
        <v>128</v>
      </c>
      <c r="O44">
        <f t="shared" si="72"/>
        <v>0.128</v>
      </c>
      <c r="Q44">
        <f t="shared" si="73"/>
        <v>8</v>
      </c>
      <c r="R44">
        <f t="shared" si="74"/>
        <v>8.0000000000000002e-003</v>
      </c>
    </row>
    <row r="45" ht="14.25">
      <c r="A45" s="4">
        <v>2.1740430000000002</v>
      </c>
      <c r="B45" s="4" t="s">
        <v>73</v>
      </c>
      <c r="C45" s="4">
        <v>301</v>
      </c>
      <c r="D45" s="4" t="s">
        <v>73</v>
      </c>
      <c r="E45" s="4" t="s">
        <v>73</v>
      </c>
      <c r="F45" s="4">
        <v>3</v>
      </c>
      <c r="G45" s="4" t="s">
        <v>96</v>
      </c>
      <c r="H45" s="4" t="s">
        <v>97</v>
      </c>
      <c r="I45" s="4" t="s">
        <v>76</v>
      </c>
      <c r="N45">
        <f t="shared" si="71"/>
        <v>136</v>
      </c>
      <c r="O45">
        <f t="shared" si="72"/>
        <v>0.13600000000000001</v>
      </c>
      <c r="Q45">
        <f t="shared" si="73"/>
        <v>9</v>
      </c>
      <c r="R45">
        <f t="shared" si="74"/>
        <v>8.9999999999999993e-003</v>
      </c>
    </row>
    <row r="46" ht="14.25">
      <c r="A46" s="4">
        <v>2.2248239999999999</v>
      </c>
      <c r="B46" s="4" t="s">
        <v>73</v>
      </c>
      <c r="C46" s="4">
        <v>301</v>
      </c>
      <c r="D46" s="4" t="s">
        <v>73</v>
      </c>
      <c r="E46" s="4" t="s">
        <v>73</v>
      </c>
      <c r="F46" s="4">
        <v>3</v>
      </c>
      <c r="G46" s="4" t="s">
        <v>14</v>
      </c>
      <c r="H46" s="4" t="s">
        <v>15</v>
      </c>
      <c r="I46" s="4" t="s">
        <v>76</v>
      </c>
      <c r="N46">
        <f t="shared" si="71"/>
        <v>198</v>
      </c>
      <c r="O46">
        <f t="shared" si="72"/>
        <v>0.19800000000000001</v>
      </c>
      <c r="Q46">
        <f t="shared" si="73"/>
        <v>10</v>
      </c>
      <c r="R46">
        <f t="shared" si="74"/>
        <v>1.e-002</v>
      </c>
    </row>
    <row r="47" ht="14.25">
      <c r="A47" s="4">
        <v>2.274051</v>
      </c>
      <c r="B47" s="4" t="s">
        <v>73</v>
      </c>
      <c r="C47" s="4">
        <v>301</v>
      </c>
      <c r="D47" s="4" t="s">
        <v>73</v>
      </c>
      <c r="E47" s="4" t="s">
        <v>73</v>
      </c>
      <c r="F47" s="4">
        <v>3</v>
      </c>
      <c r="G47" s="4" t="s">
        <v>98</v>
      </c>
      <c r="H47" s="4" t="s">
        <v>17</v>
      </c>
      <c r="I47" s="4" t="s">
        <v>76</v>
      </c>
      <c r="N47">
        <f t="shared" si="71"/>
        <v>67</v>
      </c>
      <c r="O47">
        <f t="shared" si="72"/>
        <v>6.7000000000000004e-002</v>
      </c>
      <c r="Q47">
        <f t="shared" si="73"/>
        <v>11</v>
      </c>
      <c r="R47">
        <f t="shared" si="74"/>
        <v>1.0999999999999999e-002</v>
      </c>
    </row>
    <row r="48" ht="14.25">
      <c r="A48" s="4">
        <v>2.3240560000000001</v>
      </c>
      <c r="B48" s="4" t="s">
        <v>73</v>
      </c>
      <c r="C48" s="4">
        <v>301</v>
      </c>
      <c r="D48" s="4" t="s">
        <v>73</v>
      </c>
      <c r="E48" s="4" t="s">
        <v>73</v>
      </c>
      <c r="F48" s="4">
        <v>3</v>
      </c>
      <c r="G48" s="4" t="s">
        <v>19</v>
      </c>
      <c r="H48" s="4" t="s">
        <v>20</v>
      </c>
      <c r="I48" s="4" t="s">
        <v>76</v>
      </c>
      <c r="N48">
        <f t="shared" si="71"/>
        <v>181</v>
      </c>
      <c r="O48">
        <f t="shared" si="72"/>
        <v>0.18099999999999999</v>
      </c>
      <c r="Q48">
        <f t="shared" si="73"/>
        <v>12</v>
      </c>
      <c r="R48">
        <f t="shared" si="74"/>
        <v>1.2e-002</v>
      </c>
    </row>
    <row r="49" ht="14.25">
      <c r="A49" s="4">
        <v>2.3740610000000002</v>
      </c>
      <c r="B49" s="4" t="s">
        <v>73</v>
      </c>
      <c r="C49" s="4">
        <v>301</v>
      </c>
      <c r="D49" s="4" t="s">
        <v>73</v>
      </c>
      <c r="E49" s="4" t="s">
        <v>73</v>
      </c>
      <c r="F49" s="4">
        <v>3</v>
      </c>
      <c r="G49" s="4" t="s">
        <v>22</v>
      </c>
      <c r="H49" s="4" t="s">
        <v>23</v>
      </c>
      <c r="I49" s="4" t="s">
        <v>76</v>
      </c>
      <c r="N49">
        <f t="shared" si="71"/>
        <v>78</v>
      </c>
      <c r="O49">
        <f t="shared" si="72"/>
        <v>7.8e-002</v>
      </c>
      <c r="Q49">
        <f t="shared" si="73"/>
        <v>13</v>
      </c>
      <c r="R49">
        <f t="shared" si="74"/>
        <v>1.2999999999999999e-002</v>
      </c>
    </row>
    <row r="50" ht="14.25">
      <c r="A50" s="4">
        <v>2.4240699999999999</v>
      </c>
      <c r="B50" s="4" t="s">
        <v>73</v>
      </c>
      <c r="C50" s="4">
        <v>301</v>
      </c>
      <c r="D50" s="4" t="s">
        <v>73</v>
      </c>
      <c r="E50" s="4" t="s">
        <v>73</v>
      </c>
      <c r="F50" s="4">
        <v>3</v>
      </c>
      <c r="G50" s="4" t="s">
        <v>2</v>
      </c>
      <c r="H50" s="4" t="s">
        <v>3</v>
      </c>
      <c r="I50" s="4" t="s">
        <v>76</v>
      </c>
      <c r="N50">
        <f t="shared" si="71"/>
        <v>29</v>
      </c>
      <c r="O50">
        <f t="shared" si="72"/>
        <v>2.9000000000000001e-002</v>
      </c>
      <c r="Q50">
        <f t="shared" si="73"/>
        <v>14</v>
      </c>
      <c r="R50">
        <f t="shared" si="74"/>
        <v>1.4e-002</v>
      </c>
    </row>
    <row r="51" ht="14.25">
      <c r="A51" s="4">
        <v>2.4740709999999999</v>
      </c>
      <c r="B51" s="4" t="s">
        <v>73</v>
      </c>
      <c r="C51" s="4">
        <v>301</v>
      </c>
      <c r="D51" s="4" t="s">
        <v>73</v>
      </c>
      <c r="E51" s="4" t="s">
        <v>73</v>
      </c>
      <c r="F51" s="4">
        <v>3</v>
      </c>
      <c r="G51" s="4" t="s">
        <v>5</v>
      </c>
      <c r="H51" s="4" t="s">
        <v>6</v>
      </c>
      <c r="I51" s="4" t="s">
        <v>76</v>
      </c>
      <c r="N51">
        <f t="shared" si="71"/>
        <v>232</v>
      </c>
      <c r="O51">
        <f t="shared" si="72"/>
        <v>0.23200000000000001</v>
      </c>
      <c r="Q51">
        <f t="shared" si="73"/>
        <v>15</v>
      </c>
      <c r="R51">
        <f t="shared" si="74"/>
        <v>1.4999999999999999e-002</v>
      </c>
    </row>
    <row r="52" ht="14.25">
      <c r="A52" s="4">
        <v>2.524089</v>
      </c>
      <c r="B52" s="4" t="s">
        <v>73</v>
      </c>
      <c r="C52" s="4">
        <v>301</v>
      </c>
      <c r="D52" s="4" t="s">
        <v>73</v>
      </c>
      <c r="E52" s="4" t="s">
        <v>73</v>
      </c>
      <c r="F52" s="4">
        <v>3</v>
      </c>
      <c r="G52" s="4" t="s">
        <v>7</v>
      </c>
      <c r="H52" s="4" t="s">
        <v>76</v>
      </c>
      <c r="I52" s="4" t="s">
        <v>76</v>
      </c>
      <c r="N52">
        <f t="shared" si="71"/>
        <v>226</v>
      </c>
      <c r="O52">
        <f t="shared" si="72"/>
        <v>0.22600000000000001</v>
      </c>
      <c r="Q52">
        <f t="shared" si="73"/>
        <v>0</v>
      </c>
      <c r="R52">
        <f t="shared" si="74"/>
        <v>0</v>
      </c>
    </row>
    <row r="53" ht="14.25">
      <c r="A53" s="4">
        <v>2.5740910000000001</v>
      </c>
      <c r="B53" s="4" t="s">
        <v>73</v>
      </c>
      <c r="C53" s="4">
        <v>301</v>
      </c>
      <c r="D53" s="4" t="s">
        <v>73</v>
      </c>
      <c r="E53" s="4" t="s">
        <v>73</v>
      </c>
      <c r="F53" s="4">
        <v>3</v>
      </c>
      <c r="G53" s="4" t="s">
        <v>8</v>
      </c>
      <c r="H53" s="4" t="s">
        <v>86</v>
      </c>
      <c r="I53" s="4" t="s">
        <v>76</v>
      </c>
      <c r="N53">
        <f t="shared" si="71"/>
        <v>179</v>
      </c>
      <c r="O53">
        <f t="shared" si="72"/>
        <v>0.17899999999999999</v>
      </c>
      <c r="Q53">
        <f t="shared" si="73"/>
        <v>1</v>
      </c>
      <c r="R53">
        <f t="shared" si="74"/>
        <v>1.e-003</v>
      </c>
    </row>
    <row r="54" ht="14.25">
      <c r="A54" s="4">
        <v>2.6240890000000001</v>
      </c>
      <c r="B54" s="4" t="s">
        <v>73</v>
      </c>
      <c r="C54" s="4">
        <v>301</v>
      </c>
      <c r="D54" s="4" t="s">
        <v>73</v>
      </c>
      <c r="E54" s="4" t="s">
        <v>73</v>
      </c>
      <c r="F54" s="4">
        <v>3</v>
      </c>
      <c r="G54" s="4" t="s">
        <v>9</v>
      </c>
      <c r="H54" s="4" t="s">
        <v>87</v>
      </c>
      <c r="I54" s="4" t="s">
        <v>76</v>
      </c>
      <c r="N54">
        <f t="shared" si="71"/>
        <v>107</v>
      </c>
      <c r="O54">
        <f t="shared" si="72"/>
        <v>0.107</v>
      </c>
      <c r="Q54">
        <f t="shared" si="73"/>
        <v>2</v>
      </c>
      <c r="R54">
        <f t="shared" si="74"/>
        <v>2.e-003</v>
      </c>
    </row>
    <row r="55" ht="14.25">
      <c r="A55" s="4">
        <v>2.6740940000000002</v>
      </c>
      <c r="B55" s="4" t="s">
        <v>73</v>
      </c>
      <c r="C55" s="4">
        <v>301</v>
      </c>
      <c r="D55" s="4" t="s">
        <v>73</v>
      </c>
      <c r="E55" s="4" t="s">
        <v>73</v>
      </c>
      <c r="F55" s="4">
        <v>3</v>
      </c>
      <c r="G55" s="4" t="s">
        <v>88</v>
      </c>
      <c r="H55" s="4" t="s">
        <v>74</v>
      </c>
      <c r="I55" s="4" t="s">
        <v>76</v>
      </c>
      <c r="N55">
        <f t="shared" si="71"/>
        <v>150</v>
      </c>
      <c r="O55">
        <f t="shared" si="72"/>
        <v>0.14999999999999999</v>
      </c>
      <c r="Q55">
        <f t="shared" si="73"/>
        <v>3</v>
      </c>
      <c r="R55">
        <f t="shared" si="74"/>
        <v>3.0000000000000001e-003</v>
      </c>
    </row>
    <row r="56" ht="14.25">
      <c r="A56" s="4">
        <v>2.7240989999999998</v>
      </c>
      <c r="B56" s="4" t="s">
        <v>73</v>
      </c>
      <c r="C56" s="4">
        <v>301</v>
      </c>
      <c r="D56" s="4" t="s">
        <v>73</v>
      </c>
      <c r="E56" s="4" t="s">
        <v>73</v>
      </c>
      <c r="F56" s="4">
        <v>3</v>
      </c>
      <c r="G56" s="4" t="s">
        <v>74</v>
      </c>
      <c r="H56" s="4" t="s">
        <v>89</v>
      </c>
      <c r="I56" s="4" t="s">
        <v>76</v>
      </c>
      <c r="N56">
        <f t="shared" si="71"/>
        <v>3</v>
      </c>
      <c r="O56">
        <f t="shared" si="72"/>
        <v>3.0000000000000001e-003</v>
      </c>
      <c r="Q56">
        <f t="shared" si="73"/>
        <v>4</v>
      </c>
      <c r="R56">
        <f t="shared" si="74"/>
        <v>4.0000000000000001e-003</v>
      </c>
    </row>
    <row r="57" ht="14.25">
      <c r="A57" s="4">
        <v>2.7741039999999999</v>
      </c>
      <c r="B57" s="4" t="s">
        <v>73</v>
      </c>
      <c r="C57" s="4">
        <v>301</v>
      </c>
      <c r="D57" s="4" t="s">
        <v>73</v>
      </c>
      <c r="E57" s="4" t="s">
        <v>73</v>
      </c>
      <c r="F57" s="4">
        <v>3</v>
      </c>
      <c r="G57" s="4" t="s">
        <v>90</v>
      </c>
      <c r="H57" s="4" t="s">
        <v>91</v>
      </c>
      <c r="I57" s="4" t="s">
        <v>76</v>
      </c>
      <c r="N57">
        <f t="shared" si="71"/>
        <v>84</v>
      </c>
      <c r="O57">
        <f t="shared" si="72"/>
        <v>8.4000000000000005e-002</v>
      </c>
      <c r="Q57">
        <f t="shared" si="73"/>
        <v>5</v>
      </c>
      <c r="R57">
        <f t="shared" si="74"/>
        <v>5.0000000000000001e-003</v>
      </c>
    </row>
    <row r="58" ht="14.25">
      <c r="A58" s="4">
        <v>2.8241130000000001</v>
      </c>
      <c r="B58" s="4" t="s">
        <v>73</v>
      </c>
      <c r="C58" s="4">
        <v>301</v>
      </c>
      <c r="D58" s="4" t="s">
        <v>73</v>
      </c>
      <c r="E58" s="4" t="s">
        <v>73</v>
      </c>
      <c r="F58" s="4">
        <v>3</v>
      </c>
      <c r="G58" s="4" t="s">
        <v>10</v>
      </c>
      <c r="H58" s="4" t="s">
        <v>92</v>
      </c>
      <c r="I58" s="4" t="s">
        <v>76</v>
      </c>
      <c r="N58">
        <f t="shared" si="71"/>
        <v>245</v>
      </c>
      <c r="O58">
        <f t="shared" si="72"/>
        <v>0.245</v>
      </c>
      <c r="Q58">
        <f t="shared" si="73"/>
        <v>6</v>
      </c>
      <c r="R58">
        <f t="shared" si="74"/>
        <v>6.0000000000000001e-003</v>
      </c>
    </row>
    <row r="59" ht="14.25">
      <c r="A59" s="4">
        <v>2.8741159999999999</v>
      </c>
      <c r="B59" s="4" t="s">
        <v>73</v>
      </c>
      <c r="C59" s="4">
        <v>301</v>
      </c>
      <c r="D59" s="4" t="s">
        <v>73</v>
      </c>
      <c r="E59" s="4" t="s">
        <v>73</v>
      </c>
      <c r="F59" s="4">
        <v>3</v>
      </c>
      <c r="G59" s="4" t="s">
        <v>11</v>
      </c>
      <c r="H59" s="4" t="s">
        <v>93</v>
      </c>
      <c r="I59" s="4" t="s">
        <v>76</v>
      </c>
      <c r="N59">
        <f t="shared" si="71"/>
        <v>184</v>
      </c>
      <c r="O59">
        <f t="shared" si="72"/>
        <v>0.184</v>
      </c>
      <c r="Q59">
        <f t="shared" si="73"/>
        <v>7</v>
      </c>
      <c r="R59">
        <f t="shared" si="74"/>
        <v>7.0000000000000001e-003</v>
      </c>
    </row>
    <row r="60" ht="14.25">
      <c r="A60" s="4">
        <v>2.9241220000000001</v>
      </c>
      <c r="B60" s="4" t="s">
        <v>73</v>
      </c>
      <c r="C60" s="4">
        <v>301</v>
      </c>
      <c r="D60" s="4" t="s">
        <v>73</v>
      </c>
      <c r="E60" s="4" t="s">
        <v>73</v>
      </c>
      <c r="F60" s="4">
        <v>3</v>
      </c>
      <c r="G60" s="4" t="s">
        <v>94</v>
      </c>
      <c r="H60" s="4" t="s">
        <v>95</v>
      </c>
      <c r="I60" s="4" t="s">
        <v>76</v>
      </c>
      <c r="N60">
        <f t="shared" si="71"/>
        <v>128</v>
      </c>
      <c r="O60">
        <f t="shared" si="72"/>
        <v>0.128</v>
      </c>
      <c r="Q60">
        <f t="shared" si="73"/>
        <v>8</v>
      </c>
      <c r="R60">
        <f t="shared" si="74"/>
        <v>8.0000000000000002e-003</v>
      </c>
    </row>
    <row r="61" ht="14.25">
      <c r="A61" s="4">
        <v>2.9741279999999999</v>
      </c>
      <c r="B61" s="4" t="s">
        <v>73</v>
      </c>
      <c r="C61" s="4">
        <v>301</v>
      </c>
      <c r="D61" s="4" t="s">
        <v>73</v>
      </c>
      <c r="E61" s="4" t="s">
        <v>73</v>
      </c>
      <c r="F61" s="4">
        <v>3</v>
      </c>
      <c r="G61" s="4" t="s">
        <v>96</v>
      </c>
      <c r="H61" s="4" t="s">
        <v>97</v>
      </c>
      <c r="I61" s="4" t="s">
        <v>76</v>
      </c>
      <c r="N61">
        <f t="shared" si="71"/>
        <v>136</v>
      </c>
      <c r="O61">
        <f t="shared" si="72"/>
        <v>0.13600000000000001</v>
      </c>
      <c r="Q61">
        <f t="shared" si="73"/>
        <v>9</v>
      </c>
      <c r="R61">
        <f t="shared" si="74"/>
        <v>8.9999999999999993e-003</v>
      </c>
    </row>
    <row r="62" ht="14.25">
      <c r="A62" s="4">
        <v>3.0241289999999998</v>
      </c>
      <c r="B62" s="4" t="s">
        <v>73</v>
      </c>
      <c r="C62" s="4">
        <v>301</v>
      </c>
      <c r="D62" s="4" t="s">
        <v>73</v>
      </c>
      <c r="E62" s="4" t="s">
        <v>73</v>
      </c>
      <c r="F62" s="4">
        <v>3</v>
      </c>
      <c r="G62" s="4" t="s">
        <v>14</v>
      </c>
      <c r="H62" s="4" t="s">
        <v>15</v>
      </c>
      <c r="I62" s="4" t="s">
        <v>76</v>
      </c>
      <c r="N62">
        <f t="shared" si="71"/>
        <v>198</v>
      </c>
      <c r="O62">
        <f t="shared" si="72"/>
        <v>0.19800000000000001</v>
      </c>
      <c r="Q62">
        <f t="shared" si="73"/>
        <v>10</v>
      </c>
      <c r="R62">
        <f t="shared" si="74"/>
        <v>1.e-002</v>
      </c>
    </row>
    <row r="63" ht="14.25">
      <c r="A63" s="4">
        <v>3.0741360000000002</v>
      </c>
      <c r="B63" s="4" t="s">
        <v>73</v>
      </c>
      <c r="C63" s="4">
        <v>301</v>
      </c>
      <c r="D63" s="4" t="s">
        <v>73</v>
      </c>
      <c r="E63" s="4" t="s">
        <v>73</v>
      </c>
      <c r="F63" s="4">
        <v>3</v>
      </c>
      <c r="G63" s="4" t="s">
        <v>98</v>
      </c>
      <c r="H63" s="4" t="s">
        <v>17</v>
      </c>
      <c r="I63" s="4" t="s">
        <v>76</v>
      </c>
      <c r="N63">
        <f t="shared" si="71"/>
        <v>67</v>
      </c>
      <c r="O63">
        <f t="shared" si="72"/>
        <v>6.7000000000000004e-002</v>
      </c>
      <c r="Q63">
        <f t="shared" si="73"/>
        <v>11</v>
      </c>
      <c r="R63">
        <f t="shared" si="74"/>
        <v>1.0999999999999999e-002</v>
      </c>
    </row>
    <row r="64" ht="14.25">
      <c r="A64" s="4">
        <v>3.1241409999999998</v>
      </c>
      <c r="B64" s="4" t="s">
        <v>73</v>
      </c>
      <c r="C64" s="4">
        <v>301</v>
      </c>
      <c r="D64" s="4" t="s">
        <v>73</v>
      </c>
      <c r="E64" s="4" t="s">
        <v>73</v>
      </c>
      <c r="F64" s="4">
        <v>3</v>
      </c>
      <c r="G64" s="4" t="s">
        <v>19</v>
      </c>
      <c r="H64" s="4" t="s">
        <v>20</v>
      </c>
      <c r="I64" s="4" t="s">
        <v>76</v>
      </c>
      <c r="N64">
        <f t="shared" si="71"/>
        <v>181</v>
      </c>
      <c r="O64">
        <f t="shared" si="72"/>
        <v>0.18099999999999999</v>
      </c>
      <c r="Q64">
        <f t="shared" si="73"/>
        <v>12</v>
      </c>
      <c r="R64">
        <f t="shared" si="74"/>
        <v>1.2e-002</v>
      </c>
    </row>
    <row r="65" ht="14.25">
      <c r="A65" s="4">
        <v>3.1741440000000001</v>
      </c>
      <c r="B65" s="4" t="s">
        <v>73</v>
      </c>
      <c r="C65" s="4">
        <v>301</v>
      </c>
      <c r="D65" s="4" t="s">
        <v>73</v>
      </c>
      <c r="E65" s="4" t="s">
        <v>73</v>
      </c>
      <c r="F65" s="4">
        <v>3</v>
      </c>
      <c r="G65" s="4" t="s">
        <v>22</v>
      </c>
      <c r="H65" s="4" t="s">
        <v>23</v>
      </c>
      <c r="I65" s="4" t="s">
        <v>76</v>
      </c>
      <c r="N65">
        <f t="shared" si="71"/>
        <v>78</v>
      </c>
      <c r="O65">
        <f t="shared" si="72"/>
        <v>7.8e-002</v>
      </c>
      <c r="Q65">
        <f t="shared" si="73"/>
        <v>13</v>
      </c>
      <c r="R65">
        <f t="shared" si="74"/>
        <v>1.2999999999999999e-002</v>
      </c>
    </row>
    <row r="66" ht="14.25">
      <c r="A66" s="4">
        <v>3.224745</v>
      </c>
      <c r="B66" s="4" t="s">
        <v>73</v>
      </c>
      <c r="C66" s="4">
        <v>301</v>
      </c>
      <c r="D66" s="4" t="s">
        <v>73</v>
      </c>
      <c r="E66" s="4" t="s">
        <v>73</v>
      </c>
      <c r="F66" s="4">
        <v>3</v>
      </c>
      <c r="G66" s="4" t="s">
        <v>2</v>
      </c>
      <c r="H66" s="4" t="s">
        <v>3</v>
      </c>
      <c r="I66" s="4" t="s">
        <v>76</v>
      </c>
      <c r="N66">
        <f t="shared" si="71"/>
        <v>29</v>
      </c>
      <c r="O66">
        <f t="shared" si="72"/>
        <v>2.9000000000000001e-002</v>
      </c>
      <c r="Q66">
        <f t="shared" si="73"/>
        <v>14</v>
      </c>
      <c r="R66">
        <f t="shared" si="74"/>
        <v>1.4e-002</v>
      </c>
    </row>
    <row r="67" ht="14.25">
      <c r="A67" s="4">
        <v>3.2741579999999999</v>
      </c>
      <c r="B67" s="4" t="s">
        <v>73</v>
      </c>
      <c r="C67" s="4">
        <v>301</v>
      </c>
      <c r="D67" s="4" t="s">
        <v>73</v>
      </c>
      <c r="E67" s="4" t="s">
        <v>73</v>
      </c>
      <c r="F67" s="4">
        <v>3</v>
      </c>
      <c r="G67" s="4" t="s">
        <v>5</v>
      </c>
      <c r="H67" s="4" t="s">
        <v>6</v>
      </c>
      <c r="I67" s="4" t="s">
        <v>76</v>
      </c>
      <c r="N67">
        <f t="shared" si="71"/>
        <v>232</v>
      </c>
      <c r="O67">
        <f t="shared" si="72"/>
        <v>0.23200000000000001</v>
      </c>
      <c r="Q67">
        <f t="shared" si="73"/>
        <v>15</v>
      </c>
      <c r="R67">
        <f t="shared" si="74"/>
        <v>1.4999999999999999e-002</v>
      </c>
    </row>
    <row r="68" ht="14.25">
      <c r="A68" s="4">
        <v>3.3241670000000001</v>
      </c>
      <c r="B68" s="4" t="s">
        <v>73</v>
      </c>
      <c r="C68" s="4">
        <v>301</v>
      </c>
      <c r="D68" s="4" t="s">
        <v>73</v>
      </c>
      <c r="E68" s="4" t="s">
        <v>73</v>
      </c>
      <c r="F68" s="4">
        <v>3</v>
      </c>
      <c r="G68" s="4" t="s">
        <v>7</v>
      </c>
      <c r="H68" s="4" t="s">
        <v>76</v>
      </c>
      <c r="I68" s="4" t="s">
        <v>76</v>
      </c>
      <c r="N68">
        <f t="shared" si="71"/>
        <v>226</v>
      </c>
      <c r="O68">
        <f t="shared" si="72"/>
        <v>0.22600000000000001</v>
      </c>
      <c r="Q68">
        <f t="shared" si="73"/>
        <v>0</v>
      </c>
      <c r="R68">
        <f t="shared" si="74"/>
        <v>0</v>
      </c>
    </row>
    <row r="69" ht="14.25">
      <c r="A69" s="4">
        <v>3.3741750000000001</v>
      </c>
      <c r="B69" s="4" t="s">
        <v>73</v>
      </c>
      <c r="C69" s="4">
        <v>301</v>
      </c>
      <c r="D69" s="4" t="s">
        <v>73</v>
      </c>
      <c r="E69" s="4" t="s">
        <v>73</v>
      </c>
      <c r="F69" s="4">
        <v>3</v>
      </c>
      <c r="G69" s="4" t="s">
        <v>8</v>
      </c>
      <c r="H69" s="4" t="s">
        <v>86</v>
      </c>
      <c r="I69" s="4" t="s">
        <v>76</v>
      </c>
      <c r="N69">
        <f t="shared" si="71"/>
        <v>179</v>
      </c>
      <c r="O69">
        <f t="shared" si="72"/>
        <v>0.17899999999999999</v>
      </c>
      <c r="Q69">
        <f t="shared" si="73"/>
        <v>1</v>
      </c>
      <c r="R69">
        <f t="shared" si="74"/>
        <v>1.e-003</v>
      </c>
    </row>
    <row r="70" ht="14.25">
      <c r="A70" s="4">
        <v>3.4241739999999998</v>
      </c>
      <c r="B70" s="4" t="s">
        <v>73</v>
      </c>
      <c r="C70" s="4">
        <v>301</v>
      </c>
      <c r="D70" s="4" t="s">
        <v>73</v>
      </c>
      <c r="E70" s="4" t="s">
        <v>73</v>
      </c>
      <c r="F70" s="4">
        <v>3</v>
      </c>
      <c r="G70" s="4" t="s">
        <v>9</v>
      </c>
      <c r="H70" s="4" t="s">
        <v>87</v>
      </c>
      <c r="I70" s="4" t="s">
        <v>76</v>
      </c>
      <c r="N70">
        <f t="shared" si="71"/>
        <v>107</v>
      </c>
      <c r="O70">
        <f t="shared" si="72"/>
        <v>0.107</v>
      </c>
      <c r="Q70">
        <f t="shared" si="73"/>
        <v>2</v>
      </c>
      <c r="R70">
        <f t="shared" si="74"/>
        <v>2.e-003</v>
      </c>
    </row>
    <row r="71" ht="14.25">
      <c r="A71" s="4">
        <v>3.4741740000000001</v>
      </c>
      <c r="B71" s="4" t="s">
        <v>73</v>
      </c>
      <c r="C71" s="4">
        <v>301</v>
      </c>
      <c r="D71" s="4" t="s">
        <v>73</v>
      </c>
      <c r="E71" s="4" t="s">
        <v>73</v>
      </c>
      <c r="F71" s="4">
        <v>3</v>
      </c>
      <c r="G71" s="4" t="s">
        <v>88</v>
      </c>
      <c r="H71" s="4" t="s">
        <v>74</v>
      </c>
      <c r="I71" s="4" t="s">
        <v>76</v>
      </c>
      <c r="N71">
        <f t="shared" si="71"/>
        <v>150</v>
      </c>
      <c r="O71">
        <f t="shared" si="72"/>
        <v>0.14999999999999999</v>
      </c>
      <c r="Q71">
        <f t="shared" si="73"/>
        <v>3</v>
      </c>
      <c r="R71">
        <f t="shared" si="74"/>
        <v>3.0000000000000001e-003</v>
      </c>
    </row>
    <row r="72" ht="14.25">
      <c r="A72" s="4">
        <v>3.5241799999999999</v>
      </c>
      <c r="B72" s="4" t="s">
        <v>73</v>
      </c>
      <c r="C72" s="4">
        <v>301</v>
      </c>
      <c r="D72" s="4" t="s">
        <v>73</v>
      </c>
      <c r="E72" s="4" t="s">
        <v>73</v>
      </c>
      <c r="F72" s="4">
        <v>3</v>
      </c>
      <c r="G72" s="4" t="s">
        <v>74</v>
      </c>
      <c r="H72" s="4" t="s">
        <v>89</v>
      </c>
      <c r="I72" s="4" t="s">
        <v>76</v>
      </c>
      <c r="N72">
        <f t="shared" si="71"/>
        <v>3</v>
      </c>
      <c r="O72">
        <f t="shared" si="72"/>
        <v>3.0000000000000001e-003</v>
      </c>
      <c r="Q72">
        <f t="shared" si="73"/>
        <v>4</v>
      </c>
      <c r="R72">
        <f t="shared" si="74"/>
        <v>4.0000000000000001e-003</v>
      </c>
    </row>
    <row r="73" ht="14.25">
      <c r="A73" s="4">
        <v>3.5741879999999999</v>
      </c>
      <c r="B73" s="4" t="s">
        <v>73</v>
      </c>
      <c r="C73" s="4">
        <v>301</v>
      </c>
      <c r="D73" s="4" t="s">
        <v>73</v>
      </c>
      <c r="E73" s="4" t="s">
        <v>73</v>
      </c>
      <c r="F73" s="4">
        <v>3</v>
      </c>
      <c r="G73" s="4" t="s">
        <v>90</v>
      </c>
      <c r="H73" s="4" t="s">
        <v>91</v>
      </c>
      <c r="I73" s="4" t="s">
        <v>76</v>
      </c>
      <c r="N73">
        <f t="shared" si="71"/>
        <v>84</v>
      </c>
      <c r="O73">
        <f t="shared" si="72"/>
        <v>8.4000000000000005e-002</v>
      </c>
      <c r="Q73">
        <f t="shared" si="73"/>
        <v>5</v>
      </c>
      <c r="R73">
        <f t="shared" si="74"/>
        <v>5.0000000000000001e-003</v>
      </c>
    </row>
    <row r="74" ht="14.25">
      <c r="A74" s="4">
        <v>3.624193</v>
      </c>
      <c r="B74" s="4" t="s">
        <v>73</v>
      </c>
      <c r="C74" s="4">
        <v>301</v>
      </c>
      <c r="D74" s="4" t="s">
        <v>73</v>
      </c>
      <c r="E74" s="4" t="s">
        <v>73</v>
      </c>
      <c r="F74" s="4">
        <v>3</v>
      </c>
      <c r="G74" s="4" t="s">
        <v>10</v>
      </c>
      <c r="H74" s="4" t="s">
        <v>92</v>
      </c>
      <c r="I74" s="4" t="s">
        <v>76</v>
      </c>
      <c r="N74">
        <f t="shared" ref="N74:N99" si="75">HEX2DEC(G74)</f>
        <v>245</v>
      </c>
      <c r="O74">
        <f t="shared" ref="O74:O99" si="76">N74/1000</f>
        <v>0.245</v>
      </c>
      <c r="Q74">
        <f t="shared" ref="Q74:Q99" si="77">HEX2DEC(H74)</f>
        <v>6</v>
      </c>
      <c r="R74">
        <f t="shared" ref="R74:R99" si="78">Q74/1000</f>
        <v>6.0000000000000001e-003</v>
      </c>
    </row>
    <row r="75" ht="14.25">
      <c r="A75" s="4">
        <v>3.6741990000000002</v>
      </c>
      <c r="B75" s="4" t="s">
        <v>73</v>
      </c>
      <c r="C75" s="4">
        <v>301</v>
      </c>
      <c r="D75" s="4" t="s">
        <v>73</v>
      </c>
      <c r="E75" s="4" t="s">
        <v>73</v>
      </c>
      <c r="F75" s="4">
        <v>3</v>
      </c>
      <c r="G75" s="4" t="s">
        <v>11</v>
      </c>
      <c r="H75" s="4" t="s">
        <v>93</v>
      </c>
      <c r="I75" s="4" t="s">
        <v>76</v>
      </c>
      <c r="N75">
        <f t="shared" si="75"/>
        <v>184</v>
      </c>
      <c r="O75">
        <f t="shared" si="76"/>
        <v>0.184</v>
      </c>
      <c r="Q75">
        <f t="shared" si="77"/>
        <v>7</v>
      </c>
      <c r="R75">
        <f t="shared" si="78"/>
        <v>7.0000000000000001e-003</v>
      </c>
    </row>
    <row r="76" ht="14.25">
      <c r="A76" s="4">
        <v>3.724208</v>
      </c>
      <c r="B76" s="4" t="s">
        <v>73</v>
      </c>
      <c r="C76" s="4">
        <v>301</v>
      </c>
      <c r="D76" s="4" t="s">
        <v>73</v>
      </c>
      <c r="E76" s="4" t="s">
        <v>73</v>
      </c>
      <c r="F76" s="4">
        <v>3</v>
      </c>
      <c r="G76" s="4" t="s">
        <v>94</v>
      </c>
      <c r="H76" s="4" t="s">
        <v>95</v>
      </c>
      <c r="I76" s="4" t="s">
        <v>76</v>
      </c>
      <c r="N76">
        <f t="shared" si="75"/>
        <v>128</v>
      </c>
      <c r="O76">
        <f t="shared" si="76"/>
        <v>0.128</v>
      </c>
      <c r="Q76">
        <f t="shared" si="77"/>
        <v>8</v>
      </c>
      <c r="R76">
        <f t="shared" si="78"/>
        <v>8.0000000000000002e-003</v>
      </c>
    </row>
    <row r="77" ht="14.25">
      <c r="A77" s="4">
        <v>3.7742110000000002</v>
      </c>
      <c r="B77" s="4" t="s">
        <v>73</v>
      </c>
      <c r="C77" s="4">
        <v>301</v>
      </c>
      <c r="D77" s="4" t="s">
        <v>73</v>
      </c>
      <c r="E77" s="4" t="s">
        <v>73</v>
      </c>
      <c r="F77" s="4">
        <v>3</v>
      </c>
      <c r="G77" s="4" t="s">
        <v>96</v>
      </c>
      <c r="H77" s="4" t="s">
        <v>97</v>
      </c>
      <c r="I77" s="4" t="s">
        <v>76</v>
      </c>
      <c r="N77">
        <f t="shared" si="75"/>
        <v>136</v>
      </c>
      <c r="O77">
        <f t="shared" si="76"/>
        <v>0.13600000000000001</v>
      </c>
      <c r="Q77">
        <f t="shared" si="77"/>
        <v>9</v>
      </c>
      <c r="R77">
        <f t="shared" si="78"/>
        <v>8.9999999999999993e-003</v>
      </c>
    </row>
    <row r="78" ht="14.25">
      <c r="A78" s="4">
        <v>3.8242120000000002</v>
      </c>
      <c r="B78" s="4" t="s">
        <v>73</v>
      </c>
      <c r="C78" s="4">
        <v>301</v>
      </c>
      <c r="D78" s="4" t="s">
        <v>73</v>
      </c>
      <c r="E78" s="4" t="s">
        <v>73</v>
      </c>
      <c r="F78" s="4">
        <v>3</v>
      </c>
      <c r="G78" s="4" t="s">
        <v>14</v>
      </c>
      <c r="H78" s="4" t="s">
        <v>15</v>
      </c>
      <c r="I78" s="4" t="s">
        <v>76</v>
      </c>
      <c r="N78">
        <f t="shared" si="75"/>
        <v>198</v>
      </c>
      <c r="O78">
        <f t="shared" si="76"/>
        <v>0.19800000000000001</v>
      </c>
      <c r="Q78">
        <f t="shared" si="77"/>
        <v>10</v>
      </c>
      <c r="R78">
        <f t="shared" si="78"/>
        <v>1.e-002</v>
      </c>
    </row>
    <row r="79" ht="14.25">
      <c r="A79" s="4">
        <v>3.8742200000000002</v>
      </c>
      <c r="B79" s="4" t="s">
        <v>73</v>
      </c>
      <c r="C79" s="4">
        <v>301</v>
      </c>
      <c r="D79" s="4" t="s">
        <v>73</v>
      </c>
      <c r="E79" s="4" t="s">
        <v>73</v>
      </c>
      <c r="F79" s="4">
        <v>3</v>
      </c>
      <c r="G79" s="4" t="s">
        <v>98</v>
      </c>
      <c r="H79" s="4" t="s">
        <v>17</v>
      </c>
      <c r="I79" s="4" t="s">
        <v>76</v>
      </c>
      <c r="N79">
        <f t="shared" si="75"/>
        <v>67</v>
      </c>
      <c r="O79">
        <f t="shared" si="76"/>
        <v>6.7000000000000004e-002</v>
      </c>
      <c r="Q79">
        <f t="shared" si="77"/>
        <v>11</v>
      </c>
      <c r="R79">
        <f t="shared" si="78"/>
        <v>1.0999999999999999e-002</v>
      </c>
    </row>
    <row r="80" ht="14.25">
      <c r="A80" s="4">
        <v>3.924223</v>
      </c>
      <c r="B80" s="4" t="s">
        <v>73</v>
      </c>
      <c r="C80" s="4">
        <v>301</v>
      </c>
      <c r="D80" s="4" t="s">
        <v>73</v>
      </c>
      <c r="E80" s="4" t="s">
        <v>73</v>
      </c>
      <c r="F80" s="4">
        <v>3</v>
      </c>
      <c r="G80" s="4" t="s">
        <v>19</v>
      </c>
      <c r="H80" s="4" t="s">
        <v>20</v>
      </c>
      <c r="I80" s="4" t="s">
        <v>76</v>
      </c>
      <c r="N80">
        <f t="shared" si="75"/>
        <v>181</v>
      </c>
      <c r="O80">
        <f t="shared" si="76"/>
        <v>0.18099999999999999</v>
      </c>
      <c r="Q80">
        <f t="shared" si="77"/>
        <v>12</v>
      </c>
      <c r="R80">
        <f t="shared" si="78"/>
        <v>1.2e-002</v>
      </c>
    </row>
    <row r="81" ht="14.25">
      <c r="A81" s="4">
        <v>3.974227</v>
      </c>
      <c r="B81" s="4" t="s">
        <v>73</v>
      </c>
      <c r="C81" s="4">
        <v>301</v>
      </c>
      <c r="D81" s="4" t="s">
        <v>73</v>
      </c>
      <c r="E81" s="4" t="s">
        <v>73</v>
      </c>
      <c r="F81" s="4">
        <v>3</v>
      </c>
      <c r="G81" s="4" t="s">
        <v>22</v>
      </c>
      <c r="H81" s="4" t="s">
        <v>23</v>
      </c>
      <c r="I81" s="4" t="s">
        <v>76</v>
      </c>
      <c r="N81">
        <f t="shared" si="75"/>
        <v>78</v>
      </c>
      <c r="O81">
        <f t="shared" si="76"/>
        <v>7.8e-002</v>
      </c>
      <c r="Q81">
        <f t="shared" si="77"/>
        <v>13</v>
      </c>
      <c r="R81">
        <f t="shared" si="78"/>
        <v>1.2999999999999999e-002</v>
      </c>
    </row>
    <row r="82" ht="14.25">
      <c r="A82" s="4">
        <v>4.0242399999999998</v>
      </c>
      <c r="B82" s="4" t="s">
        <v>73</v>
      </c>
      <c r="C82" s="4">
        <v>301</v>
      </c>
      <c r="D82" s="4" t="s">
        <v>73</v>
      </c>
      <c r="E82" s="4" t="s">
        <v>73</v>
      </c>
      <c r="F82" s="4">
        <v>3</v>
      </c>
      <c r="G82" s="4" t="s">
        <v>2</v>
      </c>
      <c r="H82" s="4" t="s">
        <v>3</v>
      </c>
      <c r="I82" s="4" t="s">
        <v>76</v>
      </c>
      <c r="N82">
        <f t="shared" si="75"/>
        <v>29</v>
      </c>
      <c r="O82">
        <f t="shared" si="76"/>
        <v>2.9000000000000001e-002</v>
      </c>
      <c r="Q82">
        <f t="shared" si="77"/>
        <v>14</v>
      </c>
      <c r="R82">
        <f t="shared" si="78"/>
        <v>1.4e-002</v>
      </c>
    </row>
    <row r="83" ht="14.25">
      <c r="A83" s="4">
        <v>4.074236</v>
      </c>
      <c r="B83" s="4" t="s">
        <v>73</v>
      </c>
      <c r="C83" s="4">
        <v>301</v>
      </c>
      <c r="D83" s="4" t="s">
        <v>73</v>
      </c>
      <c r="E83" s="4" t="s">
        <v>73</v>
      </c>
      <c r="F83" s="4">
        <v>3</v>
      </c>
      <c r="G83" s="4" t="s">
        <v>5</v>
      </c>
      <c r="H83" s="4" t="s">
        <v>6</v>
      </c>
      <c r="I83" s="4" t="s">
        <v>76</v>
      </c>
      <c r="N83">
        <f t="shared" si="75"/>
        <v>232</v>
      </c>
      <c r="O83">
        <f t="shared" si="76"/>
        <v>0.23200000000000001</v>
      </c>
      <c r="Q83">
        <f t="shared" si="77"/>
        <v>15</v>
      </c>
      <c r="R83">
        <f t="shared" si="78"/>
        <v>1.4999999999999999e-002</v>
      </c>
    </row>
    <row r="84" ht="14.25">
      <c r="A84" s="4">
        <v>4.1242489999999998</v>
      </c>
      <c r="B84" s="4" t="s">
        <v>73</v>
      </c>
      <c r="C84" s="4">
        <v>301</v>
      </c>
      <c r="D84" s="4" t="s">
        <v>73</v>
      </c>
      <c r="E84" s="4" t="s">
        <v>73</v>
      </c>
      <c r="F84" s="4">
        <v>3</v>
      </c>
      <c r="G84" s="4" t="s">
        <v>7</v>
      </c>
      <c r="H84" s="4" t="s">
        <v>76</v>
      </c>
      <c r="I84" s="4" t="s">
        <v>76</v>
      </c>
      <c r="N84">
        <f t="shared" si="75"/>
        <v>226</v>
      </c>
      <c r="O84">
        <f t="shared" si="76"/>
        <v>0.22600000000000001</v>
      </c>
      <c r="Q84">
        <f t="shared" si="77"/>
        <v>0</v>
      </c>
      <c r="R84">
        <f t="shared" si="78"/>
        <v>0</v>
      </c>
    </row>
    <row r="85" ht="14.25">
      <c r="A85" s="4">
        <v>4.1742590000000002</v>
      </c>
      <c r="B85" s="4" t="s">
        <v>73</v>
      </c>
      <c r="C85" s="4">
        <v>301</v>
      </c>
      <c r="D85" s="4" t="s">
        <v>73</v>
      </c>
      <c r="E85" s="4" t="s">
        <v>73</v>
      </c>
      <c r="F85" s="4">
        <v>3</v>
      </c>
      <c r="G85" s="4" t="s">
        <v>8</v>
      </c>
      <c r="H85" s="4" t="s">
        <v>86</v>
      </c>
      <c r="I85" s="4" t="s">
        <v>76</v>
      </c>
      <c r="N85">
        <f t="shared" si="75"/>
        <v>179</v>
      </c>
      <c r="O85">
        <f t="shared" si="76"/>
        <v>0.17899999999999999</v>
      </c>
      <c r="Q85">
        <f t="shared" si="77"/>
        <v>1</v>
      </c>
      <c r="R85">
        <f t="shared" si="78"/>
        <v>1.e-003</v>
      </c>
    </row>
    <row r="86" ht="14.25">
      <c r="A86" s="4">
        <v>4.2250290000000001</v>
      </c>
      <c r="B86" s="4" t="s">
        <v>73</v>
      </c>
      <c r="C86" s="4">
        <v>301</v>
      </c>
      <c r="D86" s="4" t="s">
        <v>73</v>
      </c>
      <c r="E86" s="4" t="s">
        <v>73</v>
      </c>
      <c r="F86" s="4">
        <v>3</v>
      </c>
      <c r="G86" s="4" t="s">
        <v>9</v>
      </c>
      <c r="H86" s="4" t="s">
        <v>87</v>
      </c>
      <c r="I86" s="4" t="s">
        <v>76</v>
      </c>
      <c r="N86">
        <f t="shared" si="75"/>
        <v>107</v>
      </c>
      <c r="O86">
        <f t="shared" si="76"/>
        <v>0.107</v>
      </c>
      <c r="Q86">
        <f t="shared" si="77"/>
        <v>2</v>
      </c>
      <c r="R86">
        <f t="shared" si="78"/>
        <v>2.e-003</v>
      </c>
    </row>
    <row r="87" ht="14.25">
      <c r="A87" s="4">
        <v>4.2742620000000002</v>
      </c>
      <c r="B87" s="4" t="s">
        <v>73</v>
      </c>
      <c r="C87" s="4">
        <v>301</v>
      </c>
      <c r="D87" s="4" t="s">
        <v>73</v>
      </c>
      <c r="E87" s="4" t="s">
        <v>73</v>
      </c>
      <c r="F87" s="4">
        <v>3</v>
      </c>
      <c r="G87" s="4" t="s">
        <v>88</v>
      </c>
      <c r="H87" s="4" t="s">
        <v>74</v>
      </c>
      <c r="I87" s="4" t="s">
        <v>76</v>
      </c>
      <c r="N87">
        <f t="shared" si="75"/>
        <v>150</v>
      </c>
      <c r="O87">
        <f t="shared" si="76"/>
        <v>0.14999999999999999</v>
      </c>
      <c r="Q87">
        <f t="shared" si="77"/>
        <v>3</v>
      </c>
      <c r="R87">
        <f t="shared" si="78"/>
        <v>3.0000000000000001e-003</v>
      </c>
    </row>
    <row r="88" ht="14.25">
      <c r="A88" s="4">
        <v>4.3242669999999999</v>
      </c>
      <c r="B88" s="4" t="s">
        <v>73</v>
      </c>
      <c r="C88" s="4">
        <v>301</v>
      </c>
      <c r="D88" s="4" t="s">
        <v>73</v>
      </c>
      <c r="E88" s="4" t="s">
        <v>73</v>
      </c>
      <c r="F88" s="4">
        <v>3</v>
      </c>
      <c r="G88" s="4" t="s">
        <v>74</v>
      </c>
      <c r="H88" s="4" t="s">
        <v>89</v>
      </c>
      <c r="I88" s="4" t="s">
        <v>76</v>
      </c>
      <c r="N88">
        <f t="shared" si="75"/>
        <v>3</v>
      </c>
      <c r="O88">
        <f t="shared" si="76"/>
        <v>3.0000000000000001e-003</v>
      </c>
      <c r="Q88">
        <f t="shared" si="77"/>
        <v>4</v>
      </c>
      <c r="R88">
        <f t="shared" si="78"/>
        <v>4.0000000000000001e-003</v>
      </c>
    </row>
    <row r="89" ht="14.25">
      <c r="A89" s="4">
        <v>4.3742700000000001</v>
      </c>
      <c r="B89" s="4" t="s">
        <v>73</v>
      </c>
      <c r="C89" s="4">
        <v>301</v>
      </c>
      <c r="D89" s="4" t="s">
        <v>73</v>
      </c>
      <c r="E89" s="4" t="s">
        <v>73</v>
      </c>
      <c r="F89" s="4">
        <v>3</v>
      </c>
      <c r="G89" s="4" t="s">
        <v>90</v>
      </c>
      <c r="H89" s="4" t="s">
        <v>91</v>
      </c>
      <c r="I89" s="4" t="s">
        <v>76</v>
      </c>
      <c r="N89">
        <f t="shared" si="75"/>
        <v>84</v>
      </c>
      <c r="O89">
        <f t="shared" si="76"/>
        <v>8.4000000000000005e-002</v>
      </c>
      <c r="Q89">
        <f t="shared" si="77"/>
        <v>5</v>
      </c>
      <c r="R89">
        <f t="shared" si="78"/>
        <v>5.0000000000000001e-003</v>
      </c>
    </row>
    <row r="90" ht="14.25">
      <c r="A90" s="4">
        <v>4.4242790000000003</v>
      </c>
      <c r="B90" s="4" t="s">
        <v>73</v>
      </c>
      <c r="C90" s="4">
        <v>301</v>
      </c>
      <c r="D90" s="4" t="s">
        <v>73</v>
      </c>
      <c r="E90" s="4" t="s">
        <v>73</v>
      </c>
      <c r="F90" s="4">
        <v>3</v>
      </c>
      <c r="G90" s="4" t="s">
        <v>10</v>
      </c>
      <c r="H90" s="4" t="s">
        <v>92</v>
      </c>
      <c r="I90" s="4" t="s">
        <v>76</v>
      </c>
      <c r="N90">
        <f t="shared" si="75"/>
        <v>245</v>
      </c>
      <c r="O90">
        <f t="shared" si="76"/>
        <v>0.245</v>
      </c>
      <c r="Q90">
        <f t="shared" si="77"/>
        <v>6</v>
      </c>
      <c r="R90">
        <f t="shared" si="78"/>
        <v>6.0000000000000001e-003</v>
      </c>
    </row>
    <row r="91" ht="14.25">
      <c r="A91" s="4">
        <v>4.4742870000000003</v>
      </c>
      <c r="B91" s="4" t="s">
        <v>73</v>
      </c>
      <c r="C91" s="4">
        <v>301</v>
      </c>
      <c r="D91" s="4" t="s">
        <v>73</v>
      </c>
      <c r="E91" s="4" t="s">
        <v>73</v>
      </c>
      <c r="F91" s="4">
        <v>3</v>
      </c>
      <c r="G91" s="4" t="s">
        <v>11</v>
      </c>
      <c r="H91" s="4" t="s">
        <v>93</v>
      </c>
      <c r="I91" s="4" t="s">
        <v>76</v>
      </c>
      <c r="N91">
        <f t="shared" si="75"/>
        <v>184</v>
      </c>
      <c r="O91">
        <f t="shared" si="76"/>
        <v>0.184</v>
      </c>
      <c r="Q91">
        <f t="shared" si="77"/>
        <v>7</v>
      </c>
      <c r="R91">
        <f t="shared" si="78"/>
        <v>7.0000000000000001e-003</v>
      </c>
    </row>
    <row r="92" ht="14.25">
      <c r="A92" s="4">
        <v>4.5242889999999996</v>
      </c>
      <c r="B92" s="4" t="s">
        <v>73</v>
      </c>
      <c r="C92" s="4">
        <v>301</v>
      </c>
      <c r="D92" s="4" t="s">
        <v>73</v>
      </c>
      <c r="E92" s="4" t="s">
        <v>73</v>
      </c>
      <c r="F92" s="4">
        <v>3</v>
      </c>
      <c r="G92" s="4" t="s">
        <v>94</v>
      </c>
      <c r="H92" s="4" t="s">
        <v>95</v>
      </c>
      <c r="I92" s="4" t="s">
        <v>76</v>
      </c>
      <c r="N92">
        <f t="shared" si="75"/>
        <v>128</v>
      </c>
      <c r="O92">
        <f t="shared" si="76"/>
        <v>0.128</v>
      </c>
      <c r="Q92">
        <f t="shared" si="77"/>
        <v>8</v>
      </c>
      <c r="R92">
        <f t="shared" si="78"/>
        <v>8.0000000000000002e-003</v>
      </c>
    </row>
    <row r="93" ht="14.25">
      <c r="A93" s="4">
        <v>4.5742940000000001</v>
      </c>
      <c r="B93" s="4" t="s">
        <v>73</v>
      </c>
      <c r="C93" s="4">
        <v>301</v>
      </c>
      <c r="D93" s="4" t="s">
        <v>73</v>
      </c>
      <c r="E93" s="4" t="s">
        <v>73</v>
      </c>
      <c r="F93" s="4">
        <v>3</v>
      </c>
      <c r="G93" s="4" t="s">
        <v>96</v>
      </c>
      <c r="H93" s="4" t="s">
        <v>97</v>
      </c>
      <c r="I93" s="4" t="s">
        <v>76</v>
      </c>
      <c r="N93">
        <f t="shared" si="75"/>
        <v>136</v>
      </c>
      <c r="O93">
        <f t="shared" si="76"/>
        <v>0.13600000000000001</v>
      </c>
      <c r="Q93">
        <f t="shared" si="77"/>
        <v>9</v>
      </c>
      <c r="R93">
        <f t="shared" si="78"/>
        <v>8.9999999999999993e-003</v>
      </c>
    </row>
    <row r="94" ht="14.25">
      <c r="A94" s="4">
        <v>4.624295</v>
      </c>
      <c r="B94" s="4" t="s">
        <v>73</v>
      </c>
      <c r="C94" s="4">
        <v>301</v>
      </c>
      <c r="D94" s="4" t="s">
        <v>73</v>
      </c>
      <c r="E94" s="4" t="s">
        <v>73</v>
      </c>
      <c r="F94" s="4">
        <v>3</v>
      </c>
      <c r="G94" s="4" t="s">
        <v>14</v>
      </c>
      <c r="H94" s="4" t="s">
        <v>15</v>
      </c>
      <c r="I94" s="4" t="s">
        <v>76</v>
      </c>
      <c r="N94">
        <f t="shared" si="75"/>
        <v>198</v>
      </c>
      <c r="O94">
        <f t="shared" si="76"/>
        <v>0.19800000000000001</v>
      </c>
      <c r="Q94">
        <f t="shared" si="77"/>
        <v>10</v>
      </c>
      <c r="R94">
        <f t="shared" si="78"/>
        <v>1.e-002</v>
      </c>
    </row>
    <row r="95" ht="14.25">
      <c r="A95" s="4">
        <v>4.6743009999999998</v>
      </c>
      <c r="B95" s="4" t="s">
        <v>73</v>
      </c>
      <c r="C95" s="4">
        <v>301</v>
      </c>
      <c r="D95" s="4" t="s">
        <v>73</v>
      </c>
      <c r="E95" s="4" t="s">
        <v>73</v>
      </c>
      <c r="F95" s="4">
        <v>3</v>
      </c>
      <c r="G95" s="4" t="s">
        <v>98</v>
      </c>
      <c r="H95" s="4" t="s">
        <v>17</v>
      </c>
      <c r="I95" s="4" t="s">
        <v>76</v>
      </c>
      <c r="N95">
        <f t="shared" si="75"/>
        <v>67</v>
      </c>
      <c r="O95">
        <f t="shared" si="76"/>
        <v>6.7000000000000004e-002</v>
      </c>
      <c r="Q95">
        <f t="shared" si="77"/>
        <v>11</v>
      </c>
      <c r="R95">
        <f t="shared" si="78"/>
        <v>1.0999999999999999e-002</v>
      </c>
    </row>
    <row r="96" ht="14.25">
      <c r="A96" s="4">
        <v>4.7243069999999996</v>
      </c>
      <c r="B96" s="4" t="s">
        <v>73</v>
      </c>
      <c r="C96" s="4">
        <v>301</v>
      </c>
      <c r="D96" s="4" t="s">
        <v>73</v>
      </c>
      <c r="E96" s="4" t="s">
        <v>73</v>
      </c>
      <c r="F96" s="4">
        <v>3</v>
      </c>
      <c r="G96" s="4" t="s">
        <v>19</v>
      </c>
      <c r="H96" s="4" t="s">
        <v>20</v>
      </c>
      <c r="I96" s="4" t="s">
        <v>76</v>
      </c>
      <c r="N96">
        <f t="shared" si="75"/>
        <v>181</v>
      </c>
      <c r="O96">
        <f t="shared" si="76"/>
        <v>0.18099999999999999</v>
      </c>
      <c r="Q96">
        <f t="shared" si="77"/>
        <v>12</v>
      </c>
      <c r="R96">
        <f t="shared" si="78"/>
        <v>1.2e-002</v>
      </c>
    </row>
    <row r="97" ht="14.25">
      <c r="A97" s="4">
        <v>4.7743120000000001</v>
      </c>
      <c r="B97" s="4" t="s">
        <v>73</v>
      </c>
      <c r="C97" s="4">
        <v>301</v>
      </c>
      <c r="D97" s="4" t="s">
        <v>73</v>
      </c>
      <c r="E97" s="4" t="s">
        <v>73</v>
      </c>
      <c r="F97" s="4">
        <v>3</v>
      </c>
      <c r="G97" s="4" t="s">
        <v>22</v>
      </c>
      <c r="H97" s="4" t="s">
        <v>23</v>
      </c>
      <c r="I97" s="4" t="s">
        <v>76</v>
      </c>
      <c r="N97">
        <f t="shared" si="75"/>
        <v>78</v>
      </c>
      <c r="O97">
        <f t="shared" si="76"/>
        <v>7.8e-002</v>
      </c>
      <c r="Q97">
        <f t="shared" si="77"/>
        <v>13</v>
      </c>
      <c r="R97">
        <f t="shared" si="78"/>
        <v>1.2999999999999999e-002</v>
      </c>
    </row>
    <row r="98" ht="14.25">
      <c r="A98" s="4">
        <v>4.8243210000000003</v>
      </c>
      <c r="B98" s="4" t="s">
        <v>73</v>
      </c>
      <c r="C98" s="4">
        <v>301</v>
      </c>
      <c r="D98" s="4" t="s">
        <v>73</v>
      </c>
      <c r="E98" s="4" t="s">
        <v>73</v>
      </c>
      <c r="F98" s="4">
        <v>3</v>
      </c>
      <c r="G98" s="4" t="s">
        <v>2</v>
      </c>
      <c r="H98" s="4" t="s">
        <v>3</v>
      </c>
      <c r="I98" s="4" t="s">
        <v>76</v>
      </c>
      <c r="N98">
        <f t="shared" si="75"/>
        <v>29</v>
      </c>
      <c r="O98">
        <f t="shared" si="76"/>
        <v>2.9000000000000001e-002</v>
      </c>
      <c r="Q98">
        <f t="shared" si="77"/>
        <v>14</v>
      </c>
      <c r="R98">
        <f t="shared" si="78"/>
        <v>1.4e-002</v>
      </c>
    </row>
    <row r="99" ht="14.25">
      <c r="A99" s="4">
        <v>4.87432</v>
      </c>
      <c r="B99" s="4" t="s">
        <v>73</v>
      </c>
      <c r="C99" s="4">
        <v>301</v>
      </c>
      <c r="D99" s="4" t="s">
        <v>73</v>
      </c>
      <c r="E99" s="4" t="s">
        <v>73</v>
      </c>
      <c r="F99" s="4">
        <v>3</v>
      </c>
      <c r="G99" s="4" t="s">
        <v>5</v>
      </c>
      <c r="H99" s="4" t="s">
        <v>6</v>
      </c>
      <c r="I99" s="4" t="s">
        <v>76</v>
      </c>
      <c r="N99">
        <f t="shared" si="75"/>
        <v>232</v>
      </c>
      <c r="O99">
        <f t="shared" si="76"/>
        <v>0.23200000000000001</v>
      </c>
      <c r="Q99">
        <f t="shared" si="77"/>
        <v>15</v>
      </c>
      <c r="R99">
        <f t="shared" si="78"/>
        <v>1.4999999999999999e-002</v>
      </c>
    </row>
    <row r="100" ht="14.25">
      <c r="A100" s="4">
        <v>4.9243360000000003</v>
      </c>
      <c r="B100" s="4" t="s">
        <v>73</v>
      </c>
      <c r="C100" s="4">
        <v>301</v>
      </c>
      <c r="D100" s="4" t="s">
        <v>73</v>
      </c>
      <c r="E100" s="4" t="s">
        <v>73</v>
      </c>
      <c r="F100" s="4">
        <v>3</v>
      </c>
      <c r="G100" s="4" t="s">
        <v>7</v>
      </c>
      <c r="H100" s="4" t="s">
        <v>76</v>
      </c>
      <c r="I100" s="4" t="s">
        <v>76</v>
      </c>
      <c r="N100">
        <f t="shared" ref="N100:N163" si="79">HEX2DEC(G100)</f>
        <v>226</v>
      </c>
      <c r="O100">
        <f t="shared" ref="O100:O163" si="80">N100/1000</f>
        <v>0.22600000000000001</v>
      </c>
      <c r="Q100">
        <f t="shared" ref="Q100:Q163" si="81">HEX2DEC(H100)</f>
        <v>0</v>
      </c>
      <c r="R100">
        <f t="shared" ref="R100:R163" si="82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79"/>
        <v>0</v>
      </c>
      <c r="O101">
        <f t="shared" si="80"/>
        <v>0</v>
      </c>
      <c r="Q101">
        <f t="shared" si="81"/>
        <v>0</v>
      </c>
      <c r="R101">
        <f t="shared" si="82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79"/>
        <v>0</v>
      </c>
      <c r="O102">
        <f t="shared" si="80"/>
        <v>0</v>
      </c>
      <c r="Q102">
        <f t="shared" si="81"/>
        <v>0</v>
      </c>
      <c r="R102">
        <f t="shared" si="82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79"/>
        <v>0</v>
      </c>
      <c r="O103">
        <f t="shared" si="80"/>
        <v>0</v>
      </c>
      <c r="Q103">
        <f t="shared" si="81"/>
        <v>0</v>
      </c>
      <c r="R103">
        <f t="shared" si="82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79"/>
        <v>0</v>
      </c>
      <c r="O104">
        <f t="shared" si="80"/>
        <v>0</v>
      </c>
      <c r="Q104">
        <f t="shared" si="81"/>
        <v>0</v>
      </c>
      <c r="R104">
        <f t="shared" si="82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79"/>
        <v>0</v>
      </c>
      <c r="O105">
        <f t="shared" si="80"/>
        <v>0</v>
      </c>
      <c r="Q105">
        <f t="shared" si="81"/>
        <v>0</v>
      </c>
      <c r="R105">
        <f t="shared" si="82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79"/>
        <v>0</v>
      </c>
      <c r="O106">
        <f t="shared" si="80"/>
        <v>0</v>
      </c>
      <c r="Q106">
        <f t="shared" si="81"/>
        <v>0</v>
      </c>
      <c r="R106">
        <f t="shared" si="82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79"/>
        <v>0</v>
      </c>
      <c r="O107">
        <f t="shared" si="80"/>
        <v>0</v>
      </c>
      <c r="Q107">
        <f t="shared" si="81"/>
        <v>0</v>
      </c>
      <c r="R107">
        <f t="shared" si="82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79"/>
        <v>0</v>
      </c>
      <c r="O108">
        <f t="shared" si="80"/>
        <v>0</v>
      </c>
      <c r="Q108">
        <f t="shared" si="81"/>
        <v>0</v>
      </c>
      <c r="R108">
        <f t="shared" si="82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79"/>
        <v>0</v>
      </c>
      <c r="O109">
        <f t="shared" si="80"/>
        <v>0</v>
      </c>
      <c r="Q109">
        <f t="shared" si="81"/>
        <v>0</v>
      </c>
      <c r="R109">
        <f t="shared" si="82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79"/>
        <v>0</v>
      </c>
      <c r="O110">
        <f t="shared" si="80"/>
        <v>0</v>
      </c>
      <c r="Q110">
        <f t="shared" si="81"/>
        <v>0</v>
      </c>
      <c r="R110">
        <f t="shared" si="82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79"/>
        <v>0</v>
      </c>
      <c r="O111">
        <f t="shared" si="80"/>
        <v>0</v>
      </c>
      <c r="Q111">
        <f t="shared" si="81"/>
        <v>0</v>
      </c>
      <c r="R111">
        <f t="shared" si="82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79"/>
        <v>0</v>
      </c>
      <c r="O112">
        <f t="shared" si="80"/>
        <v>0</v>
      </c>
      <c r="Q112">
        <f t="shared" si="81"/>
        <v>0</v>
      </c>
      <c r="R112">
        <f t="shared" si="82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79"/>
        <v>0</v>
      </c>
      <c r="O113">
        <f t="shared" si="80"/>
        <v>0</v>
      </c>
      <c r="Q113">
        <f t="shared" si="81"/>
        <v>0</v>
      </c>
      <c r="R113">
        <f t="shared" si="82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79"/>
        <v>0</v>
      </c>
      <c r="O114">
        <f t="shared" si="80"/>
        <v>0</v>
      </c>
      <c r="Q114">
        <f t="shared" si="81"/>
        <v>0</v>
      </c>
      <c r="R114">
        <f t="shared" si="82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79"/>
        <v>0</v>
      </c>
      <c r="O115">
        <f t="shared" si="80"/>
        <v>0</v>
      </c>
      <c r="Q115">
        <f t="shared" si="81"/>
        <v>0</v>
      </c>
      <c r="R115">
        <f t="shared" si="82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79"/>
        <v>0</v>
      </c>
      <c r="O116">
        <f t="shared" si="80"/>
        <v>0</v>
      </c>
      <c r="Q116">
        <f t="shared" si="81"/>
        <v>0</v>
      </c>
      <c r="R116">
        <f t="shared" si="82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79"/>
        <v>0</v>
      </c>
      <c r="O117">
        <f t="shared" si="80"/>
        <v>0</v>
      </c>
      <c r="Q117">
        <f t="shared" si="81"/>
        <v>0</v>
      </c>
      <c r="R117">
        <f t="shared" si="82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79"/>
        <v>0</v>
      </c>
      <c r="O118">
        <f t="shared" si="80"/>
        <v>0</v>
      </c>
      <c r="Q118">
        <f t="shared" si="81"/>
        <v>0</v>
      </c>
      <c r="R118">
        <f t="shared" si="82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79"/>
        <v>0</v>
      </c>
      <c r="O119">
        <f t="shared" si="80"/>
        <v>0</v>
      </c>
      <c r="Q119">
        <f t="shared" si="81"/>
        <v>0</v>
      </c>
      <c r="R119">
        <f t="shared" si="82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79"/>
        <v>0</v>
      </c>
      <c r="O120">
        <f t="shared" si="80"/>
        <v>0</v>
      </c>
      <c r="Q120">
        <f t="shared" si="81"/>
        <v>0</v>
      </c>
      <c r="R120">
        <f t="shared" si="82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79"/>
        <v>0</v>
      </c>
      <c r="O121">
        <f t="shared" si="80"/>
        <v>0</v>
      </c>
      <c r="Q121">
        <f t="shared" si="81"/>
        <v>0</v>
      </c>
      <c r="R121">
        <f t="shared" si="82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79"/>
        <v>0</v>
      </c>
      <c r="O122">
        <f t="shared" si="80"/>
        <v>0</v>
      </c>
      <c r="Q122">
        <f t="shared" si="81"/>
        <v>0</v>
      </c>
      <c r="R122">
        <f t="shared" si="82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79"/>
        <v>0</v>
      </c>
      <c r="O123">
        <f t="shared" si="80"/>
        <v>0</v>
      </c>
      <c r="Q123">
        <f t="shared" si="81"/>
        <v>0</v>
      </c>
      <c r="R123">
        <f t="shared" si="82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79"/>
        <v>0</v>
      </c>
      <c r="O124">
        <f t="shared" si="80"/>
        <v>0</v>
      </c>
      <c r="Q124">
        <f t="shared" si="81"/>
        <v>0</v>
      </c>
      <c r="R124">
        <f t="shared" si="82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79"/>
        <v>0</v>
      </c>
      <c r="O125">
        <f t="shared" si="80"/>
        <v>0</v>
      </c>
      <c r="Q125">
        <f t="shared" si="81"/>
        <v>0</v>
      </c>
      <c r="R125">
        <f t="shared" si="82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79"/>
        <v>0</v>
      </c>
      <c r="O126">
        <f t="shared" si="80"/>
        <v>0</v>
      </c>
      <c r="Q126">
        <f t="shared" si="81"/>
        <v>0</v>
      </c>
      <c r="R126">
        <f t="shared" si="82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79"/>
        <v>0</v>
      </c>
      <c r="O127">
        <f t="shared" si="80"/>
        <v>0</v>
      </c>
      <c r="Q127">
        <f t="shared" si="81"/>
        <v>0</v>
      </c>
      <c r="R127">
        <f t="shared" si="82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79"/>
        <v>0</v>
      </c>
      <c r="O128">
        <f t="shared" si="80"/>
        <v>0</v>
      </c>
      <c r="Q128">
        <f t="shared" si="81"/>
        <v>0</v>
      </c>
      <c r="R128">
        <f t="shared" si="82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79"/>
        <v>0</v>
      </c>
      <c r="O129">
        <f t="shared" si="80"/>
        <v>0</v>
      </c>
      <c r="Q129">
        <f t="shared" si="81"/>
        <v>0</v>
      </c>
      <c r="R129">
        <f t="shared" si="82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79"/>
        <v>0</v>
      </c>
      <c r="O130">
        <f t="shared" si="80"/>
        <v>0</v>
      </c>
      <c r="Q130">
        <f t="shared" si="81"/>
        <v>0</v>
      </c>
      <c r="R130">
        <f t="shared" si="82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79"/>
        <v>0</v>
      </c>
      <c r="O131">
        <f t="shared" si="80"/>
        <v>0</v>
      </c>
      <c r="Q131">
        <f t="shared" si="81"/>
        <v>0</v>
      </c>
      <c r="R131">
        <f t="shared" si="82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79"/>
        <v>0</v>
      </c>
      <c r="O132">
        <f t="shared" si="80"/>
        <v>0</v>
      </c>
      <c r="Q132">
        <f t="shared" si="81"/>
        <v>0</v>
      </c>
      <c r="R132">
        <f t="shared" si="82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79"/>
        <v>0</v>
      </c>
      <c r="O133">
        <f t="shared" si="80"/>
        <v>0</v>
      </c>
      <c r="Q133">
        <f t="shared" si="81"/>
        <v>0</v>
      </c>
      <c r="R133">
        <f t="shared" si="82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79"/>
        <v>0</v>
      </c>
      <c r="O134">
        <f t="shared" si="80"/>
        <v>0</v>
      </c>
      <c r="Q134">
        <f t="shared" si="81"/>
        <v>0</v>
      </c>
      <c r="R134">
        <f t="shared" si="82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79"/>
        <v>0</v>
      </c>
      <c r="O135">
        <f t="shared" si="80"/>
        <v>0</v>
      </c>
      <c r="Q135">
        <f t="shared" si="81"/>
        <v>0</v>
      </c>
      <c r="R135">
        <f t="shared" si="82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79"/>
        <v>0</v>
      </c>
      <c r="O136">
        <f t="shared" si="80"/>
        <v>0</v>
      </c>
      <c r="Q136">
        <f t="shared" si="81"/>
        <v>0</v>
      </c>
      <c r="R136">
        <f t="shared" si="82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79"/>
        <v>0</v>
      </c>
      <c r="O137">
        <f t="shared" si="80"/>
        <v>0</v>
      </c>
      <c r="Q137">
        <f t="shared" si="81"/>
        <v>0</v>
      </c>
      <c r="R137">
        <f t="shared" si="82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79"/>
        <v>0</v>
      </c>
      <c r="O138">
        <f t="shared" si="80"/>
        <v>0</v>
      </c>
      <c r="Q138">
        <f t="shared" si="81"/>
        <v>0</v>
      </c>
      <c r="R138">
        <f t="shared" si="82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79"/>
        <v>0</v>
      </c>
      <c r="O139">
        <f t="shared" si="80"/>
        <v>0</v>
      </c>
      <c r="Q139">
        <f t="shared" si="81"/>
        <v>0</v>
      </c>
      <c r="R139">
        <f t="shared" si="82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79"/>
        <v>0</v>
      </c>
      <c r="O140">
        <f t="shared" si="80"/>
        <v>0</v>
      </c>
      <c r="Q140">
        <f t="shared" si="81"/>
        <v>0</v>
      </c>
      <c r="R140">
        <f t="shared" si="82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79"/>
        <v>0</v>
      </c>
      <c r="O141">
        <f t="shared" si="80"/>
        <v>0</v>
      </c>
      <c r="Q141">
        <f t="shared" si="81"/>
        <v>0</v>
      </c>
      <c r="R141">
        <f t="shared" si="82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79"/>
        <v>0</v>
      </c>
      <c r="O142">
        <f t="shared" si="80"/>
        <v>0</v>
      </c>
      <c r="Q142">
        <f t="shared" si="81"/>
        <v>0</v>
      </c>
      <c r="R142">
        <f t="shared" si="82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79"/>
        <v>0</v>
      </c>
      <c r="O143">
        <f t="shared" si="80"/>
        <v>0</v>
      </c>
      <c r="Q143">
        <f t="shared" si="81"/>
        <v>0</v>
      </c>
      <c r="R143">
        <f t="shared" si="82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79"/>
        <v>0</v>
      </c>
      <c r="O144">
        <f t="shared" si="80"/>
        <v>0</v>
      </c>
      <c r="Q144">
        <f t="shared" si="81"/>
        <v>0</v>
      </c>
      <c r="R144">
        <f t="shared" si="82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79"/>
        <v>0</v>
      </c>
      <c r="O145">
        <f t="shared" si="80"/>
        <v>0</v>
      </c>
      <c r="Q145">
        <f t="shared" si="81"/>
        <v>0</v>
      </c>
      <c r="R145">
        <f t="shared" si="82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79"/>
        <v>0</v>
      </c>
      <c r="O146">
        <f t="shared" si="80"/>
        <v>0</v>
      </c>
      <c r="Q146">
        <f t="shared" si="81"/>
        <v>0</v>
      </c>
      <c r="R146">
        <f t="shared" si="82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79"/>
        <v>0</v>
      </c>
      <c r="O147">
        <f t="shared" si="80"/>
        <v>0</v>
      </c>
      <c r="Q147">
        <f t="shared" si="81"/>
        <v>0</v>
      </c>
      <c r="R147">
        <f t="shared" si="82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79"/>
        <v>0</v>
      </c>
      <c r="O148">
        <f t="shared" si="80"/>
        <v>0</v>
      </c>
      <c r="Q148">
        <f t="shared" si="81"/>
        <v>0</v>
      </c>
      <c r="R148">
        <f t="shared" si="82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79"/>
        <v>0</v>
      </c>
      <c r="O149">
        <f t="shared" si="80"/>
        <v>0</v>
      </c>
      <c r="Q149">
        <f t="shared" si="81"/>
        <v>0</v>
      </c>
      <c r="R149">
        <f t="shared" si="82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79"/>
        <v>0</v>
      </c>
      <c r="O150">
        <f t="shared" si="80"/>
        <v>0</v>
      </c>
      <c r="Q150">
        <f t="shared" si="81"/>
        <v>0</v>
      </c>
      <c r="R150">
        <f t="shared" si="82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79"/>
        <v>0</v>
      </c>
      <c r="O151">
        <f t="shared" si="80"/>
        <v>0</v>
      </c>
      <c r="Q151">
        <f t="shared" si="81"/>
        <v>0</v>
      </c>
      <c r="R151">
        <f t="shared" si="82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79"/>
        <v>0</v>
      </c>
      <c r="O152">
        <f t="shared" si="80"/>
        <v>0</v>
      </c>
      <c r="Q152">
        <f t="shared" si="81"/>
        <v>0</v>
      </c>
      <c r="R152">
        <f t="shared" si="82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79"/>
        <v>0</v>
      </c>
      <c r="O153">
        <f t="shared" si="80"/>
        <v>0</v>
      </c>
      <c r="Q153">
        <f t="shared" si="81"/>
        <v>0</v>
      </c>
      <c r="R153">
        <f t="shared" si="82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79"/>
        <v>0</v>
      </c>
      <c r="O154">
        <f t="shared" si="80"/>
        <v>0</v>
      </c>
      <c r="Q154">
        <f t="shared" si="81"/>
        <v>0</v>
      </c>
      <c r="R154">
        <f t="shared" si="82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79"/>
        <v>0</v>
      </c>
      <c r="O155">
        <f t="shared" si="80"/>
        <v>0</v>
      </c>
      <c r="Q155">
        <f t="shared" si="81"/>
        <v>0</v>
      </c>
      <c r="R155">
        <f t="shared" si="82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79"/>
        <v>0</v>
      </c>
      <c r="O156">
        <f t="shared" si="80"/>
        <v>0</v>
      </c>
      <c r="Q156">
        <f t="shared" si="81"/>
        <v>0</v>
      </c>
      <c r="R156">
        <f t="shared" si="82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79"/>
        <v>0</v>
      </c>
      <c r="O157">
        <f t="shared" si="80"/>
        <v>0</v>
      </c>
      <c r="Q157">
        <f t="shared" si="81"/>
        <v>0</v>
      </c>
      <c r="R157">
        <f t="shared" si="82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79"/>
        <v>0</v>
      </c>
      <c r="O158">
        <f t="shared" si="80"/>
        <v>0</v>
      </c>
      <c r="Q158">
        <f t="shared" si="81"/>
        <v>0</v>
      </c>
      <c r="R158">
        <f t="shared" si="82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79"/>
        <v>0</v>
      </c>
      <c r="O159">
        <f t="shared" si="80"/>
        <v>0</v>
      </c>
      <c r="Q159">
        <f t="shared" si="81"/>
        <v>0</v>
      </c>
      <c r="R159">
        <f t="shared" si="82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79"/>
        <v>0</v>
      </c>
      <c r="O160">
        <f t="shared" si="80"/>
        <v>0</v>
      </c>
      <c r="Q160">
        <f t="shared" si="81"/>
        <v>0</v>
      </c>
      <c r="R160">
        <f t="shared" si="82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79"/>
        <v>0</v>
      </c>
      <c r="O161">
        <f t="shared" si="80"/>
        <v>0</v>
      </c>
      <c r="Q161">
        <f t="shared" si="81"/>
        <v>0</v>
      </c>
      <c r="R161">
        <f t="shared" si="82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79"/>
        <v>0</v>
      </c>
      <c r="O162">
        <f t="shared" si="80"/>
        <v>0</v>
      </c>
      <c r="Q162">
        <f t="shared" si="81"/>
        <v>0</v>
      </c>
      <c r="R162">
        <f t="shared" si="82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79"/>
        <v>0</v>
      </c>
      <c r="O163">
        <f t="shared" si="80"/>
        <v>0</v>
      </c>
      <c r="Q163">
        <f t="shared" si="81"/>
        <v>0</v>
      </c>
      <c r="R163">
        <f t="shared" si="82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83">HEX2DEC(G164)</f>
        <v>0</v>
      </c>
      <c r="O164">
        <f t="shared" ref="O164:O224" si="84">N164/1000</f>
        <v>0</v>
      </c>
      <c r="Q164">
        <f t="shared" ref="Q164:Q224" si="85">HEX2DEC(H164)</f>
        <v>0</v>
      </c>
      <c r="R164">
        <f t="shared" ref="R164:R224" si="86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83"/>
        <v>0</v>
      </c>
      <c r="O165">
        <f t="shared" si="84"/>
        <v>0</v>
      </c>
      <c r="Q165">
        <f t="shared" si="85"/>
        <v>0</v>
      </c>
      <c r="R165">
        <f t="shared" si="86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83"/>
        <v>0</v>
      </c>
      <c r="O166">
        <f t="shared" si="84"/>
        <v>0</v>
      </c>
      <c r="Q166">
        <f t="shared" si="85"/>
        <v>0</v>
      </c>
      <c r="R166">
        <f t="shared" si="86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83"/>
        <v>0</v>
      </c>
      <c r="O167">
        <f t="shared" si="84"/>
        <v>0</v>
      </c>
      <c r="Q167">
        <f t="shared" si="85"/>
        <v>0</v>
      </c>
      <c r="R167">
        <f t="shared" si="86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83"/>
        <v>0</v>
      </c>
      <c r="O168">
        <f t="shared" si="84"/>
        <v>0</v>
      </c>
      <c r="Q168">
        <f t="shared" si="85"/>
        <v>0</v>
      </c>
      <c r="R168">
        <f t="shared" si="86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83"/>
        <v>0</v>
      </c>
      <c r="O169">
        <f t="shared" si="84"/>
        <v>0</v>
      </c>
      <c r="Q169">
        <f t="shared" si="85"/>
        <v>0</v>
      </c>
      <c r="R169">
        <f t="shared" si="86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83"/>
        <v>0</v>
      </c>
      <c r="O170">
        <f t="shared" si="84"/>
        <v>0</v>
      </c>
      <c r="Q170">
        <f t="shared" si="85"/>
        <v>0</v>
      </c>
      <c r="R170">
        <f t="shared" si="86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83"/>
        <v>0</v>
      </c>
      <c r="O171">
        <f t="shared" si="84"/>
        <v>0</v>
      </c>
      <c r="Q171">
        <f t="shared" si="85"/>
        <v>0</v>
      </c>
      <c r="R171">
        <f t="shared" si="86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83"/>
        <v>0</v>
      </c>
      <c r="O172">
        <f t="shared" si="84"/>
        <v>0</v>
      </c>
      <c r="Q172">
        <f t="shared" si="85"/>
        <v>0</v>
      </c>
      <c r="R172">
        <f t="shared" si="86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83"/>
        <v>0</v>
      </c>
      <c r="O173">
        <f t="shared" si="84"/>
        <v>0</v>
      </c>
      <c r="Q173">
        <f t="shared" si="85"/>
        <v>0</v>
      </c>
      <c r="R173">
        <f t="shared" si="86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83"/>
        <v>0</v>
      </c>
      <c r="O174">
        <f t="shared" si="84"/>
        <v>0</v>
      </c>
      <c r="Q174">
        <f t="shared" si="85"/>
        <v>0</v>
      </c>
      <c r="R174">
        <f t="shared" si="86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83"/>
        <v>0</v>
      </c>
      <c r="O175">
        <f t="shared" si="84"/>
        <v>0</v>
      </c>
      <c r="Q175">
        <f t="shared" si="85"/>
        <v>0</v>
      </c>
      <c r="R175">
        <f t="shared" si="86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83"/>
        <v>0</v>
      </c>
      <c r="O176">
        <f t="shared" si="84"/>
        <v>0</v>
      </c>
      <c r="Q176">
        <f t="shared" si="85"/>
        <v>0</v>
      </c>
      <c r="R176">
        <f t="shared" si="86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83"/>
        <v>0</v>
      </c>
      <c r="O177">
        <f t="shared" si="84"/>
        <v>0</v>
      </c>
      <c r="Q177">
        <f t="shared" si="85"/>
        <v>0</v>
      </c>
      <c r="R177">
        <f t="shared" si="86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83"/>
        <v>0</v>
      </c>
      <c r="O178">
        <f t="shared" si="84"/>
        <v>0</v>
      </c>
      <c r="Q178">
        <f t="shared" si="85"/>
        <v>0</v>
      </c>
      <c r="R178">
        <f t="shared" si="86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83"/>
        <v>0</v>
      </c>
      <c r="O179">
        <f t="shared" si="84"/>
        <v>0</v>
      </c>
      <c r="Q179">
        <f t="shared" si="85"/>
        <v>0</v>
      </c>
      <c r="R179">
        <f t="shared" si="86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83"/>
        <v>0</v>
      </c>
      <c r="O180">
        <f t="shared" si="84"/>
        <v>0</v>
      </c>
      <c r="Q180">
        <f t="shared" si="85"/>
        <v>0</v>
      </c>
      <c r="R180">
        <f t="shared" si="86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83"/>
        <v>0</v>
      </c>
      <c r="O181">
        <f t="shared" si="84"/>
        <v>0</v>
      </c>
      <c r="Q181">
        <f t="shared" si="85"/>
        <v>0</v>
      </c>
      <c r="R181">
        <f t="shared" si="86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83"/>
        <v>0</v>
      </c>
      <c r="O182">
        <f t="shared" si="84"/>
        <v>0</v>
      </c>
      <c r="Q182">
        <f t="shared" si="85"/>
        <v>0</v>
      </c>
      <c r="R182">
        <f t="shared" si="86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83"/>
        <v>0</v>
      </c>
      <c r="O183">
        <f t="shared" si="84"/>
        <v>0</v>
      </c>
      <c r="Q183">
        <f t="shared" si="85"/>
        <v>0</v>
      </c>
      <c r="R183">
        <f t="shared" si="86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83"/>
        <v>0</v>
      </c>
      <c r="O184">
        <f t="shared" si="84"/>
        <v>0</v>
      </c>
      <c r="Q184">
        <f t="shared" si="85"/>
        <v>0</v>
      </c>
      <c r="R184">
        <f t="shared" si="86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83"/>
        <v>0</v>
      </c>
      <c r="O185">
        <f t="shared" si="84"/>
        <v>0</v>
      </c>
      <c r="Q185">
        <f t="shared" si="85"/>
        <v>0</v>
      </c>
      <c r="R185">
        <f t="shared" si="86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83"/>
        <v>0</v>
      </c>
      <c r="O186">
        <f t="shared" si="84"/>
        <v>0</v>
      </c>
      <c r="Q186">
        <f t="shared" si="85"/>
        <v>0</v>
      </c>
      <c r="R186">
        <f t="shared" si="86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83"/>
        <v>0</v>
      </c>
      <c r="O187">
        <f t="shared" si="84"/>
        <v>0</v>
      </c>
      <c r="Q187">
        <f t="shared" si="85"/>
        <v>0</v>
      </c>
      <c r="R187">
        <f t="shared" si="86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83"/>
        <v>0</v>
      </c>
      <c r="O188">
        <f t="shared" si="84"/>
        <v>0</v>
      </c>
      <c r="Q188">
        <f t="shared" si="85"/>
        <v>0</v>
      </c>
      <c r="R188">
        <f t="shared" si="86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83"/>
        <v>0</v>
      </c>
      <c r="O189">
        <f t="shared" si="84"/>
        <v>0</v>
      </c>
      <c r="Q189">
        <f t="shared" si="85"/>
        <v>0</v>
      </c>
      <c r="R189">
        <f t="shared" si="86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83"/>
        <v>0</v>
      </c>
      <c r="O190">
        <f t="shared" si="84"/>
        <v>0</v>
      </c>
      <c r="Q190">
        <f t="shared" si="85"/>
        <v>0</v>
      </c>
      <c r="R190">
        <f t="shared" si="86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83"/>
        <v>0</v>
      </c>
      <c r="O191">
        <f t="shared" si="84"/>
        <v>0</v>
      </c>
      <c r="Q191">
        <f t="shared" si="85"/>
        <v>0</v>
      </c>
      <c r="R191">
        <f t="shared" si="86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83"/>
        <v>0</v>
      </c>
      <c r="O192">
        <f t="shared" si="84"/>
        <v>0</v>
      </c>
      <c r="Q192">
        <f t="shared" si="85"/>
        <v>0</v>
      </c>
      <c r="R192">
        <f t="shared" si="86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83"/>
        <v>0</v>
      </c>
      <c r="O193">
        <f t="shared" si="84"/>
        <v>0</v>
      </c>
      <c r="Q193">
        <f t="shared" si="85"/>
        <v>0</v>
      </c>
      <c r="R193">
        <f t="shared" si="86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83"/>
        <v>0</v>
      </c>
      <c r="O194">
        <f t="shared" si="84"/>
        <v>0</v>
      </c>
      <c r="Q194">
        <f t="shared" si="85"/>
        <v>0</v>
      </c>
      <c r="R194">
        <f t="shared" si="86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83"/>
        <v>0</v>
      </c>
      <c r="O195">
        <f t="shared" si="84"/>
        <v>0</v>
      </c>
      <c r="Q195">
        <f t="shared" si="85"/>
        <v>0</v>
      </c>
      <c r="R195">
        <f t="shared" si="86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83"/>
        <v>0</v>
      </c>
      <c r="O196">
        <f t="shared" si="84"/>
        <v>0</v>
      </c>
      <c r="Q196">
        <f t="shared" si="85"/>
        <v>0</v>
      </c>
      <c r="R196">
        <f t="shared" si="86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83"/>
        <v>0</v>
      </c>
      <c r="O197">
        <f t="shared" si="84"/>
        <v>0</v>
      </c>
      <c r="Q197">
        <f t="shared" si="85"/>
        <v>0</v>
      </c>
      <c r="R197">
        <f t="shared" si="86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83"/>
        <v>0</v>
      </c>
      <c r="O198">
        <f t="shared" si="84"/>
        <v>0</v>
      </c>
      <c r="Q198">
        <f t="shared" si="85"/>
        <v>0</v>
      </c>
      <c r="R198">
        <f t="shared" si="86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83"/>
        <v>0</v>
      </c>
      <c r="O199">
        <f t="shared" si="84"/>
        <v>0</v>
      </c>
      <c r="Q199">
        <f t="shared" si="85"/>
        <v>0</v>
      </c>
      <c r="R199">
        <f t="shared" si="86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83"/>
        <v>0</v>
      </c>
      <c r="O200">
        <f t="shared" si="84"/>
        <v>0</v>
      </c>
      <c r="Q200">
        <f t="shared" si="85"/>
        <v>0</v>
      </c>
      <c r="R200">
        <f t="shared" si="86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83"/>
        <v>0</v>
      </c>
      <c r="O201">
        <f t="shared" si="84"/>
        <v>0</v>
      </c>
      <c r="Q201">
        <f t="shared" si="85"/>
        <v>0</v>
      </c>
      <c r="R201">
        <f t="shared" si="86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83"/>
        <v>0</v>
      </c>
      <c r="O202">
        <f t="shared" si="84"/>
        <v>0</v>
      </c>
      <c r="Q202">
        <f t="shared" si="85"/>
        <v>0</v>
      </c>
      <c r="R202">
        <f t="shared" si="86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83"/>
        <v>0</v>
      </c>
      <c r="O203">
        <f t="shared" si="84"/>
        <v>0</v>
      </c>
      <c r="Q203">
        <f t="shared" si="85"/>
        <v>0</v>
      </c>
      <c r="R203">
        <f t="shared" si="86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83"/>
        <v>0</v>
      </c>
      <c r="O204">
        <f t="shared" si="84"/>
        <v>0</v>
      </c>
      <c r="Q204">
        <f t="shared" si="85"/>
        <v>0</v>
      </c>
      <c r="R204">
        <f t="shared" si="86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83"/>
        <v>0</v>
      </c>
      <c r="O205">
        <f t="shared" si="84"/>
        <v>0</v>
      </c>
      <c r="Q205">
        <f t="shared" si="85"/>
        <v>0</v>
      </c>
      <c r="R205">
        <f t="shared" si="86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83"/>
        <v>0</v>
      </c>
      <c r="O206">
        <f t="shared" si="84"/>
        <v>0</v>
      </c>
      <c r="Q206">
        <f t="shared" si="85"/>
        <v>0</v>
      </c>
      <c r="R206">
        <f t="shared" si="86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83"/>
        <v>0</v>
      </c>
      <c r="O207">
        <f t="shared" si="84"/>
        <v>0</v>
      </c>
      <c r="Q207">
        <f t="shared" si="85"/>
        <v>0</v>
      </c>
      <c r="R207">
        <f t="shared" si="86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83"/>
        <v>0</v>
      </c>
      <c r="O208">
        <f t="shared" si="84"/>
        <v>0</v>
      </c>
      <c r="Q208">
        <f t="shared" si="85"/>
        <v>0</v>
      </c>
      <c r="R208">
        <f t="shared" si="86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83"/>
        <v>0</v>
      </c>
      <c r="O209">
        <f t="shared" si="84"/>
        <v>0</v>
      </c>
      <c r="Q209">
        <f t="shared" si="85"/>
        <v>0</v>
      </c>
      <c r="R209">
        <f t="shared" si="86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83"/>
        <v>0</v>
      </c>
      <c r="O210">
        <f t="shared" si="84"/>
        <v>0</v>
      </c>
      <c r="Q210">
        <f t="shared" si="85"/>
        <v>0</v>
      </c>
      <c r="R210">
        <f t="shared" si="86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83"/>
        <v>0</v>
      </c>
      <c r="O211">
        <f t="shared" si="84"/>
        <v>0</v>
      </c>
      <c r="Q211">
        <f t="shared" si="85"/>
        <v>0</v>
      </c>
      <c r="R211">
        <f t="shared" si="86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800FA-0065-493A-8140-00E600E900D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36</v>
      </c>
      <c r="Q1" s="2" t="s">
        <v>72</v>
      </c>
      <c r="R1" s="2"/>
      <c r="S1" s="2" t="s">
        <v>99</v>
      </c>
      <c r="T1" s="2" t="s">
        <v>72</v>
      </c>
      <c r="U1" s="2"/>
      <c r="V1" s="2" t="s">
        <v>37</v>
      </c>
      <c r="W1" s="2" t="s">
        <v>72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1.2314400000000001</v>
      </c>
      <c r="B2" s="4" t="s">
        <v>73</v>
      </c>
      <c r="C2" s="4">
        <v>404</v>
      </c>
      <c r="D2" s="4" t="s">
        <v>73</v>
      </c>
      <c r="E2" s="4" t="s">
        <v>73</v>
      </c>
      <c r="F2" s="4">
        <v>2</v>
      </c>
      <c r="G2" s="4" t="s">
        <v>24</v>
      </c>
      <c r="H2" s="4" t="s">
        <v>76</v>
      </c>
      <c r="I2" s="4" t="s">
        <v>73</v>
      </c>
      <c r="J2" s="4"/>
      <c r="K2" s="4"/>
      <c r="L2" s="4"/>
      <c r="M2" s="4"/>
      <c r="N2" s="4"/>
      <c r="P2">
        <f t="shared" ref="P2:P9" si="87">HEX2DEC(_xlfn.CONCAT(G2))</f>
        <v>74</v>
      </c>
      <c r="Q2" s="9">
        <f t="shared" ref="Q2:Q9" si="88">HEX2DEC(_xlfn.CONCAT(G2))/1000</f>
        <v>7.3999999999999996e-002</v>
      </c>
      <c r="S2">
        <f t="shared" ref="S2:S9" si="89">HEX2DEC(_xlfn.CONCAT(H2,G2))</f>
        <v>74</v>
      </c>
      <c r="T2" s="9">
        <f t="shared" ref="T2:T9" si="90">HEX2DEC(_xlfn.CONCAT(H2,G2))/1000</f>
        <v>7.3999999999999996e-002</v>
      </c>
      <c r="V2">
        <f t="shared" ref="V2:V9" si="91">HEX2DEC(_xlfn.CONCAT(H2))</f>
        <v>0</v>
      </c>
      <c r="W2">
        <f t="shared" ref="W2:W9" si="92">HEX2DEC(_xlfn.CONCAT(H2))/1000</f>
        <v>0</v>
      </c>
    </row>
    <row r="3">
      <c r="A3" s="4">
        <v>1.2614160000000001</v>
      </c>
      <c r="B3" s="4" t="s">
        <v>73</v>
      </c>
      <c r="C3" s="4">
        <v>404</v>
      </c>
      <c r="D3" s="4" t="s">
        <v>73</v>
      </c>
      <c r="E3" s="4" t="s">
        <v>73</v>
      </c>
      <c r="F3" s="4">
        <v>2</v>
      </c>
      <c r="G3" s="4" t="s">
        <v>87</v>
      </c>
      <c r="H3" s="4" t="s">
        <v>77</v>
      </c>
      <c r="I3" s="4" t="s">
        <v>73</v>
      </c>
      <c r="J3" s="4"/>
      <c r="K3" s="4"/>
      <c r="L3" s="4"/>
      <c r="M3" s="4"/>
      <c r="N3" s="4"/>
      <c r="P3">
        <f t="shared" si="87"/>
        <v>2</v>
      </c>
      <c r="Q3" s="9">
        <f t="shared" si="88"/>
        <v>2.e-003</v>
      </c>
      <c r="S3">
        <f t="shared" si="89"/>
        <v>12290</v>
      </c>
      <c r="T3" s="9">
        <f t="shared" si="90"/>
        <v>12.289999999999999</v>
      </c>
      <c r="V3">
        <f t="shared" si="91"/>
        <v>48</v>
      </c>
      <c r="W3">
        <f t="shared" si="92"/>
        <v>4.8000000000000001e-002</v>
      </c>
    </row>
    <row r="4">
      <c r="A4" s="4">
        <v>1.2977909999999999</v>
      </c>
      <c r="B4" s="4" t="s">
        <v>73</v>
      </c>
      <c r="C4" s="4">
        <v>404</v>
      </c>
      <c r="D4" s="4" t="s">
        <v>73</v>
      </c>
      <c r="E4" s="4" t="s">
        <v>73</v>
      </c>
      <c r="F4" s="4">
        <v>2</v>
      </c>
      <c r="G4" s="4" t="s">
        <v>100</v>
      </c>
      <c r="H4" s="4" t="s">
        <v>76</v>
      </c>
      <c r="I4" s="4" t="s">
        <v>73</v>
      </c>
      <c r="J4" s="4"/>
      <c r="K4" s="4"/>
      <c r="L4" s="4"/>
      <c r="M4" s="4"/>
      <c r="N4" s="4"/>
      <c r="P4">
        <f t="shared" si="87"/>
        <v>68</v>
      </c>
      <c r="Q4" s="9">
        <f t="shared" si="88"/>
        <v>6.8000000000000005e-002</v>
      </c>
      <c r="S4">
        <f t="shared" si="89"/>
        <v>68</v>
      </c>
      <c r="T4" s="9">
        <f t="shared" si="90"/>
        <v>6.8000000000000005e-002</v>
      </c>
      <c r="V4">
        <f t="shared" si="91"/>
        <v>0</v>
      </c>
      <c r="W4">
        <f t="shared" si="92"/>
        <v>0</v>
      </c>
    </row>
    <row r="5">
      <c r="A5" s="4">
        <v>1.3243640000000001</v>
      </c>
      <c r="B5" s="4" t="s">
        <v>73</v>
      </c>
      <c r="C5" s="4">
        <v>404</v>
      </c>
      <c r="D5" s="4" t="s">
        <v>73</v>
      </c>
      <c r="E5" s="4" t="s">
        <v>73</v>
      </c>
      <c r="F5" s="4">
        <v>2</v>
      </c>
      <c r="G5" s="4" t="s">
        <v>86</v>
      </c>
      <c r="H5" s="4" t="s">
        <v>76</v>
      </c>
      <c r="I5" s="4" t="s">
        <v>73</v>
      </c>
      <c r="J5" s="4"/>
      <c r="K5" s="4"/>
      <c r="L5" s="4"/>
      <c r="M5" s="4"/>
      <c r="N5" s="4"/>
      <c r="P5">
        <f t="shared" si="87"/>
        <v>1</v>
      </c>
      <c r="Q5" s="9">
        <f t="shared" si="88"/>
        <v>1.e-003</v>
      </c>
      <c r="S5">
        <f t="shared" si="89"/>
        <v>1</v>
      </c>
      <c r="T5" s="9">
        <f t="shared" si="90"/>
        <v>1.e-003</v>
      </c>
      <c r="V5">
        <f t="shared" si="91"/>
        <v>0</v>
      </c>
      <c r="W5">
        <f t="shared" si="92"/>
        <v>0</v>
      </c>
    </row>
    <row r="6">
      <c r="A6" s="4">
        <v>1.35517</v>
      </c>
      <c r="B6" s="4" t="s">
        <v>73</v>
      </c>
      <c r="C6" s="4">
        <v>404</v>
      </c>
      <c r="D6" s="4" t="s">
        <v>73</v>
      </c>
      <c r="E6" s="4" t="s">
        <v>73</v>
      </c>
      <c r="F6" s="4">
        <v>2</v>
      </c>
      <c r="G6" s="4" t="s">
        <v>25</v>
      </c>
      <c r="H6" s="4" t="s">
        <v>86</v>
      </c>
      <c r="I6" s="4" t="s">
        <v>73</v>
      </c>
      <c r="J6" s="4"/>
      <c r="K6" s="4"/>
      <c r="L6" s="4"/>
      <c r="M6" s="4"/>
      <c r="N6" s="4"/>
      <c r="P6">
        <f t="shared" si="87"/>
        <v>163</v>
      </c>
      <c r="Q6" s="9">
        <f t="shared" si="88"/>
        <v>0.16300000000000001</v>
      </c>
      <c r="S6">
        <f t="shared" si="89"/>
        <v>419</v>
      </c>
      <c r="T6" s="9">
        <f t="shared" si="90"/>
        <v>0.41899999999999998</v>
      </c>
      <c r="V6">
        <f t="shared" si="91"/>
        <v>1</v>
      </c>
      <c r="W6">
        <f t="shared" si="92"/>
        <v>1.e-003</v>
      </c>
    </row>
    <row r="7">
      <c r="A7" s="4">
        <v>1.386423</v>
      </c>
      <c r="B7" s="4" t="s">
        <v>73</v>
      </c>
      <c r="C7" s="4">
        <v>404</v>
      </c>
      <c r="D7" s="4" t="s">
        <v>73</v>
      </c>
      <c r="E7" s="4" t="s">
        <v>73</v>
      </c>
      <c r="F7" s="4">
        <v>2</v>
      </c>
      <c r="G7" s="4" t="s">
        <v>101</v>
      </c>
      <c r="H7" s="4" t="s">
        <v>76</v>
      </c>
      <c r="I7" s="4" t="s">
        <v>73</v>
      </c>
      <c r="J7" s="4"/>
      <c r="K7" s="4"/>
      <c r="L7" s="4"/>
      <c r="M7" s="4"/>
      <c r="N7" s="4"/>
      <c r="P7">
        <f t="shared" si="87"/>
        <v>32</v>
      </c>
      <c r="Q7" s="9">
        <f t="shared" si="88"/>
        <v>3.2000000000000001e-002</v>
      </c>
      <c r="S7">
        <f t="shared" si="89"/>
        <v>32</v>
      </c>
      <c r="T7" s="9">
        <f t="shared" si="90"/>
        <v>3.2000000000000001e-002</v>
      </c>
      <c r="V7">
        <f t="shared" si="91"/>
        <v>0</v>
      </c>
      <c r="W7">
        <f t="shared" si="92"/>
        <v>0</v>
      </c>
    </row>
    <row r="8">
      <c r="A8" s="4">
        <v>1.4176709999999999</v>
      </c>
      <c r="B8" s="4" t="s">
        <v>73</v>
      </c>
      <c r="C8" s="4">
        <v>404</v>
      </c>
      <c r="D8" s="4" t="s">
        <v>73</v>
      </c>
      <c r="E8" s="4" t="s">
        <v>73</v>
      </c>
      <c r="F8" s="4">
        <v>2</v>
      </c>
      <c r="G8" s="4" t="s">
        <v>78</v>
      </c>
      <c r="H8" s="4" t="s">
        <v>76</v>
      </c>
      <c r="I8" s="4" t="s">
        <v>73</v>
      </c>
      <c r="J8" s="4"/>
      <c r="K8" s="4"/>
      <c r="L8" s="4"/>
      <c r="M8" s="4"/>
      <c r="N8" s="4"/>
      <c r="P8">
        <f t="shared" si="87"/>
        <v>33</v>
      </c>
      <c r="Q8" s="9">
        <f t="shared" si="88"/>
        <v>3.3000000000000002e-002</v>
      </c>
      <c r="S8">
        <f t="shared" si="89"/>
        <v>33</v>
      </c>
      <c r="T8" s="9">
        <f t="shared" si="90"/>
        <v>3.3000000000000002e-002</v>
      </c>
      <c r="V8">
        <f t="shared" si="91"/>
        <v>0</v>
      </c>
      <c r="W8">
        <f t="shared" si="92"/>
        <v>0</v>
      </c>
    </row>
    <row r="9">
      <c r="A9" s="4">
        <v>1.453775</v>
      </c>
      <c r="B9" s="4" t="s">
        <v>73</v>
      </c>
      <c r="C9" s="4">
        <v>404</v>
      </c>
      <c r="D9" s="4" t="s">
        <v>73</v>
      </c>
      <c r="E9" s="4" t="s">
        <v>73</v>
      </c>
      <c r="F9" s="4">
        <v>2</v>
      </c>
      <c r="G9" s="4" t="s">
        <v>102</v>
      </c>
      <c r="H9" s="4" t="s">
        <v>76</v>
      </c>
      <c r="I9" s="4" t="s">
        <v>73</v>
      </c>
      <c r="J9" s="4"/>
      <c r="K9" s="4"/>
      <c r="L9" s="4"/>
      <c r="M9" s="4"/>
      <c r="N9" s="4"/>
      <c r="P9">
        <f t="shared" si="87"/>
        <v>34</v>
      </c>
      <c r="Q9" s="9">
        <f t="shared" si="88"/>
        <v>3.4000000000000002e-002</v>
      </c>
      <c r="S9">
        <f t="shared" si="89"/>
        <v>34</v>
      </c>
      <c r="T9" s="9">
        <f t="shared" si="90"/>
        <v>3.4000000000000002e-002</v>
      </c>
      <c r="V9">
        <f t="shared" si="91"/>
        <v>0</v>
      </c>
      <c r="W9">
        <f t="shared" si="92"/>
        <v>0</v>
      </c>
    </row>
    <row r="10">
      <c r="A10" s="4">
        <v>1.479968</v>
      </c>
      <c r="B10" s="4" t="s">
        <v>73</v>
      </c>
      <c r="C10" s="4">
        <v>404</v>
      </c>
      <c r="D10" s="4" t="s">
        <v>73</v>
      </c>
      <c r="E10" s="4" t="s">
        <v>73</v>
      </c>
      <c r="F10" s="4">
        <v>2</v>
      </c>
      <c r="G10" s="4" t="s">
        <v>80</v>
      </c>
      <c r="H10" s="4" t="s">
        <v>76</v>
      </c>
      <c r="I10" s="4" t="s">
        <v>73</v>
      </c>
      <c r="J10" s="4"/>
      <c r="K10" s="4"/>
      <c r="L10" s="4"/>
      <c r="M10" s="4"/>
      <c r="N10" s="4"/>
      <c r="P10">
        <f t="shared" ref="P10:P26" si="93">HEX2DEC(_xlfn.CONCAT(G10))</f>
        <v>35</v>
      </c>
      <c r="Q10" s="9">
        <f t="shared" ref="Q10:Q26" si="94">HEX2DEC(_xlfn.CONCAT(G10))/1000</f>
        <v>3.5000000000000003e-002</v>
      </c>
      <c r="S10">
        <f t="shared" ref="S10:S26" si="95">HEX2DEC(_xlfn.CONCAT(H10,G10))</f>
        <v>35</v>
      </c>
      <c r="T10" s="9">
        <f t="shared" ref="T10:T26" si="96">HEX2DEC(_xlfn.CONCAT(H10,G10))/1000</f>
        <v>3.5000000000000003e-002</v>
      </c>
      <c r="V10">
        <f t="shared" ref="V10:V26" si="97">HEX2DEC(_xlfn.CONCAT(H10))</f>
        <v>0</v>
      </c>
      <c r="W10">
        <f t="shared" ref="W10:W26" si="98">HEX2DEC(_xlfn.CONCAT(H10))/1000</f>
        <v>0</v>
      </c>
    </row>
    <row r="11">
      <c r="A11" s="4">
        <v>1.5112479999999999</v>
      </c>
      <c r="B11" s="4" t="s">
        <v>73</v>
      </c>
      <c r="C11" s="4">
        <v>404</v>
      </c>
      <c r="D11" s="4" t="s">
        <v>73</v>
      </c>
      <c r="E11" s="4" t="s">
        <v>73</v>
      </c>
      <c r="F11" s="4">
        <v>2</v>
      </c>
      <c r="G11" s="4" t="s">
        <v>103</v>
      </c>
      <c r="H11" s="4" t="s">
        <v>76</v>
      </c>
      <c r="I11" s="4" t="s">
        <v>73</v>
      </c>
      <c r="J11" s="4"/>
      <c r="K11" s="4"/>
      <c r="L11" s="4"/>
      <c r="M11" s="4"/>
      <c r="N11" s="4"/>
      <c r="P11">
        <f t="shared" si="93"/>
        <v>36</v>
      </c>
      <c r="Q11" s="9">
        <f t="shared" si="94"/>
        <v>3.5999999999999997e-002</v>
      </c>
      <c r="S11">
        <f t="shared" si="95"/>
        <v>36</v>
      </c>
      <c r="T11" s="9">
        <f t="shared" si="96"/>
        <v>3.5999999999999997e-002</v>
      </c>
      <c r="V11">
        <f t="shared" si="97"/>
        <v>0</v>
      </c>
      <c r="W11">
        <f t="shared" si="98"/>
        <v>0</v>
      </c>
    </row>
    <row r="12">
      <c r="A12" s="4">
        <v>1.5424720000000001</v>
      </c>
      <c r="B12" s="4" t="s">
        <v>73</v>
      </c>
      <c r="C12" s="4">
        <v>404</v>
      </c>
      <c r="D12" s="4" t="s">
        <v>73</v>
      </c>
      <c r="E12" s="4" t="s">
        <v>73</v>
      </c>
      <c r="F12" s="4">
        <v>2</v>
      </c>
      <c r="G12" s="4" t="s">
        <v>82</v>
      </c>
      <c r="H12" s="4" t="s">
        <v>76</v>
      </c>
      <c r="I12" s="4" t="s">
        <v>73</v>
      </c>
      <c r="J12" s="4"/>
      <c r="K12" s="4"/>
      <c r="L12" s="4"/>
      <c r="M12" s="4"/>
      <c r="N12" s="4"/>
      <c r="P12">
        <f t="shared" si="93"/>
        <v>37</v>
      </c>
      <c r="Q12" s="9">
        <f t="shared" si="94"/>
        <v>3.6999999999999998e-002</v>
      </c>
      <c r="S12">
        <f t="shared" si="95"/>
        <v>37</v>
      </c>
      <c r="T12" s="9">
        <f t="shared" si="96"/>
        <v>3.6999999999999998e-002</v>
      </c>
      <c r="V12">
        <f t="shared" si="97"/>
        <v>0</v>
      </c>
      <c r="W12">
        <f t="shared" si="98"/>
        <v>0</v>
      </c>
    </row>
    <row r="13">
      <c r="A13" s="4">
        <v>1.5742830000000001</v>
      </c>
      <c r="B13" s="4" t="s">
        <v>73</v>
      </c>
      <c r="C13" s="4">
        <v>404</v>
      </c>
      <c r="D13" s="4" t="s">
        <v>73</v>
      </c>
      <c r="E13" s="4" t="s">
        <v>73</v>
      </c>
      <c r="F13" s="4">
        <v>2</v>
      </c>
      <c r="G13" s="4" t="s">
        <v>104</v>
      </c>
      <c r="H13" s="4" t="s">
        <v>76</v>
      </c>
      <c r="I13" s="4" t="s">
        <v>73</v>
      </c>
      <c r="J13" s="4"/>
      <c r="K13" s="4"/>
      <c r="L13" s="4"/>
      <c r="M13" s="4"/>
      <c r="N13" s="4"/>
      <c r="P13">
        <f t="shared" si="93"/>
        <v>38</v>
      </c>
      <c r="Q13" s="9">
        <f t="shared" si="94"/>
        <v>3.7999999999999999e-002</v>
      </c>
      <c r="S13">
        <f t="shared" si="95"/>
        <v>38</v>
      </c>
      <c r="T13" s="9">
        <f t="shared" si="96"/>
        <v>3.7999999999999999e-002</v>
      </c>
      <c r="V13">
        <f t="shared" si="97"/>
        <v>0</v>
      </c>
      <c r="W13">
        <f t="shared" si="98"/>
        <v>0</v>
      </c>
    </row>
    <row r="14">
      <c r="A14" s="4">
        <v>1.6099319999999999</v>
      </c>
      <c r="B14" s="4" t="s">
        <v>73</v>
      </c>
      <c r="C14" s="4">
        <v>404</v>
      </c>
      <c r="D14" s="4" t="s">
        <v>73</v>
      </c>
      <c r="E14" s="4" t="s">
        <v>73</v>
      </c>
      <c r="F14" s="4">
        <v>2</v>
      </c>
      <c r="G14" s="4" t="s">
        <v>84</v>
      </c>
      <c r="H14" s="4" t="s">
        <v>76</v>
      </c>
      <c r="I14" s="4" t="s">
        <v>73</v>
      </c>
      <c r="J14" s="4"/>
      <c r="K14" s="4"/>
      <c r="L14" s="4"/>
      <c r="M14" s="4"/>
      <c r="N14" s="4"/>
      <c r="P14">
        <f t="shared" si="93"/>
        <v>39</v>
      </c>
      <c r="Q14" s="9">
        <f t="shared" si="94"/>
        <v>3.9e-002</v>
      </c>
      <c r="S14">
        <f t="shared" si="95"/>
        <v>39</v>
      </c>
      <c r="T14" s="9">
        <f t="shared" si="96"/>
        <v>3.9e-002</v>
      </c>
      <c r="V14">
        <f t="shared" si="97"/>
        <v>0</v>
      </c>
      <c r="W14">
        <f t="shared" si="98"/>
        <v>0</v>
      </c>
    </row>
    <row r="15">
      <c r="A15" s="4">
        <v>1.636228</v>
      </c>
      <c r="B15" s="4" t="s">
        <v>73</v>
      </c>
      <c r="C15" s="4">
        <v>404</v>
      </c>
      <c r="D15" s="4" t="s">
        <v>73</v>
      </c>
      <c r="E15" s="4" t="s">
        <v>73</v>
      </c>
      <c r="F15" s="4">
        <v>2</v>
      </c>
      <c r="G15" s="4" t="s">
        <v>26</v>
      </c>
      <c r="H15" s="4" t="s">
        <v>76</v>
      </c>
      <c r="I15" s="4" t="s">
        <v>73</v>
      </c>
      <c r="J15" s="4"/>
      <c r="K15" s="4"/>
      <c r="L15" s="4"/>
      <c r="M15" s="4"/>
      <c r="N15" s="4"/>
      <c r="P15">
        <f t="shared" si="93"/>
        <v>76</v>
      </c>
      <c r="Q15" s="9">
        <f t="shared" si="94"/>
        <v>7.5999999999999998e-002</v>
      </c>
      <c r="S15">
        <f t="shared" si="95"/>
        <v>76</v>
      </c>
      <c r="T15" s="9">
        <f t="shared" si="96"/>
        <v>7.5999999999999998e-002</v>
      </c>
      <c r="V15">
        <f t="shared" si="97"/>
        <v>0</v>
      </c>
      <c r="W15">
        <f t="shared" si="98"/>
        <v>0</v>
      </c>
    </row>
    <row r="16">
      <c r="A16" s="4">
        <v>1.6676260000000001</v>
      </c>
      <c r="B16" s="4" t="s">
        <v>73</v>
      </c>
      <c r="C16" s="4">
        <v>404</v>
      </c>
      <c r="D16" s="4" t="s">
        <v>73</v>
      </c>
      <c r="E16" s="4" t="s">
        <v>73</v>
      </c>
      <c r="F16" s="4">
        <v>2</v>
      </c>
      <c r="G16" s="4" t="s">
        <v>105</v>
      </c>
      <c r="H16" s="4" t="s">
        <v>76</v>
      </c>
      <c r="I16" s="4" t="s">
        <v>73</v>
      </c>
      <c r="J16" s="4"/>
      <c r="K16" s="4"/>
      <c r="L16" s="4"/>
      <c r="M16" s="4"/>
      <c r="N16" s="4"/>
      <c r="P16">
        <f t="shared" si="93"/>
        <v>70</v>
      </c>
      <c r="Q16" s="9">
        <f t="shared" si="94"/>
        <v>7.0000000000000007e-002</v>
      </c>
      <c r="S16">
        <f t="shared" si="95"/>
        <v>70</v>
      </c>
      <c r="T16" s="9">
        <f t="shared" si="96"/>
        <v>7.0000000000000007e-002</v>
      </c>
      <c r="V16">
        <f t="shared" si="97"/>
        <v>0</v>
      </c>
      <c r="W16">
        <f t="shared" si="98"/>
        <v>0</v>
      </c>
    </row>
    <row r="17">
      <c r="A17" s="4">
        <v>1.6987429999999999</v>
      </c>
      <c r="B17" s="4" t="s">
        <v>73</v>
      </c>
      <c r="C17" s="4">
        <v>404</v>
      </c>
      <c r="D17" s="4" t="s">
        <v>73</v>
      </c>
      <c r="E17" s="4" t="s">
        <v>73</v>
      </c>
      <c r="F17" s="4">
        <v>2</v>
      </c>
      <c r="G17" s="4" t="s">
        <v>27</v>
      </c>
      <c r="H17" s="4" t="s">
        <v>76</v>
      </c>
      <c r="I17" s="4" t="s">
        <v>73</v>
      </c>
      <c r="J17" s="4"/>
      <c r="K17" s="4"/>
      <c r="L17" s="4"/>
      <c r="M17" s="4"/>
      <c r="N17" s="4"/>
      <c r="P17">
        <f t="shared" si="93"/>
        <v>77</v>
      </c>
      <c r="Q17" s="9">
        <f t="shared" si="94"/>
        <v>7.6999999999999999e-002</v>
      </c>
      <c r="S17">
        <f t="shared" si="95"/>
        <v>77</v>
      </c>
      <c r="T17" s="9">
        <f t="shared" si="96"/>
        <v>7.6999999999999999e-002</v>
      </c>
      <c r="V17">
        <f t="shared" si="97"/>
        <v>0</v>
      </c>
      <c r="W17">
        <f t="shared" si="98"/>
        <v>0</v>
      </c>
    </row>
    <row r="18">
      <c r="A18" s="4">
        <v>1.729981</v>
      </c>
      <c r="B18" s="4" t="s">
        <v>73</v>
      </c>
      <c r="C18" s="4">
        <v>404</v>
      </c>
      <c r="D18" s="4" t="s">
        <v>73</v>
      </c>
      <c r="E18" s="4" t="s">
        <v>73</v>
      </c>
      <c r="F18" s="4">
        <v>2</v>
      </c>
      <c r="G18" s="4" t="s">
        <v>106</v>
      </c>
      <c r="H18" s="4" t="s">
        <v>76</v>
      </c>
      <c r="I18" s="4" t="s">
        <v>73</v>
      </c>
      <c r="J18" s="4"/>
      <c r="K18" s="4"/>
      <c r="L18" s="4"/>
      <c r="M18" s="4"/>
      <c r="N18" s="4"/>
      <c r="P18">
        <f t="shared" si="93"/>
        <v>80</v>
      </c>
      <c r="Q18" s="9">
        <f t="shared" si="94"/>
        <v>8.0000000000000002e-002</v>
      </c>
      <c r="S18">
        <f t="shared" si="95"/>
        <v>80</v>
      </c>
      <c r="T18" s="9">
        <f t="shared" si="96"/>
        <v>8.0000000000000002e-002</v>
      </c>
      <c r="V18">
        <f t="shared" si="97"/>
        <v>0</v>
      </c>
      <c r="W18">
        <f t="shared" si="98"/>
        <v>0</v>
      </c>
    </row>
    <row r="19">
      <c r="A19" s="4">
        <v>1.7667200000000001</v>
      </c>
      <c r="B19" s="4" t="s">
        <v>73</v>
      </c>
      <c r="C19" s="4">
        <v>404</v>
      </c>
      <c r="D19" s="4" t="s">
        <v>73</v>
      </c>
      <c r="E19" s="4" t="s">
        <v>73</v>
      </c>
      <c r="F19" s="4">
        <v>2</v>
      </c>
      <c r="G19" s="4" t="s">
        <v>87</v>
      </c>
      <c r="H19" s="4" t="s">
        <v>76</v>
      </c>
      <c r="I19" s="4" t="s">
        <v>73</v>
      </c>
      <c r="J19" s="4"/>
      <c r="K19" s="4"/>
      <c r="L19" s="4"/>
      <c r="M19" s="4"/>
      <c r="N19" s="4"/>
      <c r="P19">
        <f t="shared" si="93"/>
        <v>2</v>
      </c>
      <c r="Q19" s="9">
        <f t="shared" si="94"/>
        <v>2.e-003</v>
      </c>
      <c r="S19">
        <f t="shared" si="95"/>
        <v>2</v>
      </c>
      <c r="T19" s="9">
        <f t="shared" si="96"/>
        <v>2.e-003</v>
      </c>
      <c r="V19">
        <f t="shared" si="97"/>
        <v>0</v>
      </c>
      <c r="W19">
        <f t="shared" si="98"/>
        <v>0</v>
      </c>
    </row>
    <row r="20">
      <c r="A20" s="4">
        <v>1.792486</v>
      </c>
      <c r="B20" s="4" t="s">
        <v>73</v>
      </c>
      <c r="C20" s="4">
        <v>404</v>
      </c>
      <c r="D20" s="4" t="s">
        <v>73</v>
      </c>
      <c r="E20" s="4" t="s">
        <v>73</v>
      </c>
      <c r="F20" s="4">
        <v>2</v>
      </c>
      <c r="G20" s="4" t="s">
        <v>15</v>
      </c>
      <c r="H20" s="4" t="s">
        <v>76</v>
      </c>
      <c r="I20" s="4" t="s">
        <v>73</v>
      </c>
      <c r="J20" s="4"/>
      <c r="K20" s="4"/>
      <c r="L20" s="4"/>
      <c r="M20" s="4"/>
      <c r="N20" s="4"/>
      <c r="P20">
        <f t="shared" si="93"/>
        <v>10</v>
      </c>
      <c r="Q20" s="9">
        <f t="shared" si="94"/>
        <v>1.e-002</v>
      </c>
      <c r="S20">
        <f t="shared" si="95"/>
        <v>10</v>
      </c>
      <c r="T20" s="9">
        <f t="shared" si="96"/>
        <v>1.e-002</v>
      </c>
      <c r="V20">
        <f t="shared" si="97"/>
        <v>0</v>
      </c>
      <c r="W20">
        <f t="shared" si="98"/>
        <v>0</v>
      </c>
    </row>
    <row r="21">
      <c r="A21" s="4">
        <v>1.8243020000000001</v>
      </c>
      <c r="B21" s="4" t="s">
        <v>73</v>
      </c>
      <c r="C21" s="4">
        <v>404</v>
      </c>
      <c r="D21" s="4" t="s">
        <v>73</v>
      </c>
      <c r="E21" s="4" t="s">
        <v>73</v>
      </c>
      <c r="F21" s="4">
        <v>2</v>
      </c>
      <c r="G21" s="4" t="s">
        <v>89</v>
      </c>
      <c r="H21" s="4" t="s">
        <v>76</v>
      </c>
      <c r="I21" s="4" t="s">
        <v>73</v>
      </c>
      <c r="J21" s="4"/>
      <c r="K21" s="4"/>
      <c r="L21" s="4"/>
      <c r="M21" s="4"/>
      <c r="N21" s="4"/>
      <c r="P21">
        <f t="shared" si="93"/>
        <v>4</v>
      </c>
      <c r="Q21" s="9">
        <f t="shared" si="94"/>
        <v>4.0000000000000001e-003</v>
      </c>
      <c r="S21">
        <f t="shared" si="95"/>
        <v>4</v>
      </c>
      <c r="T21" s="9">
        <f t="shared" si="96"/>
        <v>4.0000000000000001e-003</v>
      </c>
      <c r="V21">
        <f t="shared" si="97"/>
        <v>0</v>
      </c>
      <c r="W21">
        <f t="shared" si="98"/>
        <v>0</v>
      </c>
    </row>
    <row r="22">
      <c r="A22" s="4">
        <v>1.8549880000000001</v>
      </c>
      <c r="B22" s="4" t="s">
        <v>73</v>
      </c>
      <c r="C22" s="4">
        <v>404</v>
      </c>
      <c r="D22" s="4" t="s">
        <v>73</v>
      </c>
      <c r="E22" s="4" t="s">
        <v>73</v>
      </c>
      <c r="F22" s="4">
        <v>2</v>
      </c>
      <c r="G22" s="4" t="s">
        <v>28</v>
      </c>
      <c r="H22" s="4" t="s">
        <v>86</v>
      </c>
      <c r="I22" s="4" t="s">
        <v>73</v>
      </c>
      <c r="J22" s="4"/>
      <c r="K22" s="4"/>
      <c r="L22" s="4"/>
      <c r="M22" s="4"/>
      <c r="N22" s="4"/>
      <c r="P22">
        <f t="shared" si="93"/>
        <v>176</v>
      </c>
      <c r="Q22" s="9">
        <f t="shared" si="94"/>
        <v>0.17599999999999999</v>
      </c>
      <c r="S22">
        <f t="shared" si="95"/>
        <v>432</v>
      </c>
      <c r="T22" s="9">
        <f t="shared" si="96"/>
        <v>0.432</v>
      </c>
      <c r="V22">
        <f t="shared" si="97"/>
        <v>1</v>
      </c>
      <c r="W22">
        <f t="shared" si="98"/>
        <v>1.e-003</v>
      </c>
    </row>
    <row r="23">
      <c r="A23" s="4">
        <v>1.8862410000000001</v>
      </c>
      <c r="B23" s="4" t="s">
        <v>73</v>
      </c>
      <c r="C23" s="4">
        <v>404</v>
      </c>
      <c r="D23" s="4" t="s">
        <v>73</v>
      </c>
      <c r="E23" s="4" t="s">
        <v>73</v>
      </c>
      <c r="F23" s="4">
        <v>2</v>
      </c>
      <c r="G23" s="4" t="s">
        <v>29</v>
      </c>
      <c r="H23" s="4" t="s">
        <v>86</v>
      </c>
      <c r="I23" s="4" t="s">
        <v>73</v>
      </c>
      <c r="J23" s="4"/>
      <c r="K23" s="4"/>
      <c r="L23" s="4"/>
      <c r="M23" s="4"/>
      <c r="N23" s="4"/>
      <c r="P23">
        <f t="shared" si="93"/>
        <v>177</v>
      </c>
      <c r="Q23" s="9">
        <f t="shared" si="94"/>
        <v>0.17699999999999999</v>
      </c>
      <c r="S23">
        <f t="shared" si="95"/>
        <v>433</v>
      </c>
      <c r="T23" s="9">
        <f t="shared" si="96"/>
        <v>0.433</v>
      </c>
      <c r="V23">
        <f t="shared" si="97"/>
        <v>1</v>
      </c>
      <c r="W23">
        <f t="shared" si="98"/>
        <v>1.e-003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93"/>
        <v>0</v>
      </c>
      <c r="Q24" s="9">
        <f t="shared" si="94"/>
        <v>0</v>
      </c>
      <c r="S24">
        <f t="shared" si="95"/>
        <v>0</v>
      </c>
      <c r="T24" s="9">
        <f t="shared" si="96"/>
        <v>0</v>
      </c>
      <c r="V24">
        <f t="shared" si="97"/>
        <v>0</v>
      </c>
      <c r="W24">
        <f t="shared" si="98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93"/>
        <v>0</v>
      </c>
      <c r="Q25" s="9">
        <f t="shared" si="94"/>
        <v>0</v>
      </c>
      <c r="S25">
        <f t="shared" si="95"/>
        <v>0</v>
      </c>
      <c r="T25" s="9">
        <f t="shared" si="96"/>
        <v>0</v>
      </c>
      <c r="V25">
        <f t="shared" si="97"/>
        <v>0</v>
      </c>
      <c r="W25">
        <f t="shared" si="98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93"/>
        <v>0</v>
      </c>
      <c r="Q26" s="9">
        <f t="shared" si="94"/>
        <v>0</v>
      </c>
      <c r="S26">
        <f t="shared" si="95"/>
        <v>0</v>
      </c>
      <c r="T26" s="9">
        <f t="shared" si="96"/>
        <v>0</v>
      </c>
      <c r="V26">
        <f t="shared" si="97"/>
        <v>0</v>
      </c>
      <c r="W26">
        <f t="shared" si="98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4004B-00D9-4148-B0E3-00860097004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G24:H26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32</v>
      </c>
      <c r="B3" s="2" t="s">
        <v>107</v>
      </c>
      <c r="C3" s="2" t="s">
        <v>108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>
        <f/>
        <v>404</v>
      </c>
    </row>
    <row r="7" ht="14.25">
      <c r="A7" s="1" t="str">
        <f/>
        <v/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2024-09-25T10:26:43Z</dcterms:modified>
</cp:coreProperties>
</file>