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dcabc8c445217c/Desktop/"/>
    </mc:Choice>
  </mc:AlternateContent>
  <xr:revisionPtr revIDLastSave="66" documentId="8_{767A4685-221F-46CD-BB53-2C2BB4DD0E0D}" xr6:coauthVersionLast="47" xr6:coauthVersionMax="47" xr10:uidLastSave="{F451FFFE-8D6A-420F-B459-13A732B96FDF}"/>
  <bookViews>
    <workbookView minimized="1" xWindow="2160" yWindow="4215" windowWidth="21600" windowHeight="11385" activeTab="1" xr2:uid="{5061051F-F7FC-4498-90F8-A7C2399AD232}"/>
  </bookViews>
  <sheets>
    <sheet name="Prototyp" sheetId="1" r:id="rId1"/>
    <sheet name="Final 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22" i="2"/>
  <c r="C23" i="1"/>
  <c r="C21" i="1"/>
  <c r="C43" i="2"/>
  <c r="C44" i="2"/>
  <c r="C45" i="2"/>
  <c r="C46" i="2"/>
  <c r="C47" i="2"/>
  <c r="C48" i="2"/>
  <c r="C49" i="2"/>
  <c r="C16" i="1"/>
  <c r="C17" i="1"/>
  <c r="C18" i="1"/>
  <c r="C19" i="1"/>
  <c r="C20" i="1"/>
  <c r="C15" i="1"/>
  <c r="C23" i="2"/>
  <c r="C21" i="2"/>
  <c r="C20" i="2"/>
  <c r="C19" i="2"/>
  <c r="C18" i="2"/>
  <c r="C17" i="2"/>
  <c r="C16" i="2"/>
  <c r="C24" i="2" l="1"/>
</calcChain>
</file>

<file path=xl/sharedStrings.xml><?xml version="1.0" encoding="utf-8"?>
<sst xmlns="http://schemas.openxmlformats.org/spreadsheetml/2006/main" count="89" uniqueCount="33">
  <si>
    <t>Ergebnis</t>
  </si>
  <si>
    <t>ESP32 Boards</t>
  </si>
  <si>
    <t>AZDelivery Piezo-Buzzer Modul</t>
  </si>
  <si>
    <t>LED-Ioden</t>
  </si>
  <si>
    <t>Micro-Usb zu USB A Kabel</t>
  </si>
  <si>
    <t>Power (powerbank/batterie)</t>
  </si>
  <si>
    <t>Widerstände</t>
  </si>
  <si>
    <t xml:space="preserve">https://www.amazon.de/dp/B074RGW2VQ?ref=ppx_yo2ov_dt_b_fed_asin_title </t>
  </si>
  <si>
    <t xml:space="preserve">https://www.amazon.de/dp/B0711PVX6Z?ref=ppx_yo2ov_dt_b_fed_asin_title </t>
  </si>
  <si>
    <t>https://www.amazon.de/dp/B0D92577Z3?ref=ppx_yo2ov_dt_b_fed_asin_title</t>
  </si>
  <si>
    <t>https://www.amazon.de/dp/B08VRL66HZ?ref=ppx_yo2ov_dt_b_fed_asin_title</t>
  </si>
  <si>
    <t>https://www.amazon.de/dp/B07DPR4BTN?ref=ppx_yo2ov_dt_b_fed_asin_title</t>
  </si>
  <si>
    <t>https://www.amazon.de/BOJACK-Carbon-Widerstands-Kit-resistors-Sortimentkit/dp/B08FD1XVL6?__mk_de_DE=%C3%85M%C3%85%C5%BD%C3%95%C3%91&amp;crid=39XWPJS8SZ6HF&amp;dib=eyJ2IjoiMSJ9.lUMQ50bTMK3JEGRNvTSCo13ol5zNYKjkxKbhWk5Yc4fK5nV7d_kbujHgolLk5SgaNl5NjU797YVdPNcrCctU1eMcB8KxJzEnfQ_fxiu1a5vjNN2U8VQL5MGfayv0nwsGWstts4_SwjIcShW3bzfnH-_IupZSLSdzRgsBKCm8vLTa3Ymlrc36AgoxVf0UhQ3S6fumEWLdiEnP50g3PIiDCMUbeSPyjG8lQFP9kSTaLHsz6pie1U-fVvvbry5x7nFJvA-PkGakHP4OcSas1yRAgh_watcefmiBlHPodKkeVmg.EPNo4xC6UD3UF-kvHulzrH3p7YI_Sy9-iiYgz4Mg4PY&amp;dib_tag=se&amp;keywords=widerst%C3%A4nde&amp;qid=1732619088&amp;s=industrial&amp;sprefix=widerst%C3%A4nde%2Cindustrial%2C279&amp;sr=1-6</t>
  </si>
  <si>
    <t>material cost €</t>
  </si>
  <si>
    <t>selling price for one bracelet</t>
  </si>
  <si>
    <t>Total Material Consumption</t>
  </si>
  <si>
    <t>defect rate</t>
  </si>
  <si>
    <t>volume discount of 20%</t>
  </si>
  <si>
    <t>Estimate</t>
  </si>
  <si>
    <t>Quantity</t>
  </si>
  <si>
    <t xml:space="preserve">Discount </t>
  </si>
  <si>
    <t xml:space="preserve">Optimizing </t>
  </si>
  <si>
    <t>ESP32-Chip</t>
  </si>
  <si>
    <t>Piezo-Elemente</t>
  </si>
  <si>
    <t>Lade-Ics</t>
  </si>
  <si>
    <t>Armband</t>
  </si>
  <si>
    <t>https://de.aliexpress.com/item/1005007129285710.html?src=bing&amp;aff_short_key=UneMJZVf&amp;aff_platform=true&amp;isdl=y&amp;albch=shopping&amp;acnt=135095331&amp;isdl=y&amp;albcp=554961366&amp;albag=1308419977939868&amp;slnk=&amp;trgt=pla-4585375813146917&amp;plac=&amp;crea=81776303783457&amp;netw=o&amp;device=c&amp;mtctp=e&amp;utm_source=Bing&amp;utm_medium=shopping&amp;utm_campaign=PA_Bing_DE_PLA_PC%2FM_SFFC_GMV_L2_MaxValue_20241018&amp;utm_content=GMV_L2&amp;utm_term=fitness%20handyhalter%20alibaba&amp;msclkid=af10f31f337b1a212cdc9440d640747c&amp;gatewayAdapt=glo2deu</t>
  </si>
  <si>
    <t>https://de.aliexpress.com/item/1005006433896503.html?src=bing&amp;aff_short_key=UneMJZVf&amp;aff_platform=true&amp;isdl=y&amp;albch=shopping&amp;acnt=135095331&amp;isdl=y&amp;albcp=554961366&amp;albag=1308419977939868&amp;slnk=&amp;trgt=pla-4585375813146907&amp;plac=&amp;crea=81776303783457&amp;netw=o&amp;device=c&amp;mtctp=e&amp;utm_source=Bing&amp;utm_medium=shopping&amp;utm_campaign=PA_Bing_DE_PLA_PC%2FM_SFFC_GMV_L2_MaxValue_20241018&amp;utm_content=GMV_L2&amp;utm_term=esp32%20chip%20alibaba&amp;msclkid=7352ceb6f3711e8cc298a9e916ed02b9&amp;gatewayAdapt=glo2deu</t>
  </si>
  <si>
    <t>https://de.aliexpress.com/item/1005006626394345.html?src=bing&amp;aff_short_key=UneMJZVf&amp;aff_platform=true&amp;isdl=y&amp;albch=shopping&amp;acnt=135095331&amp;isdl=y&amp;albcp=554961366&amp;albag=1308419977939868&amp;slnk=&amp;trgt=pla-4585375813146822&amp;plac=&amp;crea=81776303783457&amp;netw=o&amp;device=c&amp;mtctp=e&amp;utm_source=Bing&amp;utm_medium=shopping&amp;utm_campaign=PA_Bing_DE_PLA_PC%2FM_SFFC_GMV_L2_MaxValue_20241018&amp;utm_content=GMV_L2&amp;utm_term=piezo%20element%20alibaba&amp;msclkid=4bb34e44069f137be8d8291be09b1af1&amp;gatewayAdapt=glo2deu</t>
  </si>
  <si>
    <t>https://de.aliexpress.com/item/1005006255081578.html?src=bing&amp;aff_short_key=UneMJZVf&amp;aff_platform=true&amp;isdl=y&amp;albch=shopping&amp;acnt=135095331&amp;isdl=y&amp;albcp=554961366&amp;albag=1308419977939868&amp;slnk=&amp;trgt=pla-4585375813146847&amp;plac=&amp;crea=81776303783457&amp;netw=o&amp;device=c&amp;mtctp=e&amp;utm_source=Bing&amp;utm_medium=shopping&amp;utm_campaign=PA_Bing_DE_PLA_PC%2FM_SFFC_GMV_L2_MaxValue_20241018&amp;utm_content=GMV_L2&amp;utm_term=LED%20Ioden%20alibaba&amp;msclkid=abfb2409c731193c0677435621097d9d&amp;gatewayAdapt=glo2deu</t>
  </si>
  <si>
    <t>https://german.alibaba.com/product-detail/Step-Up-Boost-Module-5V-1A-62079643647.html?spm=a2700.7724857.0.0.596110beYDkKUO</t>
  </si>
  <si>
    <t>https://www.brandible.de/silikon-armband-210-8282k.html?s=74482&amp;gc_id=580232878&amp;msclkid=c92de3f581b21e114dfe84aa66fc8b06&amp;utm_source=bing&amp;utm_medium=cpc&amp;utm_campaign=PMax%20%7C%20DACH%20%7C%20Top-Lieferanten&amp;utm_term=2323061911697828&amp;utm_content=Top-Lieferante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</si>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</sst>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1" xfId="0" applyFill="1" applyBorder="1" applyAlignment="1">
      <alignment horizontal="left"/>
    </xf>
    <xf numFmtId="9" fontId="0" fillId="3" borderId="1" xfId="1" applyFont="1" applyFill="1" applyBorder="1" applyAlignment="1">
      <alignment horizontal="left"/>
    </xf>
    <xf numFmtId="0" fontId="3" fillId="3" borderId="0" xfId="2" applyFill="1" applyAlignment="1">
      <alignment horizontal="left"/>
    </xf>
    <xf numFmtId="0" fontId="0" fillId="0" borderId="2" xfId="0" applyBorder="1"/>
    <xf numFmtId="0" fontId="2" fillId="4" borderId="0" xfId="0" applyFon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7129285710.html?src=bing&amp;aff_short_key=UneMJZVf&amp;aff_platform=true&amp;isdl=y&amp;albch=shopping&amp;acnt=135095331&amp;isdl=y&amp;albcp=554961366&amp;albag=1308419977939868&amp;slnk=&amp;trgt=pla-4585375813146917&amp;plac=&amp;crea=81776303783457&amp;netw=o&amp;device=c&amp;mtctp=e&amp;utm_source=Bing&amp;utm_medium=shopping&amp;utm_campaign=PA_Bing_DE_PLA_PC%2FM_SFFC_GMV_L2_MaxValue_20241018&amp;utm_content=GMV_L2&amp;utm_term=fitness%20handyhalter%20alibaba&amp;msclkid=af10f31f337b1a212cdc9440d640747c&amp;gatewayAdapt=glo2deu" TargetMode="External"/><Relationship Id="rId2" Type="http://schemas.openxmlformats.org/officeDocument/2006/relationships/hyperlink" Target="https://www.amazon.de/dp/B07DPR4BTN?ref=ppx_yo2ov_dt_b_fed_asin_title" TargetMode="External"/><Relationship Id="rId1" Type="http://schemas.openxmlformats.org/officeDocument/2006/relationships/hyperlink" Target="https://www.amazon.de/dp/B074RGW2VQ?ref=ppx_yo2ov_dt_b_fed_asin_tit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6433896503.html?src=bing&amp;aff_short_key=UneMJZVf&amp;aff_platform=true&amp;isdl=y&amp;albch=shopping&amp;acnt=135095331&amp;isdl=y&amp;albcp=554961366&amp;albag=1308419977939868&amp;slnk=&amp;trgt=pla-4585375813146907&amp;plac=&amp;crea=81776303783457&amp;netw=o&amp;device=c&amp;mtctp=e&amp;utm_source=Bing&amp;utm_medium=shopping&amp;utm_campaign=PA_Bing_DE_PLA_PC%2FM_SFFC_GMV_L2_MaxValue_20241018&amp;utm_content=GMV_L2&amp;utm_term=esp32%20chip%20alibaba&amp;msclkid=7352ceb6f3711e8cc298a9e916ed02b9&amp;gatewayAdapt=glo2deu" TargetMode="External"/><Relationship Id="rId7" Type="http://schemas.openxmlformats.org/officeDocument/2006/relationships/hyperlink" Target="https://www.brandible.de/silikon-armband-210-8282k.html?s=74482&amp;gc_id=580232878&amp;msclkid=c92de3f581b21e114dfe84aa66fc8b06&amp;utm_source=bing&amp;utm_medium=cpc&amp;utm_campaign=PMax%20%7C%20DACH%20%7C%20Top-Lieferanten&amp;utm_term=2323061911697828&amp;utm_content=Top-Lieferanten" TargetMode="External"/><Relationship Id="rId2" Type="http://schemas.openxmlformats.org/officeDocument/2006/relationships/hyperlink" Target="https://www.amazon.de/dp/B07DPR4BTN?ref=ppx_yo2ov_dt_b_fed_asin_title" TargetMode="External"/><Relationship Id="rId1" Type="http://schemas.openxmlformats.org/officeDocument/2006/relationships/hyperlink" Target="https://www.amazon.de/dp/B074RGW2VQ?ref=ppx_yo2ov_dt_b_fed_asin_title" TargetMode="External"/><Relationship Id="rId6" Type="http://schemas.openxmlformats.org/officeDocument/2006/relationships/hyperlink" Target="https://german.alibaba.com/product-detail/Step-Up-Boost-Module-5V-1A-62079643647.html?spm=a2700.7724857.0.0.596110beYDkKUO" TargetMode="External"/><Relationship Id="rId5" Type="http://schemas.openxmlformats.org/officeDocument/2006/relationships/hyperlink" Target="https://de.aliexpress.com/item/1005006255081578.html?src=bing&amp;aff_short_key=UneMJZVf&amp;aff_platform=true&amp;isdl=y&amp;albch=shopping&amp;acnt=135095331&amp;isdl=y&amp;albcp=554961366&amp;albag=1308419977939868&amp;slnk=&amp;trgt=pla-4585375813146847&amp;plac=&amp;crea=81776303783457&amp;netw=o&amp;device=c&amp;mtctp=e&amp;utm_source=Bing&amp;utm_medium=shopping&amp;utm_campaign=PA_Bing_DE_PLA_PC%2FM_SFFC_GMV_L2_MaxValue_20241018&amp;utm_content=GMV_L2&amp;utm_term=LED%20Ioden%20alibaba&amp;msclkid=abfb2409c731193c0677435621097d9d&amp;gatewayAdapt=glo2deu" TargetMode="External"/><Relationship Id="rId4" Type="http://schemas.openxmlformats.org/officeDocument/2006/relationships/hyperlink" Target="https://de.aliexpress.com/item/1005006626394345.html?src=bing&amp;aff_short_key=UneMJZVf&amp;aff_platform=true&amp;isdl=y&amp;albch=shopping&amp;acnt=135095331&amp;isdl=y&amp;albcp=554961366&amp;albag=1308419977939868&amp;slnk=&amp;trgt=pla-4585375813146822&amp;plac=&amp;crea=81776303783457&amp;netw=o&amp;device=c&amp;mtctp=e&amp;utm_source=Bing&amp;utm_medium=shopping&amp;utm_campaign=PA_Bing_DE_PLA_PC%2FM_SFFC_GMV_L2_MaxValue_20241018&amp;utm_content=GMV_L2&amp;utm_term=piezo%20element%20alibaba&amp;msclkid=4bb34e44069f137be8d8291be09b1af1&amp;gatewayAdapt=glo2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4473-B44A-4CB4-ACC9-663279F55F1C}">
  <dimension ref="A2:D23"/>
  <sheetViews>
    <sheetView showGridLines="0" topLeftCell="A7" zoomScale="145" zoomScaleNormal="145" workbookViewId="0">
      <selection activeCell="B28" sqref="B28"/>
    </sheetView>
  </sheetViews>
  <sheetFormatPr baseColWidth="10" defaultRowHeight="15" x14ac:dyDescent="0.25"/>
  <cols>
    <col min="2" max="2" width="38.5703125" customWidth="1"/>
    <col min="4" max="4" width="206" customWidth="1"/>
  </cols>
  <sheetData>
    <row r="2" spans="1:4" x14ac:dyDescent="0.25">
      <c r="B2" s="1" t="s">
        <v>13</v>
      </c>
      <c r="C2" s="1"/>
      <c r="D2" s="1"/>
    </row>
    <row r="3" spans="1:4" x14ac:dyDescent="0.25">
      <c r="B3" s="2"/>
      <c r="C3" s="3"/>
      <c r="D3" s="2"/>
    </row>
    <row r="4" spans="1:4" x14ac:dyDescent="0.25">
      <c r="B4" s="2" t="s">
        <v>1</v>
      </c>
      <c r="C4" s="3">
        <v>7</v>
      </c>
      <c r="D4" s="6" t="s">
        <v>7</v>
      </c>
    </row>
    <row r="5" spans="1:4" x14ac:dyDescent="0.25">
      <c r="B5" s="2" t="s">
        <v>2</v>
      </c>
      <c r="C5" s="3">
        <v>1.5</v>
      </c>
      <c r="D5" s="6" t="s">
        <v>11</v>
      </c>
    </row>
    <row r="6" spans="1:4" x14ac:dyDescent="0.25">
      <c r="B6" s="2" t="s">
        <v>3</v>
      </c>
      <c r="C6" s="3">
        <v>0.05</v>
      </c>
      <c r="D6" s="2" t="s">
        <v>9</v>
      </c>
    </row>
    <row r="7" spans="1:4" x14ac:dyDescent="0.25">
      <c r="B7" s="2" t="s">
        <v>4</v>
      </c>
      <c r="C7" s="3">
        <v>1.5</v>
      </c>
      <c r="D7" s="2" t="s">
        <v>8</v>
      </c>
    </row>
    <row r="8" spans="1:4" x14ac:dyDescent="0.25">
      <c r="B8" s="2" t="s">
        <v>5</v>
      </c>
      <c r="C8" s="3">
        <v>7</v>
      </c>
      <c r="D8" s="2" t="s">
        <v>10</v>
      </c>
    </row>
    <row r="9" spans="1:4" x14ac:dyDescent="0.25">
      <c r="B9" s="2" t="s">
        <v>6</v>
      </c>
      <c r="C9" s="3">
        <v>0.05</v>
      </c>
      <c r="D9" s="2" t="s">
        <v>12</v>
      </c>
    </row>
    <row r="10" spans="1:4" x14ac:dyDescent="0.25">
      <c r="B10" s="2" t="s">
        <v>25</v>
      </c>
      <c r="C10" s="3">
        <v>2.19</v>
      </c>
      <c r="D10" s="6" t="s">
        <v>26</v>
      </c>
    </row>
    <row r="11" spans="1:4" x14ac:dyDescent="0.25">
      <c r="B11" s="2"/>
      <c r="C11" s="3"/>
      <c r="D11" s="2"/>
    </row>
    <row r="12" spans="1:4" x14ac:dyDescent="0.25">
      <c r="B12" s="1" t="s">
        <v>14</v>
      </c>
      <c r="C12" s="1"/>
      <c r="D12" s="1"/>
    </row>
    <row r="13" spans="1:4" x14ac:dyDescent="0.25">
      <c r="B13" s="1"/>
      <c r="C13" s="1"/>
      <c r="D13" s="1"/>
    </row>
    <row r="14" spans="1:4" x14ac:dyDescent="0.25">
      <c r="A14" t="s">
        <v>19</v>
      </c>
      <c r="B14" s="1" t="s">
        <v>15</v>
      </c>
      <c r="C14" s="1"/>
      <c r="D14" s="1"/>
    </row>
    <row r="15" spans="1:4" x14ac:dyDescent="0.25">
      <c r="A15">
        <v>1</v>
      </c>
      <c r="B15" s="2" t="s">
        <v>1</v>
      </c>
      <c r="C15" s="3">
        <f>C4*A15</f>
        <v>7</v>
      </c>
      <c r="D15" s="2"/>
    </row>
    <row r="16" spans="1:4" x14ac:dyDescent="0.25">
      <c r="A16">
        <v>1</v>
      </c>
      <c r="B16" s="2" t="s">
        <v>2</v>
      </c>
      <c r="C16" s="3">
        <f t="shared" ref="C16:C21" si="0">C5*A16</f>
        <v>1.5</v>
      </c>
      <c r="D16" s="2"/>
    </row>
    <row r="17" spans="1:4" x14ac:dyDescent="0.25">
      <c r="A17">
        <v>1</v>
      </c>
      <c r="B17" s="2" t="s">
        <v>3</v>
      </c>
      <c r="C17" s="3">
        <f t="shared" si="0"/>
        <v>0.05</v>
      </c>
      <c r="D17" s="2"/>
    </row>
    <row r="18" spans="1:4" x14ac:dyDescent="0.25">
      <c r="A18">
        <v>1</v>
      </c>
      <c r="B18" s="2" t="s">
        <v>4</v>
      </c>
      <c r="C18" s="3">
        <f t="shared" si="0"/>
        <v>1.5</v>
      </c>
      <c r="D18" s="2"/>
    </row>
    <row r="19" spans="1:4" x14ac:dyDescent="0.25">
      <c r="A19">
        <v>1</v>
      </c>
      <c r="B19" s="2" t="s">
        <v>5</v>
      </c>
      <c r="C19" s="3">
        <f t="shared" si="0"/>
        <v>7</v>
      </c>
      <c r="D19" s="2"/>
    </row>
    <row r="20" spans="1:4" x14ac:dyDescent="0.25">
      <c r="A20">
        <v>1</v>
      </c>
      <c r="B20" s="2" t="s">
        <v>6</v>
      </c>
      <c r="C20" s="3">
        <f t="shared" si="0"/>
        <v>0.05</v>
      </c>
      <c r="D20" s="2"/>
    </row>
    <row r="21" spans="1:4" x14ac:dyDescent="0.25">
      <c r="A21">
        <v>1</v>
      </c>
      <c r="B21" s="2" t="s">
        <v>25</v>
      </c>
      <c r="C21" s="3">
        <f t="shared" si="0"/>
        <v>2.19</v>
      </c>
      <c r="D21" s="2"/>
    </row>
    <row r="22" spans="1:4" ht="15.75" thickBot="1" x14ac:dyDescent="0.3">
      <c r="B22" s="4" t="s">
        <v>16</v>
      </c>
      <c r="C22" s="5">
        <v>0</v>
      </c>
      <c r="D22" s="4"/>
    </row>
    <row r="23" spans="1:4" ht="15.75" thickTop="1" x14ac:dyDescent="0.25">
      <c r="B23" s="2" t="s">
        <v>32</v>
      </c>
      <c r="C23" s="3">
        <f>SUM(C15:C21)*(1+C22)</f>
        <v>19.290000000000003</v>
      </c>
      <c r="D23" s="2"/>
    </row>
  </sheetData>
  <hyperlinks>
    <hyperlink ref="D4" r:id="rId1" xr:uid="{1DC63692-6826-4BAB-A025-54A0211C41B9}"/>
    <hyperlink ref="D5" r:id="rId2" xr:uid="{7F84EDDB-90D9-42B3-9FD5-C436A19E768F}"/>
    <hyperlink ref="D10" r:id="rId3" display="https://de.aliexpress.com/item/1005007129285710.html?src=bing&amp;aff_short_key=UneMJZVf&amp;aff_platform=true&amp;isdl=y&amp;albch=shopping&amp;acnt=135095331&amp;isdl=y&amp;albcp=554961366&amp;albag=1308419977939868&amp;slnk=&amp;trgt=pla-4585375813146917&amp;plac=&amp;crea=81776303783457&amp;netw=o&amp;device=c&amp;mtctp=e&amp;utm_source=Bing&amp;utm_medium=shopping&amp;utm_campaign=PA_Bing_DE_PLA_PC%2FM_SFFC_GMV_L2_MaxValue_20241018&amp;utm_content=GMV_L2&amp;utm_term=fitness%20handyhalter%20alibaba&amp;msclkid=af10f31f337b1a212cdc9440d640747c&amp;gatewayAdapt=glo2deu" xr:uid="{13AE8A13-C57B-4FD3-B299-5487E011F9D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795-C841-4D5A-A13F-52314231CFD4}">
  <dimension ref="A1:D50"/>
  <sheetViews>
    <sheetView showGridLines="0" tabSelected="1" topLeftCell="A33" zoomScale="145" zoomScaleNormal="145" workbookViewId="0">
      <selection activeCell="D53" sqref="D53"/>
    </sheetView>
  </sheetViews>
  <sheetFormatPr baseColWidth="10" defaultRowHeight="15" x14ac:dyDescent="0.25"/>
  <cols>
    <col min="2" max="2" width="29.85546875" customWidth="1"/>
    <col min="4" max="4" width="214.7109375" customWidth="1"/>
  </cols>
  <sheetData>
    <row r="1" spans="1:4" x14ac:dyDescent="0.25">
      <c r="B1" s="8" t="s">
        <v>20</v>
      </c>
    </row>
    <row r="3" spans="1:4" x14ac:dyDescent="0.25">
      <c r="B3" s="1" t="s">
        <v>13</v>
      </c>
      <c r="C3" s="1"/>
      <c r="D3" s="1"/>
    </row>
    <row r="4" spans="1:4" x14ac:dyDescent="0.25">
      <c r="B4" s="2"/>
      <c r="C4" s="3"/>
      <c r="D4" s="2"/>
    </row>
    <row r="5" spans="1:4" x14ac:dyDescent="0.25">
      <c r="B5" s="2" t="s">
        <v>1</v>
      </c>
      <c r="C5" s="3">
        <v>7</v>
      </c>
      <c r="D5" s="6" t="s">
        <v>7</v>
      </c>
    </row>
    <row r="6" spans="1:4" x14ac:dyDescent="0.25">
      <c r="B6" s="2" t="s">
        <v>2</v>
      </c>
      <c r="C6" s="3">
        <v>1.5</v>
      </c>
      <c r="D6" s="6" t="s">
        <v>11</v>
      </c>
    </row>
    <row r="7" spans="1:4" x14ac:dyDescent="0.25">
      <c r="B7" s="2" t="s">
        <v>3</v>
      </c>
      <c r="C7" s="3">
        <v>0.05</v>
      </c>
      <c r="D7" s="2" t="s">
        <v>9</v>
      </c>
    </row>
    <row r="8" spans="1:4" x14ac:dyDescent="0.25">
      <c r="B8" s="2" t="s">
        <v>4</v>
      </c>
      <c r="C8" s="3">
        <v>1.5</v>
      </c>
      <c r="D8" s="2" t="s">
        <v>8</v>
      </c>
    </row>
    <row r="9" spans="1:4" x14ac:dyDescent="0.25">
      <c r="B9" s="2" t="s">
        <v>5</v>
      </c>
      <c r="C9" s="3">
        <v>7</v>
      </c>
      <c r="D9" s="2" t="s">
        <v>10</v>
      </c>
    </row>
    <row r="10" spans="1:4" x14ac:dyDescent="0.25">
      <c r="B10" s="2" t="s">
        <v>6</v>
      </c>
      <c r="C10" s="3">
        <v>0.05</v>
      </c>
      <c r="D10" s="2" t="s">
        <v>12</v>
      </c>
    </row>
    <row r="11" spans="1:4" x14ac:dyDescent="0.25">
      <c r="B11" s="2" t="s">
        <v>25</v>
      </c>
      <c r="C11" s="3">
        <v>2.19</v>
      </c>
      <c r="D11" s="2" t="s">
        <v>26</v>
      </c>
    </row>
    <row r="12" spans="1:4" x14ac:dyDescent="0.25">
      <c r="B12" s="2"/>
      <c r="C12" s="3"/>
      <c r="D12" s="2"/>
    </row>
    <row r="13" spans="1:4" x14ac:dyDescent="0.25">
      <c r="B13" s="1" t="s">
        <v>14</v>
      </c>
      <c r="C13" s="1"/>
      <c r="D13" s="1"/>
    </row>
    <row r="14" spans="1:4" x14ac:dyDescent="0.25">
      <c r="B14" s="1"/>
      <c r="C14" s="1"/>
      <c r="D14" s="1"/>
    </row>
    <row r="15" spans="1:4" x14ac:dyDescent="0.25">
      <c r="A15" t="s">
        <v>19</v>
      </c>
      <c r="B15" s="1" t="s">
        <v>15</v>
      </c>
      <c r="C15" s="1"/>
      <c r="D15" s="1"/>
    </row>
    <row r="16" spans="1:4" x14ac:dyDescent="0.25">
      <c r="A16">
        <v>1</v>
      </c>
      <c r="B16" s="2" t="s">
        <v>1</v>
      </c>
      <c r="C16" s="3">
        <f>C5*A16*0.8</f>
        <v>5.6000000000000005</v>
      </c>
      <c r="D16" s="2" t="s">
        <v>17</v>
      </c>
    </row>
    <row r="17" spans="1:4" x14ac:dyDescent="0.25">
      <c r="A17">
        <v>1</v>
      </c>
      <c r="B17" s="2" t="s">
        <v>2</v>
      </c>
      <c r="C17" s="3">
        <f t="shared" ref="C17:C21" si="0">C6*A17*0.8</f>
        <v>1.2000000000000002</v>
      </c>
      <c r="D17" s="2" t="s">
        <v>17</v>
      </c>
    </row>
    <row r="18" spans="1:4" x14ac:dyDescent="0.25">
      <c r="A18">
        <v>1</v>
      </c>
      <c r="B18" s="2" t="s">
        <v>3</v>
      </c>
      <c r="C18" s="3">
        <f t="shared" si="0"/>
        <v>4.0000000000000008E-2</v>
      </c>
      <c r="D18" s="2" t="s">
        <v>17</v>
      </c>
    </row>
    <row r="19" spans="1:4" x14ac:dyDescent="0.25">
      <c r="A19">
        <v>1</v>
      </c>
      <c r="B19" s="2" t="s">
        <v>4</v>
      </c>
      <c r="C19" s="3">
        <f t="shared" si="0"/>
        <v>1.2000000000000002</v>
      </c>
      <c r="D19" s="2" t="s">
        <v>17</v>
      </c>
    </row>
    <row r="20" spans="1:4" x14ac:dyDescent="0.25">
      <c r="A20">
        <v>1</v>
      </c>
      <c r="B20" s="2" t="s">
        <v>5</v>
      </c>
      <c r="C20" s="3">
        <f t="shared" si="0"/>
        <v>5.6000000000000005</v>
      </c>
      <c r="D20" s="2" t="s">
        <v>17</v>
      </c>
    </row>
    <row r="21" spans="1:4" x14ac:dyDescent="0.25">
      <c r="A21">
        <v>1</v>
      </c>
      <c r="B21" s="2" t="s">
        <v>6</v>
      </c>
      <c r="C21" s="3">
        <f t="shared" si="0"/>
        <v>4.0000000000000008E-2</v>
      </c>
      <c r="D21" s="2" t="s">
        <v>17</v>
      </c>
    </row>
    <row r="22" spans="1:4" x14ac:dyDescent="0.25">
      <c r="A22">
        <v>1</v>
      </c>
      <c r="B22" s="2" t="s">
        <v>25</v>
      </c>
      <c r="C22" s="3">
        <f>C11*A22*0.8</f>
        <v>1.752</v>
      </c>
      <c r="D22" s="2" t="s">
        <v>17</v>
      </c>
    </row>
    <row r="23" spans="1:4" ht="15.75" thickBot="1" x14ac:dyDescent="0.3">
      <c r="B23" s="4" t="s">
        <v>16</v>
      </c>
      <c r="C23" s="5">
        <f>5%</f>
        <v>0.05</v>
      </c>
      <c r="D23" s="4" t="s">
        <v>18</v>
      </c>
    </row>
    <row r="24" spans="1:4" ht="15.75" thickTop="1" x14ac:dyDescent="0.25">
      <c r="B24" s="2" t="s">
        <v>0</v>
      </c>
      <c r="C24" s="3">
        <f>SUM(C16:C21)*(1+C23)</f>
        <v>14.364000000000001</v>
      </c>
      <c r="D24" s="2"/>
    </row>
    <row r="27" spans="1:4" s="7" customFormat="1" ht="15.75" thickBot="1" x14ac:dyDescent="0.3"/>
    <row r="28" spans="1:4" ht="15.75" thickTop="1" x14ac:dyDescent="0.25"/>
    <row r="29" spans="1:4" x14ac:dyDescent="0.25">
      <c r="B29" s="8" t="s">
        <v>21</v>
      </c>
    </row>
    <row r="31" spans="1:4" x14ac:dyDescent="0.25">
      <c r="B31" s="1" t="s">
        <v>13</v>
      </c>
      <c r="C31" s="1"/>
      <c r="D31" s="1"/>
    </row>
    <row r="32" spans="1:4" x14ac:dyDescent="0.25">
      <c r="B32" s="2"/>
      <c r="C32" s="3"/>
      <c r="D32" s="2"/>
    </row>
    <row r="33" spans="1:4" x14ac:dyDescent="0.25">
      <c r="B33" s="2" t="s">
        <v>22</v>
      </c>
      <c r="C33" s="3">
        <v>3.29</v>
      </c>
      <c r="D33" s="6" t="s">
        <v>27</v>
      </c>
    </row>
    <row r="34" spans="1:4" x14ac:dyDescent="0.25">
      <c r="B34" s="2" t="s">
        <v>23</v>
      </c>
      <c r="C34" s="3">
        <v>0.99</v>
      </c>
      <c r="D34" s="6" t="s">
        <v>28</v>
      </c>
    </row>
    <row r="35" spans="1:4" x14ac:dyDescent="0.25">
      <c r="B35" s="2" t="s">
        <v>3</v>
      </c>
      <c r="C35" s="3">
        <v>0.99</v>
      </c>
      <c r="D35" s="6" t="s">
        <v>29</v>
      </c>
    </row>
    <row r="36" spans="1:4" x14ac:dyDescent="0.25">
      <c r="B36" s="2" t="s">
        <v>24</v>
      </c>
      <c r="C36" s="3">
        <v>0.4</v>
      </c>
      <c r="D36" s="6" t="s">
        <v>30</v>
      </c>
    </row>
    <row r="37" spans="1:4" x14ac:dyDescent="0.25">
      <c r="B37" s="2" t="s">
        <v>6</v>
      </c>
      <c r="C37" s="3">
        <v>0.05</v>
      </c>
      <c r="D37" s="2" t="s">
        <v>12</v>
      </c>
    </row>
    <row r="38" spans="1:4" x14ac:dyDescent="0.25">
      <c r="B38" s="2" t="s">
        <v>25</v>
      </c>
      <c r="C38" s="3">
        <v>0.41</v>
      </c>
      <c r="D38" s="6" t="s">
        <v>31</v>
      </c>
    </row>
    <row r="39" spans="1:4" x14ac:dyDescent="0.25">
      <c r="B39" s="2"/>
      <c r="C39" s="3"/>
      <c r="D39" s="2"/>
    </row>
    <row r="40" spans="1:4" x14ac:dyDescent="0.25">
      <c r="B40" s="1" t="s">
        <v>14</v>
      </c>
      <c r="C40" s="1"/>
      <c r="D40" s="1"/>
    </row>
    <row r="41" spans="1:4" x14ac:dyDescent="0.25">
      <c r="B41" s="1"/>
      <c r="C41" s="1"/>
      <c r="D41" s="1"/>
    </row>
    <row r="42" spans="1:4" x14ac:dyDescent="0.25">
      <c r="A42" t="s">
        <v>19</v>
      </c>
      <c r="B42" s="1" t="s">
        <v>15</v>
      </c>
      <c r="C42" s="1"/>
      <c r="D42" s="1"/>
    </row>
    <row r="43" spans="1:4" x14ac:dyDescent="0.25">
      <c r="A43">
        <v>1</v>
      </c>
      <c r="B43" s="2" t="s">
        <v>22</v>
      </c>
      <c r="C43" s="3">
        <f t="shared" ref="C43:C48" si="1">C33*A43</f>
        <v>3.29</v>
      </c>
      <c r="D43" s="2"/>
    </row>
    <row r="44" spans="1:4" x14ac:dyDescent="0.25">
      <c r="A44">
        <v>0.25</v>
      </c>
      <c r="B44" s="2" t="s">
        <v>23</v>
      </c>
      <c r="C44" s="3">
        <f t="shared" si="1"/>
        <v>0.2475</v>
      </c>
      <c r="D44" s="2"/>
    </row>
    <row r="45" spans="1:4" x14ac:dyDescent="0.25">
      <c r="A45">
        <v>0.05</v>
      </c>
      <c r="B45" s="2" t="s">
        <v>3</v>
      </c>
      <c r="C45" s="3">
        <f t="shared" si="1"/>
        <v>4.9500000000000002E-2</v>
      </c>
      <c r="D45" s="2"/>
    </row>
    <row r="46" spans="1:4" x14ac:dyDescent="0.25">
      <c r="A46">
        <v>1</v>
      </c>
      <c r="B46" s="2" t="s">
        <v>24</v>
      </c>
      <c r="C46" s="3">
        <f t="shared" si="1"/>
        <v>0.4</v>
      </c>
      <c r="D46" s="2"/>
    </row>
    <row r="47" spans="1:4" x14ac:dyDescent="0.25">
      <c r="A47">
        <v>1</v>
      </c>
      <c r="B47" s="2" t="s">
        <v>6</v>
      </c>
      <c r="C47" s="3">
        <f t="shared" si="1"/>
        <v>0.05</v>
      </c>
      <c r="D47" s="2"/>
    </row>
    <row r="48" spans="1:4" x14ac:dyDescent="0.25">
      <c r="A48">
        <v>1</v>
      </c>
      <c r="B48" s="2" t="s">
        <v>25</v>
      </c>
      <c r="C48" s="3">
        <f t="shared" si="1"/>
        <v>0.41</v>
      </c>
      <c r="D48" s="2"/>
    </row>
    <row r="49" spans="2:4" ht="15.75" thickBot="1" x14ac:dyDescent="0.3">
      <c r="B49" s="4" t="s">
        <v>16</v>
      </c>
      <c r="C49" s="5">
        <f>5%</f>
        <v>0.05</v>
      </c>
      <c r="D49" s="4" t="s">
        <v>18</v>
      </c>
    </row>
    <row r="50" spans="2:4" ht="15.75" thickTop="1" x14ac:dyDescent="0.25">
      <c r="B50" s="2" t="s">
        <v>0</v>
      </c>
      <c r="C50" s="3">
        <f>SUM(C43:C48)*(1+C49)</f>
        <v>4.6693500000000006</v>
      </c>
      <c r="D50" s="2"/>
    </row>
  </sheetData>
  <hyperlinks>
    <hyperlink ref="D5" r:id="rId1" xr:uid="{770A9AE9-9453-44C0-8FA6-13161BF03207}"/>
    <hyperlink ref="D6" r:id="rId2" xr:uid="{07556BF2-37EF-4E83-9DCA-197CDA900816}"/>
    <hyperlink ref="D33" r:id="rId3" display="https://de.aliexpress.com/item/1005006433896503.html?src=bing&amp;aff_short_key=UneMJZVf&amp;aff_platform=true&amp;isdl=y&amp;albch=shopping&amp;acnt=135095331&amp;isdl=y&amp;albcp=554961366&amp;albag=1308419977939868&amp;slnk=&amp;trgt=pla-4585375813146907&amp;plac=&amp;crea=81776303783457&amp;netw=o&amp;device=c&amp;mtctp=e&amp;utm_source=Bing&amp;utm_medium=shopping&amp;utm_campaign=PA_Bing_DE_PLA_PC%2FM_SFFC_GMV_L2_MaxValue_20241018&amp;utm_content=GMV_L2&amp;utm_term=esp32%20chip%20alibaba&amp;msclkid=7352ceb6f3711e8cc298a9e916ed02b9&amp;gatewayAdapt=glo2deu" xr:uid="{00FC06DB-8426-4524-859F-B51CFD3A98CB}"/>
    <hyperlink ref="D34" r:id="rId4" display="https://de.aliexpress.com/item/1005006626394345.html?src=bing&amp;aff_short_key=UneMJZVf&amp;aff_platform=true&amp;isdl=y&amp;albch=shopping&amp;acnt=135095331&amp;isdl=y&amp;albcp=554961366&amp;albag=1308419977939868&amp;slnk=&amp;trgt=pla-4585375813146822&amp;plac=&amp;crea=81776303783457&amp;netw=o&amp;device=c&amp;mtctp=e&amp;utm_source=Bing&amp;utm_medium=shopping&amp;utm_campaign=PA_Bing_DE_PLA_PC%2FM_SFFC_GMV_L2_MaxValue_20241018&amp;utm_content=GMV_L2&amp;utm_term=piezo%20element%20alibaba&amp;msclkid=4bb34e44069f137be8d8291be09b1af1&amp;gatewayAdapt=glo2deu" xr:uid="{E5EE01C6-0365-4733-AC29-2F21AAD2AD5A}"/>
    <hyperlink ref="D35" r:id="rId5" display="https://de.aliexpress.com/item/1005006255081578.html?src=bing&amp;aff_short_key=UneMJZVf&amp;aff_platform=true&amp;isdl=y&amp;albch=shopping&amp;acnt=135095331&amp;isdl=y&amp;albcp=554961366&amp;albag=1308419977939868&amp;slnk=&amp;trgt=pla-4585375813146847&amp;plac=&amp;crea=81776303783457&amp;netw=o&amp;device=c&amp;mtctp=e&amp;utm_source=Bing&amp;utm_medium=shopping&amp;utm_campaign=PA_Bing_DE_PLA_PC%2FM_SFFC_GMV_L2_MaxValue_20241018&amp;utm_content=GMV_L2&amp;utm_term=LED%20Ioden%20alibaba&amp;msclkid=abfb2409c731193c0677435621097d9d&amp;gatewayAdapt=glo2deu" xr:uid="{C1682C21-9110-4B79-8C60-639FBA27FB3C}"/>
    <hyperlink ref="D36" r:id="rId6" xr:uid="{6BDF4905-B636-4262-BC3D-0CEDC7815B1C}"/>
    <hyperlink ref="D38" r:id="rId7" display="https://www.brandible.de/silikon-armband-210-8282k.html?s=74482&amp;gc_id=580232878&amp;msclkid=c92de3f581b21e114dfe84aa66fc8b06&amp;utm_source=bing&amp;utm_medium=cpc&amp;utm_campaign=PMax%20%7C%20DACH%20%7C%20Top-Lieferanten&amp;utm_term=2323061911697828&amp;utm_content=Top-Lieferanten" xr:uid="{762F6DBF-C64F-4C83-8491-DA33CAFC5B1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Prototyp</vt:lpstr>
      <vt:lpstr>Final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Dirrigl</dc:creator>
  <cp:lastModifiedBy>Tobias Dirrigl</cp:lastModifiedBy>
  <dcterms:created xsi:type="dcterms:W3CDTF">2024-11-26T09:16:28Z</dcterms:created>
  <dcterms:modified xsi:type="dcterms:W3CDTF">2024-12-18T13:35:51Z</dcterms:modified>
</cp:coreProperties>
</file>