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CAE73C5D-28AB-4420-8A20-E3F7C4F78D24}" xr6:coauthVersionLast="47" xr6:coauthVersionMax="47" xr10:uidLastSave="{00000000-0000-0000-0000-000000000000}"/>
  <bookViews>
    <workbookView xWindow="-108" yWindow="-108" windowWidth="23256" windowHeight="12576" xr2:uid="{CD63E488-8210-4903-9A85-DA28733F6033}"/>
  </bookViews>
  <sheets>
    <sheet name="Raw data" sheetId="4" r:id="rId1"/>
    <sheet name="Main data" sheetId="3" r:id="rId2"/>
    <sheet name="Notes" sheetId="2" r:id="rId3"/>
    <sheet name="P.S1" sheetId="6" r:id="rId4"/>
    <sheet name="P.S2" sheetId="8" r:id="rId5"/>
    <sheet name="P.S3" sheetId="9" r:id="rId6"/>
    <sheet name="P.S4" sheetId="10" r:id="rId7"/>
    <sheet name="P.S5" sheetId="11" r:id="rId8"/>
    <sheet name="Insights" sheetId="13" r:id="rId9"/>
  </sheets>
  <definedNames>
    <definedName name="_xlnm._FilterDatabase" localSheetId="1" hidden="1">'Main data'!$A$1:$AN$373</definedName>
    <definedName name="_xlnm._FilterDatabase" localSheetId="0" hidden="1">'Raw data'!$A$2:$AD$375</definedName>
    <definedName name="_xlchart.v1.0" hidden="1">P.S2!$A$35:$C$45</definedName>
    <definedName name="_xlchart.v1.1" hidden="1">P.S2!$D$34</definedName>
    <definedName name="_xlchart.v1.10" hidden="1">P.S2!$D$49</definedName>
    <definedName name="_xlchart.v1.11" hidden="1">P.S2!$D$50:$D$61</definedName>
    <definedName name="_xlchart.v1.12" hidden="1">P.S2!$A$19:$C$30</definedName>
    <definedName name="_xlchart.v1.13" hidden="1">P.S2!$D$18</definedName>
    <definedName name="_xlchart.v1.14" hidden="1">P.S2!$D$19:$D$30</definedName>
    <definedName name="_xlchart.v1.15" hidden="1">P.S2!$A$3:$C$14</definedName>
    <definedName name="_xlchart.v1.16" hidden="1">P.S2!$D$2</definedName>
    <definedName name="_xlchart.v1.17" hidden="1">P.S2!$D$3:$D$14</definedName>
    <definedName name="_xlchart.v1.18" hidden="1">P.S2!$A$99:$C$109</definedName>
    <definedName name="_xlchart.v1.19" hidden="1">P.S2!$D$97:$D$98</definedName>
    <definedName name="_xlchart.v1.2" hidden="1">P.S2!$D$35:$D$45</definedName>
    <definedName name="_xlchart.v1.20" hidden="1">P.S2!$D$99:$D$109</definedName>
    <definedName name="_xlchart.v1.21" hidden="1">P.S2!$E$97:$E$98</definedName>
    <definedName name="_xlchart.v1.22" hidden="1">P.S2!$E$99:$E$109</definedName>
    <definedName name="_xlchart.v1.3" hidden="1">P.S2!$A$66:$C$77</definedName>
    <definedName name="_xlchart.v1.4" hidden="1">P.S2!$D$65</definedName>
    <definedName name="_xlchart.v1.5" hidden="1">P.S2!$D$66:$D$77</definedName>
    <definedName name="_xlchart.v1.6" hidden="1">P.S2!$A$82:$C$93</definedName>
    <definedName name="_xlchart.v1.7" hidden="1">P.S2!$D$81</definedName>
    <definedName name="_xlchart.v1.8" hidden="1">P.S2!$D$82:$D$93</definedName>
    <definedName name="_xlchart.v1.9" hidden="1">P.S2!$A$50:$C$61</definedName>
  </definedNames>
  <calcPr calcId="191029"/>
  <pivotCaches>
    <pivotCache cacheId="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1" l="1"/>
  <c r="C39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E17" i="9"/>
  <c r="E16" i="9"/>
  <c r="E15" i="9"/>
  <c r="E14" i="9"/>
  <c r="E13" i="9"/>
  <c r="E12" i="9"/>
  <c r="E11" i="9"/>
  <c r="E10" i="9"/>
  <c r="E9" i="9"/>
  <c r="E8" i="9"/>
  <c r="E7" i="9"/>
  <c r="E109" i="8"/>
  <c r="E108" i="8"/>
  <c r="E107" i="8"/>
  <c r="E106" i="8"/>
  <c r="E105" i="8"/>
  <c r="E104" i="8"/>
  <c r="E103" i="8"/>
  <c r="E102" i="8"/>
  <c r="E101" i="8"/>
  <c r="E100" i="8"/>
  <c r="E99" i="8"/>
  <c r="B95" i="8"/>
  <c r="B79" i="8"/>
  <c r="B63" i="8"/>
  <c r="B47" i="8"/>
  <c r="B32" i="8"/>
  <c r="B16" i="8"/>
  <c r="AJ373" i="3"/>
  <c r="AI373" i="3"/>
  <c r="AH373" i="3"/>
  <c r="AG373" i="3"/>
  <c r="AF373" i="3"/>
  <c r="AE373" i="3"/>
  <c r="AJ372" i="3"/>
  <c r="AI372" i="3"/>
  <c r="AH372" i="3"/>
  <c r="AG372" i="3"/>
  <c r="AF372" i="3"/>
  <c r="AE372" i="3"/>
  <c r="AJ371" i="3"/>
  <c r="AI371" i="3"/>
  <c r="AH371" i="3"/>
  <c r="AG371" i="3"/>
  <c r="AF371" i="3"/>
  <c r="AE371" i="3"/>
  <c r="AJ370" i="3"/>
  <c r="AI370" i="3"/>
  <c r="AH370" i="3"/>
  <c r="AG370" i="3"/>
  <c r="AF370" i="3"/>
  <c r="AE370" i="3"/>
  <c r="AJ369" i="3"/>
  <c r="AI369" i="3"/>
  <c r="AH369" i="3"/>
  <c r="AG369" i="3"/>
  <c r="AF369" i="3"/>
  <c r="AE369" i="3"/>
  <c r="AJ368" i="3"/>
  <c r="AI368" i="3"/>
  <c r="AH368" i="3"/>
  <c r="AG368" i="3"/>
  <c r="AF368" i="3"/>
  <c r="AE368" i="3"/>
  <c r="AJ367" i="3"/>
  <c r="AI367" i="3"/>
  <c r="AH367" i="3"/>
  <c r="AG367" i="3"/>
  <c r="AF367" i="3"/>
  <c r="AE367" i="3"/>
  <c r="AJ366" i="3"/>
  <c r="AI366" i="3"/>
  <c r="AH366" i="3"/>
  <c r="AG366" i="3"/>
  <c r="AF366" i="3"/>
  <c r="AE366" i="3"/>
  <c r="AJ365" i="3"/>
  <c r="AI365" i="3"/>
  <c r="AH365" i="3"/>
  <c r="AG365" i="3"/>
  <c r="AF365" i="3"/>
  <c r="AE365" i="3"/>
  <c r="AJ364" i="3"/>
  <c r="AI364" i="3"/>
  <c r="AH364" i="3"/>
  <c r="AG364" i="3"/>
  <c r="AF364" i="3"/>
  <c r="AE364" i="3"/>
  <c r="AJ363" i="3"/>
  <c r="AI363" i="3"/>
  <c r="AH363" i="3"/>
  <c r="AG363" i="3"/>
  <c r="AF363" i="3"/>
  <c r="AE363" i="3"/>
  <c r="AJ362" i="3"/>
  <c r="AI362" i="3"/>
  <c r="AH362" i="3"/>
  <c r="AG362" i="3"/>
  <c r="AF362" i="3"/>
  <c r="AE362" i="3"/>
  <c r="AJ361" i="3"/>
  <c r="AI361" i="3"/>
  <c r="AH361" i="3"/>
  <c r="AG361" i="3"/>
  <c r="AF361" i="3"/>
  <c r="AE361" i="3"/>
  <c r="AJ360" i="3"/>
  <c r="AI360" i="3"/>
  <c r="AH360" i="3"/>
  <c r="AG360" i="3"/>
  <c r="AF360" i="3"/>
  <c r="AE360" i="3"/>
  <c r="AJ359" i="3"/>
  <c r="AI359" i="3"/>
  <c r="AH359" i="3"/>
  <c r="AG359" i="3"/>
  <c r="AF359" i="3"/>
  <c r="AE359" i="3"/>
  <c r="AJ358" i="3"/>
  <c r="AI358" i="3"/>
  <c r="AH358" i="3"/>
  <c r="AG358" i="3"/>
  <c r="AF358" i="3"/>
  <c r="AE358" i="3"/>
  <c r="AJ357" i="3"/>
  <c r="AI357" i="3"/>
  <c r="AH357" i="3"/>
  <c r="AG357" i="3"/>
  <c r="AF357" i="3"/>
  <c r="AE357" i="3"/>
  <c r="AJ356" i="3"/>
  <c r="AI356" i="3"/>
  <c r="AH356" i="3"/>
  <c r="AG356" i="3"/>
  <c r="AF356" i="3"/>
  <c r="AE356" i="3"/>
  <c r="AJ355" i="3"/>
  <c r="AI355" i="3"/>
  <c r="AH355" i="3"/>
  <c r="AG355" i="3"/>
  <c r="AF355" i="3"/>
  <c r="AE355" i="3"/>
  <c r="AJ354" i="3"/>
  <c r="AI354" i="3"/>
  <c r="AH354" i="3"/>
  <c r="AG354" i="3"/>
  <c r="AF354" i="3"/>
  <c r="AE354" i="3"/>
  <c r="AJ353" i="3"/>
  <c r="AI353" i="3"/>
  <c r="AH353" i="3"/>
  <c r="AG353" i="3"/>
  <c r="AF353" i="3"/>
  <c r="AE353" i="3"/>
  <c r="AJ352" i="3"/>
  <c r="AI352" i="3"/>
  <c r="AH352" i="3"/>
  <c r="AG352" i="3"/>
  <c r="AF352" i="3"/>
  <c r="AE352" i="3"/>
  <c r="AJ351" i="3"/>
  <c r="AI351" i="3"/>
  <c r="AH351" i="3"/>
  <c r="AG351" i="3"/>
  <c r="AF351" i="3"/>
  <c r="AE351" i="3"/>
  <c r="AJ350" i="3"/>
  <c r="AI350" i="3"/>
  <c r="AH350" i="3"/>
  <c r="AG350" i="3"/>
  <c r="AF350" i="3"/>
  <c r="AE350" i="3"/>
  <c r="AJ349" i="3"/>
  <c r="AI349" i="3"/>
  <c r="AH349" i="3"/>
  <c r="AG349" i="3"/>
  <c r="AF349" i="3"/>
  <c r="AE349" i="3"/>
  <c r="AJ348" i="3"/>
  <c r="AI348" i="3"/>
  <c r="AH348" i="3"/>
  <c r="AG348" i="3"/>
  <c r="AF348" i="3"/>
  <c r="AE348" i="3"/>
  <c r="AJ347" i="3"/>
  <c r="AI347" i="3"/>
  <c r="AH347" i="3"/>
  <c r="AG347" i="3"/>
  <c r="AF347" i="3"/>
  <c r="AE347" i="3"/>
  <c r="AJ346" i="3"/>
  <c r="AI346" i="3"/>
  <c r="AH346" i="3"/>
  <c r="AG346" i="3"/>
  <c r="AF346" i="3"/>
  <c r="AE346" i="3"/>
  <c r="AJ345" i="3"/>
  <c r="AI345" i="3"/>
  <c r="AH345" i="3"/>
  <c r="AG345" i="3"/>
  <c r="AF345" i="3"/>
  <c r="AE345" i="3"/>
  <c r="AJ344" i="3"/>
  <c r="AI344" i="3"/>
  <c r="AH344" i="3"/>
  <c r="AG344" i="3"/>
  <c r="AF344" i="3"/>
  <c r="AE344" i="3"/>
  <c r="AJ343" i="3"/>
  <c r="AI343" i="3"/>
  <c r="AH343" i="3"/>
  <c r="AG343" i="3"/>
  <c r="AF343" i="3"/>
  <c r="AE343" i="3"/>
  <c r="AJ342" i="3"/>
  <c r="AI342" i="3"/>
  <c r="AH342" i="3"/>
  <c r="AG342" i="3"/>
  <c r="AF342" i="3"/>
  <c r="AE342" i="3"/>
  <c r="AJ341" i="3"/>
  <c r="AI341" i="3"/>
  <c r="AH341" i="3"/>
  <c r="AG341" i="3"/>
  <c r="AF341" i="3"/>
  <c r="AE341" i="3"/>
  <c r="AJ340" i="3"/>
  <c r="AI340" i="3"/>
  <c r="AH340" i="3"/>
  <c r="AG340" i="3"/>
  <c r="AF340" i="3"/>
  <c r="AE340" i="3"/>
  <c r="AJ339" i="3"/>
  <c r="AI339" i="3"/>
  <c r="AH339" i="3"/>
  <c r="AG339" i="3"/>
  <c r="AF339" i="3"/>
  <c r="AE339" i="3"/>
  <c r="AJ338" i="3"/>
  <c r="AI338" i="3"/>
  <c r="AH338" i="3"/>
  <c r="AG338" i="3"/>
  <c r="AF338" i="3"/>
  <c r="AE338" i="3"/>
  <c r="AJ337" i="3"/>
  <c r="AI337" i="3"/>
  <c r="AH337" i="3"/>
  <c r="AG337" i="3"/>
  <c r="AF337" i="3"/>
  <c r="AE337" i="3"/>
  <c r="AJ336" i="3"/>
  <c r="AI336" i="3"/>
  <c r="AH336" i="3"/>
  <c r="AG336" i="3"/>
  <c r="AF336" i="3"/>
  <c r="AE336" i="3"/>
  <c r="AJ335" i="3"/>
  <c r="AI335" i="3"/>
  <c r="AH335" i="3"/>
  <c r="AG335" i="3"/>
  <c r="AF335" i="3"/>
  <c r="AE335" i="3"/>
  <c r="AJ334" i="3"/>
  <c r="AI334" i="3"/>
  <c r="AH334" i="3"/>
  <c r="AG334" i="3"/>
  <c r="AF334" i="3"/>
  <c r="AE334" i="3"/>
  <c r="AJ333" i="3"/>
  <c r="AI333" i="3"/>
  <c r="AH333" i="3"/>
  <c r="AG333" i="3"/>
  <c r="AF333" i="3"/>
  <c r="AE333" i="3"/>
  <c r="AJ332" i="3"/>
  <c r="AI332" i="3"/>
  <c r="AH332" i="3"/>
  <c r="AG332" i="3"/>
  <c r="AF332" i="3"/>
  <c r="AE332" i="3"/>
  <c r="AJ331" i="3"/>
  <c r="AI331" i="3"/>
  <c r="AH331" i="3"/>
  <c r="AG331" i="3"/>
  <c r="AF331" i="3"/>
  <c r="AE331" i="3"/>
  <c r="AJ330" i="3"/>
  <c r="AI330" i="3"/>
  <c r="AH330" i="3"/>
  <c r="AG330" i="3"/>
  <c r="AF330" i="3"/>
  <c r="AE330" i="3"/>
  <c r="AJ329" i="3"/>
  <c r="AI329" i="3"/>
  <c r="AH329" i="3"/>
  <c r="AG329" i="3"/>
  <c r="AF329" i="3"/>
  <c r="AE329" i="3"/>
  <c r="AJ328" i="3"/>
  <c r="AI328" i="3"/>
  <c r="AH328" i="3"/>
  <c r="AG328" i="3"/>
  <c r="AF328" i="3"/>
  <c r="AE328" i="3"/>
  <c r="AJ327" i="3"/>
  <c r="AI327" i="3"/>
  <c r="AH327" i="3"/>
  <c r="AG327" i="3"/>
  <c r="AF327" i="3"/>
  <c r="AE327" i="3"/>
  <c r="AJ326" i="3"/>
  <c r="AI326" i="3"/>
  <c r="AH326" i="3"/>
  <c r="AG326" i="3"/>
  <c r="AF326" i="3"/>
  <c r="AE326" i="3"/>
  <c r="AJ325" i="3"/>
  <c r="AI325" i="3"/>
  <c r="AH325" i="3"/>
  <c r="AG325" i="3"/>
  <c r="AF325" i="3"/>
  <c r="AE325" i="3"/>
  <c r="AJ324" i="3"/>
  <c r="AI324" i="3"/>
  <c r="AH324" i="3"/>
  <c r="AG324" i="3"/>
  <c r="AF324" i="3"/>
  <c r="AE324" i="3"/>
  <c r="AJ323" i="3"/>
  <c r="AI323" i="3"/>
  <c r="AH323" i="3"/>
  <c r="AG323" i="3"/>
  <c r="AF323" i="3"/>
  <c r="AE323" i="3"/>
  <c r="AJ322" i="3"/>
  <c r="AI322" i="3"/>
  <c r="AH322" i="3"/>
  <c r="AG322" i="3"/>
  <c r="AF322" i="3"/>
  <c r="AE322" i="3"/>
  <c r="AJ321" i="3"/>
  <c r="AI321" i="3"/>
  <c r="AH321" i="3"/>
  <c r="AG321" i="3"/>
  <c r="AF321" i="3"/>
  <c r="AE321" i="3"/>
  <c r="AJ320" i="3"/>
  <c r="AI320" i="3"/>
  <c r="AH320" i="3"/>
  <c r="AG320" i="3"/>
  <c r="AF320" i="3"/>
  <c r="AE320" i="3"/>
  <c r="AJ319" i="3"/>
  <c r="AI319" i="3"/>
  <c r="AH319" i="3"/>
  <c r="AG319" i="3"/>
  <c r="AF319" i="3"/>
  <c r="AE319" i="3"/>
  <c r="AJ318" i="3"/>
  <c r="AI318" i="3"/>
  <c r="AH318" i="3"/>
  <c r="AG318" i="3"/>
  <c r="AF318" i="3"/>
  <c r="AE318" i="3"/>
  <c r="AJ317" i="3"/>
  <c r="AI317" i="3"/>
  <c r="AH317" i="3"/>
  <c r="AG317" i="3"/>
  <c r="AF317" i="3"/>
  <c r="AE317" i="3"/>
  <c r="AJ316" i="3"/>
  <c r="AI316" i="3"/>
  <c r="AH316" i="3"/>
  <c r="AG316" i="3"/>
  <c r="AF316" i="3"/>
  <c r="AE316" i="3"/>
  <c r="AJ315" i="3"/>
  <c r="AI315" i="3"/>
  <c r="AH315" i="3"/>
  <c r="AG315" i="3"/>
  <c r="AF315" i="3"/>
  <c r="AE315" i="3"/>
  <c r="AJ314" i="3"/>
  <c r="AI314" i="3"/>
  <c r="AH314" i="3"/>
  <c r="AG314" i="3"/>
  <c r="AF314" i="3"/>
  <c r="AE314" i="3"/>
  <c r="AJ313" i="3"/>
  <c r="AI313" i="3"/>
  <c r="AH313" i="3"/>
  <c r="AG313" i="3"/>
  <c r="AF313" i="3"/>
  <c r="AE313" i="3"/>
  <c r="AJ312" i="3"/>
  <c r="AI312" i="3"/>
  <c r="AH312" i="3"/>
  <c r="AG312" i="3"/>
  <c r="AF312" i="3"/>
  <c r="AE312" i="3"/>
  <c r="AJ311" i="3"/>
  <c r="AI311" i="3"/>
  <c r="AH311" i="3"/>
  <c r="AG311" i="3"/>
  <c r="AF311" i="3"/>
  <c r="AE311" i="3"/>
  <c r="AJ310" i="3"/>
  <c r="AI310" i="3"/>
  <c r="AH310" i="3"/>
  <c r="AG310" i="3"/>
  <c r="AF310" i="3"/>
  <c r="AE310" i="3"/>
  <c r="AJ309" i="3"/>
  <c r="AI309" i="3"/>
  <c r="AH309" i="3"/>
  <c r="AG309" i="3"/>
  <c r="AF309" i="3"/>
  <c r="AE309" i="3"/>
  <c r="AJ308" i="3"/>
  <c r="AI308" i="3"/>
  <c r="AH308" i="3"/>
  <c r="AG308" i="3"/>
  <c r="AF308" i="3"/>
  <c r="AE308" i="3"/>
  <c r="AJ307" i="3"/>
  <c r="AI307" i="3"/>
  <c r="AH307" i="3"/>
  <c r="AG307" i="3"/>
  <c r="AF307" i="3"/>
  <c r="AE307" i="3"/>
  <c r="AJ306" i="3"/>
  <c r="AI306" i="3"/>
  <c r="AH306" i="3"/>
  <c r="AG306" i="3"/>
  <c r="AF306" i="3"/>
  <c r="AE306" i="3"/>
  <c r="AJ305" i="3"/>
  <c r="AI305" i="3"/>
  <c r="AH305" i="3"/>
  <c r="AG305" i="3"/>
  <c r="AF305" i="3"/>
  <c r="AE305" i="3"/>
  <c r="AJ304" i="3"/>
  <c r="AI304" i="3"/>
  <c r="AH304" i="3"/>
  <c r="AG304" i="3"/>
  <c r="AF304" i="3"/>
  <c r="AE304" i="3"/>
  <c r="AJ303" i="3"/>
  <c r="AI303" i="3"/>
  <c r="AH303" i="3"/>
  <c r="AG303" i="3"/>
  <c r="AF303" i="3"/>
  <c r="AE303" i="3"/>
  <c r="AJ302" i="3"/>
  <c r="AI302" i="3"/>
  <c r="AH302" i="3"/>
  <c r="AG302" i="3"/>
  <c r="AF302" i="3"/>
  <c r="AE302" i="3"/>
  <c r="AJ301" i="3"/>
  <c r="AI301" i="3"/>
  <c r="AH301" i="3"/>
  <c r="AG301" i="3"/>
  <c r="AF301" i="3"/>
  <c r="AE301" i="3"/>
  <c r="AJ300" i="3"/>
  <c r="AI300" i="3"/>
  <c r="AH300" i="3"/>
  <c r="AG300" i="3"/>
  <c r="AF300" i="3"/>
  <c r="AE300" i="3"/>
  <c r="AJ299" i="3"/>
  <c r="AI299" i="3"/>
  <c r="AH299" i="3"/>
  <c r="AG299" i="3"/>
  <c r="AF299" i="3"/>
  <c r="AE299" i="3"/>
  <c r="AJ298" i="3"/>
  <c r="AI298" i="3"/>
  <c r="AH298" i="3"/>
  <c r="AG298" i="3"/>
  <c r="AF298" i="3"/>
  <c r="AE298" i="3"/>
  <c r="AJ297" i="3"/>
  <c r="AI297" i="3"/>
  <c r="AH297" i="3"/>
  <c r="AG297" i="3"/>
  <c r="AF297" i="3"/>
  <c r="AE297" i="3"/>
  <c r="AJ296" i="3"/>
  <c r="AI296" i="3"/>
  <c r="AH296" i="3"/>
  <c r="AG296" i="3"/>
  <c r="AF296" i="3"/>
  <c r="AE296" i="3"/>
  <c r="AJ295" i="3"/>
  <c r="AI295" i="3"/>
  <c r="AH295" i="3"/>
  <c r="AG295" i="3"/>
  <c r="AF295" i="3"/>
  <c r="AE295" i="3"/>
  <c r="AJ294" i="3"/>
  <c r="AI294" i="3"/>
  <c r="AH294" i="3"/>
  <c r="AG294" i="3"/>
  <c r="AF294" i="3"/>
  <c r="AE294" i="3"/>
  <c r="AJ293" i="3"/>
  <c r="AI293" i="3"/>
  <c r="AH293" i="3"/>
  <c r="AG293" i="3"/>
  <c r="AF293" i="3"/>
  <c r="AE293" i="3"/>
  <c r="AJ292" i="3"/>
  <c r="AI292" i="3"/>
  <c r="AH292" i="3"/>
  <c r="AG292" i="3"/>
  <c r="AF292" i="3"/>
  <c r="AE292" i="3"/>
  <c r="AJ291" i="3"/>
  <c r="AI291" i="3"/>
  <c r="AH291" i="3"/>
  <c r="AG291" i="3"/>
  <c r="AF291" i="3"/>
  <c r="AE291" i="3"/>
  <c r="AJ290" i="3"/>
  <c r="AI290" i="3"/>
  <c r="AH290" i="3"/>
  <c r="AG290" i="3"/>
  <c r="AF290" i="3"/>
  <c r="AE290" i="3"/>
  <c r="AJ289" i="3"/>
  <c r="AI289" i="3"/>
  <c r="AH289" i="3"/>
  <c r="AG289" i="3"/>
  <c r="AF289" i="3"/>
  <c r="AE289" i="3"/>
  <c r="AJ288" i="3"/>
  <c r="AI288" i="3"/>
  <c r="AH288" i="3"/>
  <c r="AG288" i="3"/>
  <c r="AF288" i="3"/>
  <c r="AE288" i="3"/>
  <c r="AJ287" i="3"/>
  <c r="AI287" i="3"/>
  <c r="AH287" i="3"/>
  <c r="AG287" i="3"/>
  <c r="AF287" i="3"/>
  <c r="AE287" i="3"/>
  <c r="AJ286" i="3"/>
  <c r="AI286" i="3"/>
  <c r="AH286" i="3"/>
  <c r="AG286" i="3"/>
  <c r="AF286" i="3"/>
  <c r="AE286" i="3"/>
  <c r="AJ285" i="3"/>
  <c r="AI285" i="3"/>
  <c r="AH285" i="3"/>
  <c r="AG285" i="3"/>
  <c r="AF285" i="3"/>
  <c r="AE285" i="3"/>
  <c r="AJ284" i="3"/>
  <c r="AI284" i="3"/>
  <c r="AH284" i="3"/>
  <c r="AG284" i="3"/>
  <c r="AF284" i="3"/>
  <c r="AE284" i="3"/>
  <c r="AJ283" i="3"/>
  <c r="AI283" i="3"/>
  <c r="AH283" i="3"/>
  <c r="AG283" i="3"/>
  <c r="AF283" i="3"/>
  <c r="AE283" i="3"/>
  <c r="AJ282" i="3"/>
  <c r="AI282" i="3"/>
  <c r="AH282" i="3"/>
  <c r="AG282" i="3"/>
  <c r="AF282" i="3"/>
  <c r="AE282" i="3"/>
  <c r="AJ281" i="3"/>
  <c r="AI281" i="3"/>
  <c r="AH281" i="3"/>
  <c r="AG281" i="3"/>
  <c r="AF281" i="3"/>
  <c r="AE281" i="3"/>
  <c r="AJ280" i="3"/>
  <c r="AI280" i="3"/>
  <c r="AH280" i="3"/>
  <c r="AG280" i="3"/>
  <c r="AF280" i="3"/>
  <c r="AE280" i="3"/>
  <c r="AJ279" i="3"/>
  <c r="AI279" i="3"/>
  <c r="AH279" i="3"/>
  <c r="AG279" i="3"/>
  <c r="AF279" i="3"/>
  <c r="AE279" i="3"/>
  <c r="AJ278" i="3"/>
  <c r="AI278" i="3"/>
  <c r="AH278" i="3"/>
  <c r="AG278" i="3"/>
  <c r="AF278" i="3"/>
  <c r="AE278" i="3"/>
  <c r="AJ277" i="3"/>
  <c r="AI277" i="3"/>
  <c r="AH277" i="3"/>
  <c r="AG277" i="3"/>
  <c r="AF277" i="3"/>
  <c r="AE277" i="3"/>
  <c r="AJ276" i="3"/>
  <c r="AI276" i="3"/>
  <c r="AH276" i="3"/>
  <c r="AG276" i="3"/>
  <c r="AF276" i="3"/>
  <c r="AE276" i="3"/>
  <c r="AJ275" i="3"/>
  <c r="AI275" i="3"/>
  <c r="AH275" i="3"/>
  <c r="AG275" i="3"/>
  <c r="AF275" i="3"/>
  <c r="AE275" i="3"/>
  <c r="AJ274" i="3"/>
  <c r="AI274" i="3"/>
  <c r="AH274" i="3"/>
  <c r="AG274" i="3"/>
  <c r="AF274" i="3"/>
  <c r="AE274" i="3"/>
  <c r="AJ273" i="3"/>
  <c r="AI273" i="3"/>
  <c r="AH273" i="3"/>
  <c r="AG273" i="3"/>
  <c r="AF273" i="3"/>
  <c r="AE273" i="3"/>
  <c r="AJ272" i="3"/>
  <c r="AI272" i="3"/>
  <c r="AH272" i="3"/>
  <c r="AG272" i="3"/>
  <c r="AF272" i="3"/>
  <c r="AE272" i="3"/>
  <c r="AJ271" i="3"/>
  <c r="AI271" i="3"/>
  <c r="AH271" i="3"/>
  <c r="AG271" i="3"/>
  <c r="AF271" i="3"/>
  <c r="AE271" i="3"/>
  <c r="AJ270" i="3"/>
  <c r="AI270" i="3"/>
  <c r="AH270" i="3"/>
  <c r="AG270" i="3"/>
  <c r="AF270" i="3"/>
  <c r="AE270" i="3"/>
  <c r="AJ269" i="3"/>
  <c r="AI269" i="3"/>
  <c r="AH269" i="3"/>
  <c r="AG269" i="3"/>
  <c r="AF269" i="3"/>
  <c r="AE269" i="3"/>
  <c r="AJ268" i="3"/>
  <c r="AI268" i="3"/>
  <c r="AH268" i="3"/>
  <c r="AG268" i="3"/>
  <c r="AF268" i="3"/>
  <c r="AE268" i="3"/>
  <c r="AJ267" i="3"/>
  <c r="AI267" i="3"/>
  <c r="AH267" i="3"/>
  <c r="AG267" i="3"/>
  <c r="AF267" i="3"/>
  <c r="AE267" i="3"/>
  <c r="AJ266" i="3"/>
  <c r="AI266" i="3"/>
  <c r="AH266" i="3"/>
  <c r="AG266" i="3"/>
  <c r="AF266" i="3"/>
  <c r="AE266" i="3"/>
  <c r="AJ265" i="3"/>
  <c r="AI265" i="3"/>
  <c r="AH265" i="3"/>
  <c r="AG265" i="3"/>
  <c r="AF265" i="3"/>
  <c r="AE265" i="3"/>
  <c r="AJ264" i="3"/>
  <c r="AI264" i="3"/>
  <c r="AH264" i="3"/>
  <c r="AG264" i="3"/>
  <c r="AF264" i="3"/>
  <c r="AE264" i="3"/>
  <c r="AJ263" i="3"/>
  <c r="AI263" i="3"/>
  <c r="AH263" i="3"/>
  <c r="AG263" i="3"/>
  <c r="AF263" i="3"/>
  <c r="AE263" i="3"/>
  <c r="AJ262" i="3"/>
  <c r="AI262" i="3"/>
  <c r="AH262" i="3"/>
  <c r="AG262" i="3"/>
  <c r="AF262" i="3"/>
  <c r="AE262" i="3"/>
  <c r="AJ261" i="3"/>
  <c r="AI261" i="3"/>
  <c r="AH261" i="3"/>
  <c r="AG261" i="3"/>
  <c r="AF261" i="3"/>
  <c r="AE261" i="3"/>
  <c r="AJ260" i="3"/>
  <c r="AI260" i="3"/>
  <c r="AH260" i="3"/>
  <c r="AG260" i="3"/>
  <c r="AF260" i="3"/>
  <c r="AE260" i="3"/>
  <c r="AJ259" i="3"/>
  <c r="AI259" i="3"/>
  <c r="AH259" i="3"/>
  <c r="AG259" i="3"/>
  <c r="AF259" i="3"/>
  <c r="AE259" i="3"/>
  <c r="AJ258" i="3"/>
  <c r="AI258" i="3"/>
  <c r="AH258" i="3"/>
  <c r="AG258" i="3"/>
  <c r="AF258" i="3"/>
  <c r="AE258" i="3"/>
  <c r="AJ257" i="3"/>
  <c r="AI257" i="3"/>
  <c r="AH257" i="3"/>
  <c r="AG257" i="3"/>
  <c r="AF257" i="3"/>
  <c r="AE257" i="3"/>
  <c r="AJ256" i="3"/>
  <c r="AI256" i="3"/>
  <c r="AH256" i="3"/>
  <c r="AG256" i="3"/>
  <c r="AF256" i="3"/>
  <c r="AE256" i="3"/>
  <c r="AJ255" i="3"/>
  <c r="AI255" i="3"/>
  <c r="AH255" i="3"/>
  <c r="AG255" i="3"/>
  <c r="AF255" i="3"/>
  <c r="AE255" i="3"/>
  <c r="AJ254" i="3"/>
  <c r="AI254" i="3"/>
  <c r="AH254" i="3"/>
  <c r="AG254" i="3"/>
  <c r="AF254" i="3"/>
  <c r="AE254" i="3"/>
  <c r="AJ253" i="3"/>
  <c r="AI253" i="3"/>
  <c r="AH253" i="3"/>
  <c r="AG253" i="3"/>
  <c r="AF253" i="3"/>
  <c r="AE253" i="3"/>
  <c r="AJ252" i="3"/>
  <c r="AI252" i="3"/>
  <c r="AH252" i="3"/>
  <c r="AG252" i="3"/>
  <c r="AF252" i="3"/>
  <c r="AE252" i="3"/>
  <c r="AJ251" i="3"/>
  <c r="AI251" i="3"/>
  <c r="AH251" i="3"/>
  <c r="AG251" i="3"/>
  <c r="AF251" i="3"/>
  <c r="AE251" i="3"/>
  <c r="AJ250" i="3"/>
  <c r="AI250" i="3"/>
  <c r="AH250" i="3"/>
  <c r="AG250" i="3"/>
  <c r="AF250" i="3"/>
  <c r="AE250" i="3"/>
  <c r="AJ249" i="3"/>
  <c r="AI249" i="3"/>
  <c r="AH249" i="3"/>
  <c r="AG249" i="3"/>
  <c r="AF249" i="3"/>
  <c r="AE249" i="3"/>
  <c r="AJ248" i="3"/>
  <c r="AI248" i="3"/>
  <c r="AH248" i="3"/>
  <c r="AG248" i="3"/>
  <c r="AF248" i="3"/>
  <c r="AE248" i="3"/>
  <c r="AJ247" i="3"/>
  <c r="AI247" i="3"/>
  <c r="AH247" i="3"/>
  <c r="AG247" i="3"/>
  <c r="AF247" i="3"/>
  <c r="AE247" i="3"/>
  <c r="AJ246" i="3"/>
  <c r="AI246" i="3"/>
  <c r="AH246" i="3"/>
  <c r="AG246" i="3"/>
  <c r="AF246" i="3"/>
  <c r="AE246" i="3"/>
  <c r="AJ245" i="3"/>
  <c r="AI245" i="3"/>
  <c r="AH245" i="3"/>
  <c r="AG245" i="3"/>
  <c r="AF245" i="3"/>
  <c r="AE245" i="3"/>
  <c r="AJ244" i="3"/>
  <c r="AI244" i="3"/>
  <c r="AH244" i="3"/>
  <c r="AG244" i="3"/>
  <c r="AF244" i="3"/>
  <c r="AE244" i="3"/>
  <c r="AJ243" i="3"/>
  <c r="AI243" i="3"/>
  <c r="AH243" i="3"/>
  <c r="AG243" i="3"/>
  <c r="AF243" i="3"/>
  <c r="AE243" i="3"/>
  <c r="AJ242" i="3"/>
  <c r="AI242" i="3"/>
  <c r="AH242" i="3"/>
  <c r="AG242" i="3"/>
  <c r="AF242" i="3"/>
  <c r="AE242" i="3"/>
  <c r="AJ241" i="3"/>
  <c r="AI241" i="3"/>
  <c r="AH241" i="3"/>
  <c r="AG241" i="3"/>
  <c r="AF241" i="3"/>
  <c r="AE241" i="3"/>
  <c r="AJ240" i="3"/>
  <c r="AI240" i="3"/>
  <c r="AH240" i="3"/>
  <c r="AG240" i="3"/>
  <c r="AF240" i="3"/>
  <c r="AE240" i="3"/>
  <c r="AJ239" i="3"/>
  <c r="AI239" i="3"/>
  <c r="AH239" i="3"/>
  <c r="AG239" i="3"/>
  <c r="AF239" i="3"/>
  <c r="AE239" i="3"/>
  <c r="AJ238" i="3"/>
  <c r="AI238" i="3"/>
  <c r="AH238" i="3"/>
  <c r="AG238" i="3"/>
  <c r="AF238" i="3"/>
  <c r="AE238" i="3"/>
  <c r="AJ237" i="3"/>
  <c r="AI237" i="3"/>
  <c r="AH237" i="3"/>
  <c r="AG237" i="3"/>
  <c r="AF237" i="3"/>
  <c r="AE237" i="3"/>
  <c r="AJ236" i="3"/>
  <c r="AI236" i="3"/>
  <c r="AH236" i="3"/>
  <c r="AG236" i="3"/>
  <c r="AF236" i="3"/>
  <c r="AE236" i="3"/>
  <c r="AJ235" i="3"/>
  <c r="AI235" i="3"/>
  <c r="AH235" i="3"/>
  <c r="AG235" i="3"/>
  <c r="AF235" i="3"/>
  <c r="AE235" i="3"/>
  <c r="AJ234" i="3"/>
  <c r="AI234" i="3"/>
  <c r="AH234" i="3"/>
  <c r="AG234" i="3"/>
  <c r="AF234" i="3"/>
  <c r="AE234" i="3"/>
  <c r="AJ233" i="3"/>
  <c r="AI233" i="3"/>
  <c r="AH233" i="3"/>
  <c r="AG233" i="3"/>
  <c r="AF233" i="3"/>
  <c r="AE233" i="3"/>
  <c r="AJ232" i="3"/>
  <c r="AI232" i="3"/>
  <c r="AH232" i="3"/>
  <c r="AG232" i="3"/>
  <c r="AF232" i="3"/>
  <c r="AE232" i="3"/>
  <c r="AJ231" i="3"/>
  <c r="AI231" i="3"/>
  <c r="AH231" i="3"/>
  <c r="AG231" i="3"/>
  <c r="AF231" i="3"/>
  <c r="AE231" i="3"/>
  <c r="AJ230" i="3"/>
  <c r="AI230" i="3"/>
  <c r="AH230" i="3"/>
  <c r="AG230" i="3"/>
  <c r="AF230" i="3"/>
  <c r="AE230" i="3"/>
  <c r="AJ229" i="3"/>
  <c r="AI229" i="3"/>
  <c r="AH229" i="3"/>
  <c r="AG229" i="3"/>
  <c r="AF229" i="3"/>
  <c r="AE229" i="3"/>
  <c r="AJ228" i="3"/>
  <c r="AI228" i="3"/>
  <c r="AH228" i="3"/>
  <c r="AG228" i="3"/>
  <c r="AF228" i="3"/>
  <c r="AE228" i="3"/>
  <c r="AJ227" i="3"/>
  <c r="AI227" i="3"/>
  <c r="AH227" i="3"/>
  <c r="AG227" i="3"/>
  <c r="AF227" i="3"/>
  <c r="AE227" i="3"/>
  <c r="AJ226" i="3"/>
  <c r="AI226" i="3"/>
  <c r="AH226" i="3"/>
  <c r="AG226" i="3"/>
  <c r="AF226" i="3"/>
  <c r="AE226" i="3"/>
  <c r="AJ225" i="3"/>
  <c r="AI225" i="3"/>
  <c r="AH225" i="3"/>
  <c r="AG225" i="3"/>
  <c r="AF225" i="3"/>
  <c r="AE225" i="3"/>
  <c r="AJ224" i="3"/>
  <c r="AI224" i="3"/>
  <c r="AH224" i="3"/>
  <c r="AG224" i="3"/>
  <c r="AF224" i="3"/>
  <c r="AE224" i="3"/>
  <c r="AJ223" i="3"/>
  <c r="AI223" i="3"/>
  <c r="AH223" i="3"/>
  <c r="AG223" i="3"/>
  <c r="AF223" i="3"/>
  <c r="AE223" i="3"/>
  <c r="AJ222" i="3"/>
  <c r="AI222" i="3"/>
  <c r="AH222" i="3"/>
  <c r="AG222" i="3"/>
  <c r="AF222" i="3"/>
  <c r="AE222" i="3"/>
  <c r="AJ221" i="3"/>
  <c r="AI221" i="3"/>
  <c r="AH221" i="3"/>
  <c r="AG221" i="3"/>
  <c r="AF221" i="3"/>
  <c r="AE221" i="3"/>
  <c r="AJ220" i="3"/>
  <c r="AI220" i="3"/>
  <c r="AH220" i="3"/>
  <c r="AG220" i="3"/>
  <c r="AF220" i="3"/>
  <c r="AE220" i="3"/>
  <c r="AJ219" i="3"/>
  <c r="AI219" i="3"/>
  <c r="AH219" i="3"/>
  <c r="AG219" i="3"/>
  <c r="AF219" i="3"/>
  <c r="AE219" i="3"/>
  <c r="AJ218" i="3"/>
  <c r="AI218" i="3"/>
  <c r="AH218" i="3"/>
  <c r="AG218" i="3"/>
  <c r="AF218" i="3"/>
  <c r="AE218" i="3"/>
  <c r="AJ217" i="3"/>
  <c r="AI217" i="3"/>
  <c r="AH217" i="3"/>
  <c r="AG217" i="3"/>
  <c r="AF217" i="3"/>
  <c r="AE217" i="3"/>
  <c r="AJ216" i="3"/>
  <c r="AI216" i="3"/>
  <c r="AH216" i="3"/>
  <c r="AG216" i="3"/>
  <c r="AF216" i="3"/>
  <c r="AE216" i="3"/>
  <c r="AJ215" i="3"/>
  <c r="AI215" i="3"/>
  <c r="AH215" i="3"/>
  <c r="AG215" i="3"/>
  <c r="AF215" i="3"/>
  <c r="AE215" i="3"/>
  <c r="AJ214" i="3"/>
  <c r="AI214" i="3"/>
  <c r="AH214" i="3"/>
  <c r="AG214" i="3"/>
  <c r="AF214" i="3"/>
  <c r="AE214" i="3"/>
  <c r="AJ213" i="3"/>
  <c r="AI213" i="3"/>
  <c r="AH213" i="3"/>
  <c r="AG213" i="3"/>
  <c r="AF213" i="3"/>
  <c r="AE213" i="3"/>
  <c r="AJ212" i="3"/>
  <c r="AI212" i="3"/>
  <c r="AH212" i="3"/>
  <c r="AG212" i="3"/>
  <c r="AF212" i="3"/>
  <c r="AE212" i="3"/>
  <c r="AJ211" i="3"/>
  <c r="AI211" i="3"/>
  <c r="AH211" i="3"/>
  <c r="AG211" i="3"/>
  <c r="AF211" i="3"/>
  <c r="AE211" i="3"/>
  <c r="AJ210" i="3"/>
  <c r="AI210" i="3"/>
  <c r="AH210" i="3"/>
  <c r="AG210" i="3"/>
  <c r="AF210" i="3"/>
  <c r="AE210" i="3"/>
  <c r="AJ209" i="3"/>
  <c r="AI209" i="3"/>
  <c r="AH209" i="3"/>
  <c r="AG209" i="3"/>
  <c r="AF209" i="3"/>
  <c r="AE209" i="3"/>
  <c r="AJ208" i="3"/>
  <c r="AI208" i="3"/>
  <c r="AH208" i="3"/>
  <c r="AG208" i="3"/>
  <c r="AF208" i="3"/>
  <c r="AE208" i="3"/>
  <c r="AJ207" i="3"/>
  <c r="AI207" i="3"/>
  <c r="AH207" i="3"/>
  <c r="AG207" i="3"/>
  <c r="AF207" i="3"/>
  <c r="AE207" i="3"/>
  <c r="AJ206" i="3"/>
  <c r="AI206" i="3"/>
  <c r="AH206" i="3"/>
  <c r="AG206" i="3"/>
  <c r="AF206" i="3"/>
  <c r="AE206" i="3"/>
  <c r="AJ205" i="3"/>
  <c r="AI205" i="3"/>
  <c r="AH205" i="3"/>
  <c r="AG205" i="3"/>
  <c r="AF205" i="3"/>
  <c r="AE205" i="3"/>
  <c r="AJ204" i="3"/>
  <c r="AI204" i="3"/>
  <c r="AH204" i="3"/>
  <c r="AG204" i="3"/>
  <c r="AF204" i="3"/>
  <c r="AE204" i="3"/>
  <c r="AJ203" i="3"/>
  <c r="AI203" i="3"/>
  <c r="AH203" i="3"/>
  <c r="AG203" i="3"/>
  <c r="AF203" i="3"/>
  <c r="AE203" i="3"/>
  <c r="AJ202" i="3"/>
  <c r="AI202" i="3"/>
  <c r="AH202" i="3"/>
  <c r="AG202" i="3"/>
  <c r="AF202" i="3"/>
  <c r="AE202" i="3"/>
  <c r="AJ201" i="3"/>
  <c r="AI201" i="3"/>
  <c r="AH201" i="3"/>
  <c r="AG201" i="3"/>
  <c r="AF201" i="3"/>
  <c r="AE201" i="3"/>
  <c r="AJ200" i="3"/>
  <c r="AI200" i="3"/>
  <c r="AH200" i="3"/>
  <c r="AG200" i="3"/>
  <c r="AF200" i="3"/>
  <c r="AE200" i="3"/>
  <c r="AJ199" i="3"/>
  <c r="AI199" i="3"/>
  <c r="AH199" i="3"/>
  <c r="AG199" i="3"/>
  <c r="AF199" i="3"/>
  <c r="AE199" i="3"/>
  <c r="AJ198" i="3"/>
  <c r="AI198" i="3"/>
  <c r="AH198" i="3"/>
  <c r="AG198" i="3"/>
  <c r="AF198" i="3"/>
  <c r="AE198" i="3"/>
  <c r="AJ197" i="3"/>
  <c r="AI197" i="3"/>
  <c r="AH197" i="3"/>
  <c r="AG197" i="3"/>
  <c r="AF197" i="3"/>
  <c r="AE197" i="3"/>
  <c r="AJ196" i="3"/>
  <c r="AI196" i="3"/>
  <c r="AH196" i="3"/>
  <c r="AG196" i="3"/>
  <c r="AF196" i="3"/>
  <c r="AE196" i="3"/>
  <c r="AJ195" i="3"/>
  <c r="AI195" i="3"/>
  <c r="AH195" i="3"/>
  <c r="AG195" i="3"/>
  <c r="AF195" i="3"/>
  <c r="AE195" i="3"/>
  <c r="AJ194" i="3"/>
  <c r="AI194" i="3"/>
  <c r="AH194" i="3"/>
  <c r="AG194" i="3"/>
  <c r="AF194" i="3"/>
  <c r="AE194" i="3"/>
  <c r="AJ193" i="3"/>
  <c r="AI193" i="3"/>
  <c r="AH193" i="3"/>
  <c r="AG193" i="3"/>
  <c r="AF193" i="3"/>
  <c r="AE193" i="3"/>
  <c r="AJ192" i="3"/>
  <c r="AI192" i="3"/>
  <c r="AH192" i="3"/>
  <c r="AG192" i="3"/>
  <c r="AF192" i="3"/>
  <c r="AE192" i="3"/>
  <c r="AJ191" i="3"/>
  <c r="AI191" i="3"/>
  <c r="AH191" i="3"/>
  <c r="AG191" i="3"/>
  <c r="AF191" i="3"/>
  <c r="AE191" i="3"/>
  <c r="AJ190" i="3"/>
  <c r="AI190" i="3"/>
  <c r="AH190" i="3"/>
  <c r="AG190" i="3"/>
  <c r="AF190" i="3"/>
  <c r="AE190" i="3"/>
  <c r="AJ189" i="3"/>
  <c r="AI189" i="3"/>
  <c r="AH189" i="3"/>
  <c r="AG189" i="3"/>
  <c r="AF189" i="3"/>
  <c r="AE189" i="3"/>
  <c r="AJ188" i="3"/>
  <c r="AI188" i="3"/>
  <c r="AH188" i="3"/>
  <c r="AG188" i="3"/>
  <c r="AF188" i="3"/>
  <c r="AE188" i="3"/>
  <c r="AJ187" i="3"/>
  <c r="AI187" i="3"/>
  <c r="AH187" i="3"/>
  <c r="AG187" i="3"/>
  <c r="AF187" i="3"/>
  <c r="AE187" i="3"/>
  <c r="AJ186" i="3"/>
  <c r="AI186" i="3"/>
  <c r="AH186" i="3"/>
  <c r="AG186" i="3"/>
  <c r="AF186" i="3"/>
  <c r="AE186" i="3"/>
  <c r="AJ185" i="3"/>
  <c r="AI185" i="3"/>
  <c r="AH185" i="3"/>
  <c r="AG185" i="3"/>
  <c r="AF185" i="3"/>
  <c r="AE185" i="3"/>
  <c r="AJ184" i="3"/>
  <c r="AI184" i="3"/>
  <c r="AH184" i="3"/>
  <c r="AG184" i="3"/>
  <c r="AF184" i="3"/>
  <c r="AE184" i="3"/>
  <c r="AJ183" i="3"/>
  <c r="AI183" i="3"/>
  <c r="AH183" i="3"/>
  <c r="AG183" i="3"/>
  <c r="AF183" i="3"/>
  <c r="AE183" i="3"/>
  <c r="AJ182" i="3"/>
  <c r="AI182" i="3"/>
  <c r="AH182" i="3"/>
  <c r="AG182" i="3"/>
  <c r="AF182" i="3"/>
  <c r="AE182" i="3"/>
  <c r="AJ181" i="3"/>
  <c r="AI181" i="3"/>
  <c r="AH181" i="3"/>
  <c r="AG181" i="3"/>
  <c r="AF181" i="3"/>
  <c r="AE181" i="3"/>
  <c r="AJ180" i="3"/>
  <c r="AI180" i="3"/>
  <c r="AH180" i="3"/>
  <c r="AG180" i="3"/>
  <c r="AF180" i="3"/>
  <c r="AE180" i="3"/>
  <c r="AJ179" i="3"/>
  <c r="AI179" i="3"/>
  <c r="AH179" i="3"/>
  <c r="AG179" i="3"/>
  <c r="AF179" i="3"/>
  <c r="AE179" i="3"/>
  <c r="AJ178" i="3"/>
  <c r="AI178" i="3"/>
  <c r="AH178" i="3"/>
  <c r="AG178" i="3"/>
  <c r="AF178" i="3"/>
  <c r="AE178" i="3"/>
  <c r="AJ177" i="3"/>
  <c r="AI177" i="3"/>
  <c r="AH177" i="3"/>
  <c r="AG177" i="3"/>
  <c r="AF177" i="3"/>
  <c r="AE177" i="3"/>
  <c r="AJ176" i="3"/>
  <c r="AI176" i="3"/>
  <c r="AH176" i="3"/>
  <c r="AG176" i="3"/>
  <c r="AF176" i="3"/>
  <c r="AE176" i="3"/>
  <c r="AJ175" i="3"/>
  <c r="AI175" i="3"/>
  <c r="AH175" i="3"/>
  <c r="AG175" i="3"/>
  <c r="AF175" i="3"/>
  <c r="AE175" i="3"/>
  <c r="AJ174" i="3"/>
  <c r="AI174" i="3"/>
  <c r="AH174" i="3"/>
  <c r="AG174" i="3"/>
  <c r="AF174" i="3"/>
  <c r="AE174" i="3"/>
  <c r="AJ173" i="3"/>
  <c r="AI173" i="3"/>
  <c r="AH173" i="3"/>
  <c r="AG173" i="3"/>
  <c r="AF173" i="3"/>
  <c r="AE173" i="3"/>
  <c r="AJ172" i="3"/>
  <c r="AI172" i="3"/>
  <c r="AH172" i="3"/>
  <c r="AG172" i="3"/>
  <c r="AF172" i="3"/>
  <c r="AE172" i="3"/>
  <c r="AJ171" i="3"/>
  <c r="AI171" i="3"/>
  <c r="AH171" i="3"/>
  <c r="AG171" i="3"/>
  <c r="AF171" i="3"/>
  <c r="AE171" i="3"/>
  <c r="AJ170" i="3"/>
  <c r="AI170" i="3"/>
  <c r="AH170" i="3"/>
  <c r="AG170" i="3"/>
  <c r="AF170" i="3"/>
  <c r="AE170" i="3"/>
  <c r="AJ169" i="3"/>
  <c r="AI169" i="3"/>
  <c r="AH169" i="3"/>
  <c r="AG169" i="3"/>
  <c r="AF169" i="3"/>
  <c r="AE169" i="3"/>
  <c r="AJ168" i="3"/>
  <c r="AI168" i="3"/>
  <c r="AH168" i="3"/>
  <c r="AG168" i="3"/>
  <c r="AF168" i="3"/>
  <c r="AE168" i="3"/>
  <c r="AJ167" i="3"/>
  <c r="AI167" i="3"/>
  <c r="AH167" i="3"/>
  <c r="AG167" i="3"/>
  <c r="AF167" i="3"/>
  <c r="AE167" i="3"/>
  <c r="AJ166" i="3"/>
  <c r="AI166" i="3"/>
  <c r="AH166" i="3"/>
  <c r="AG166" i="3"/>
  <c r="AF166" i="3"/>
  <c r="AE166" i="3"/>
  <c r="AJ165" i="3"/>
  <c r="AI165" i="3"/>
  <c r="AH165" i="3"/>
  <c r="AG165" i="3"/>
  <c r="AF165" i="3"/>
  <c r="AE165" i="3"/>
  <c r="AJ164" i="3"/>
  <c r="AI164" i="3"/>
  <c r="AH164" i="3"/>
  <c r="AG164" i="3"/>
  <c r="AF164" i="3"/>
  <c r="AE164" i="3"/>
  <c r="AJ163" i="3"/>
  <c r="AI163" i="3"/>
  <c r="AH163" i="3"/>
  <c r="AG163" i="3"/>
  <c r="AF163" i="3"/>
  <c r="AE163" i="3"/>
  <c r="AJ162" i="3"/>
  <c r="AI162" i="3"/>
  <c r="AH162" i="3"/>
  <c r="AG162" i="3"/>
  <c r="AF162" i="3"/>
  <c r="AE162" i="3"/>
  <c r="AJ161" i="3"/>
  <c r="AI161" i="3"/>
  <c r="AH161" i="3"/>
  <c r="AG161" i="3"/>
  <c r="AF161" i="3"/>
  <c r="AE161" i="3"/>
  <c r="AJ160" i="3"/>
  <c r="AI160" i="3"/>
  <c r="AH160" i="3"/>
  <c r="AG160" i="3"/>
  <c r="AF160" i="3"/>
  <c r="AE160" i="3"/>
  <c r="AJ159" i="3"/>
  <c r="AI159" i="3"/>
  <c r="AH159" i="3"/>
  <c r="AG159" i="3"/>
  <c r="AF159" i="3"/>
  <c r="AE159" i="3"/>
  <c r="AJ158" i="3"/>
  <c r="AI158" i="3"/>
  <c r="AH158" i="3"/>
  <c r="AG158" i="3"/>
  <c r="AF158" i="3"/>
  <c r="AE158" i="3"/>
  <c r="AJ157" i="3"/>
  <c r="AI157" i="3"/>
  <c r="AH157" i="3"/>
  <c r="AG157" i="3"/>
  <c r="AF157" i="3"/>
  <c r="AE157" i="3"/>
  <c r="AJ156" i="3"/>
  <c r="AI156" i="3"/>
  <c r="AH156" i="3"/>
  <c r="AG156" i="3"/>
  <c r="AF156" i="3"/>
  <c r="AE156" i="3"/>
  <c r="AJ155" i="3"/>
  <c r="AI155" i="3"/>
  <c r="AH155" i="3"/>
  <c r="AG155" i="3"/>
  <c r="AF155" i="3"/>
  <c r="AE155" i="3"/>
  <c r="AJ154" i="3"/>
  <c r="AI154" i="3"/>
  <c r="AH154" i="3"/>
  <c r="AG154" i="3"/>
  <c r="AF154" i="3"/>
  <c r="AE154" i="3"/>
  <c r="AJ153" i="3"/>
  <c r="AI153" i="3"/>
  <c r="AH153" i="3"/>
  <c r="AG153" i="3"/>
  <c r="AF153" i="3"/>
  <c r="AE153" i="3"/>
  <c r="AJ152" i="3"/>
  <c r="AI152" i="3"/>
  <c r="AH152" i="3"/>
  <c r="AG152" i="3"/>
  <c r="AF152" i="3"/>
  <c r="AE152" i="3"/>
  <c r="AJ151" i="3"/>
  <c r="AI151" i="3"/>
  <c r="AH151" i="3"/>
  <c r="AG151" i="3"/>
  <c r="AF151" i="3"/>
  <c r="AE151" i="3"/>
  <c r="AJ150" i="3"/>
  <c r="AI150" i="3"/>
  <c r="AH150" i="3"/>
  <c r="AG150" i="3"/>
  <c r="AF150" i="3"/>
  <c r="AE150" i="3"/>
  <c r="AJ149" i="3"/>
  <c r="AI149" i="3"/>
  <c r="AH149" i="3"/>
  <c r="AG149" i="3"/>
  <c r="AF149" i="3"/>
  <c r="AE149" i="3"/>
  <c r="AJ148" i="3"/>
  <c r="AI148" i="3"/>
  <c r="AH148" i="3"/>
  <c r="AG148" i="3"/>
  <c r="AF148" i="3"/>
  <c r="AE148" i="3"/>
  <c r="AJ147" i="3"/>
  <c r="AI147" i="3"/>
  <c r="AH147" i="3"/>
  <c r="AG147" i="3"/>
  <c r="AF147" i="3"/>
  <c r="AE147" i="3"/>
  <c r="AJ146" i="3"/>
  <c r="AI146" i="3"/>
  <c r="AH146" i="3"/>
  <c r="AG146" i="3"/>
  <c r="AF146" i="3"/>
  <c r="AE146" i="3"/>
  <c r="AJ145" i="3"/>
  <c r="AI145" i="3"/>
  <c r="AH145" i="3"/>
  <c r="AG145" i="3"/>
  <c r="AF145" i="3"/>
  <c r="AE145" i="3"/>
  <c r="AJ144" i="3"/>
  <c r="AI144" i="3"/>
  <c r="AH144" i="3"/>
  <c r="AG144" i="3"/>
  <c r="AF144" i="3"/>
  <c r="AE144" i="3"/>
  <c r="AJ143" i="3"/>
  <c r="AI143" i="3"/>
  <c r="AH143" i="3"/>
  <c r="AG143" i="3"/>
  <c r="AF143" i="3"/>
  <c r="AE143" i="3"/>
  <c r="AJ142" i="3"/>
  <c r="AI142" i="3"/>
  <c r="AH142" i="3"/>
  <c r="AG142" i="3"/>
  <c r="AF142" i="3"/>
  <c r="AE142" i="3"/>
  <c r="AJ141" i="3"/>
  <c r="AI141" i="3"/>
  <c r="AH141" i="3"/>
  <c r="AG141" i="3"/>
  <c r="AF141" i="3"/>
  <c r="AE141" i="3"/>
  <c r="AJ140" i="3"/>
  <c r="AI140" i="3"/>
  <c r="AH140" i="3"/>
  <c r="AG140" i="3"/>
  <c r="AF140" i="3"/>
  <c r="AE140" i="3"/>
  <c r="AJ139" i="3"/>
  <c r="AI139" i="3"/>
  <c r="AH139" i="3"/>
  <c r="AG139" i="3"/>
  <c r="AF139" i="3"/>
  <c r="AE139" i="3"/>
  <c r="AJ138" i="3"/>
  <c r="AI138" i="3"/>
  <c r="AH138" i="3"/>
  <c r="AG138" i="3"/>
  <c r="AF138" i="3"/>
  <c r="AE138" i="3"/>
  <c r="AJ137" i="3"/>
  <c r="AI137" i="3"/>
  <c r="AH137" i="3"/>
  <c r="AG137" i="3"/>
  <c r="AF137" i="3"/>
  <c r="AE137" i="3"/>
  <c r="AJ136" i="3"/>
  <c r="AI136" i="3"/>
  <c r="AH136" i="3"/>
  <c r="AG136" i="3"/>
  <c r="AF136" i="3"/>
  <c r="AE136" i="3"/>
  <c r="AJ135" i="3"/>
  <c r="AI135" i="3"/>
  <c r="AH135" i="3"/>
  <c r="AG135" i="3"/>
  <c r="AF135" i="3"/>
  <c r="AE135" i="3"/>
  <c r="AJ134" i="3"/>
  <c r="AI134" i="3"/>
  <c r="AH134" i="3"/>
  <c r="AG134" i="3"/>
  <c r="AF134" i="3"/>
  <c r="AE134" i="3"/>
  <c r="AJ133" i="3"/>
  <c r="AI133" i="3"/>
  <c r="AH133" i="3"/>
  <c r="AG133" i="3"/>
  <c r="AF133" i="3"/>
  <c r="AE133" i="3"/>
  <c r="AJ132" i="3"/>
  <c r="AI132" i="3"/>
  <c r="AH132" i="3"/>
  <c r="AG132" i="3"/>
  <c r="AF132" i="3"/>
  <c r="AE132" i="3"/>
  <c r="AJ131" i="3"/>
  <c r="AI131" i="3"/>
  <c r="AH131" i="3"/>
  <c r="AG131" i="3"/>
  <c r="AF131" i="3"/>
  <c r="AE131" i="3"/>
  <c r="AJ130" i="3"/>
  <c r="AI130" i="3"/>
  <c r="AH130" i="3"/>
  <c r="AG130" i="3"/>
  <c r="AF130" i="3"/>
  <c r="AE130" i="3"/>
  <c r="AJ129" i="3"/>
  <c r="AI129" i="3"/>
  <c r="AH129" i="3"/>
  <c r="AG129" i="3"/>
  <c r="AF129" i="3"/>
  <c r="AE129" i="3"/>
  <c r="AJ128" i="3"/>
  <c r="AI128" i="3"/>
  <c r="AH128" i="3"/>
  <c r="AG128" i="3"/>
  <c r="AF128" i="3"/>
  <c r="AE128" i="3"/>
  <c r="AJ127" i="3"/>
  <c r="AI127" i="3"/>
  <c r="AH127" i="3"/>
  <c r="AG127" i="3"/>
  <c r="AF127" i="3"/>
  <c r="AE127" i="3"/>
  <c r="AJ126" i="3"/>
  <c r="AI126" i="3"/>
  <c r="AH126" i="3"/>
  <c r="AG126" i="3"/>
  <c r="AF126" i="3"/>
  <c r="AE126" i="3"/>
  <c r="AJ125" i="3"/>
  <c r="AI125" i="3"/>
  <c r="AH125" i="3"/>
  <c r="AG125" i="3"/>
  <c r="AF125" i="3"/>
  <c r="AE125" i="3"/>
  <c r="AJ124" i="3"/>
  <c r="AI124" i="3"/>
  <c r="AH124" i="3"/>
  <c r="AG124" i="3"/>
  <c r="AF124" i="3"/>
  <c r="AE124" i="3"/>
  <c r="AJ123" i="3"/>
  <c r="AI123" i="3"/>
  <c r="AH123" i="3"/>
  <c r="AG123" i="3"/>
  <c r="AF123" i="3"/>
  <c r="AE123" i="3"/>
  <c r="AJ122" i="3"/>
  <c r="AI122" i="3"/>
  <c r="AH122" i="3"/>
  <c r="AG122" i="3"/>
  <c r="AF122" i="3"/>
  <c r="AE122" i="3"/>
  <c r="AJ121" i="3"/>
  <c r="AI121" i="3"/>
  <c r="AH121" i="3"/>
  <c r="AG121" i="3"/>
  <c r="AF121" i="3"/>
  <c r="AE121" i="3"/>
  <c r="AJ120" i="3"/>
  <c r="AI120" i="3"/>
  <c r="AH120" i="3"/>
  <c r="AG120" i="3"/>
  <c r="AF120" i="3"/>
  <c r="AE120" i="3"/>
  <c r="AJ119" i="3"/>
  <c r="AI119" i="3"/>
  <c r="AH119" i="3"/>
  <c r="AG119" i="3"/>
  <c r="AF119" i="3"/>
  <c r="AE119" i="3"/>
  <c r="AJ118" i="3"/>
  <c r="AI118" i="3"/>
  <c r="AH118" i="3"/>
  <c r="AG118" i="3"/>
  <c r="AF118" i="3"/>
  <c r="AE118" i="3"/>
  <c r="AJ117" i="3"/>
  <c r="AI117" i="3"/>
  <c r="AH117" i="3"/>
  <c r="AG117" i="3"/>
  <c r="AF117" i="3"/>
  <c r="AE117" i="3"/>
  <c r="AJ116" i="3"/>
  <c r="AI116" i="3"/>
  <c r="AH116" i="3"/>
  <c r="AG116" i="3"/>
  <c r="AF116" i="3"/>
  <c r="AE116" i="3"/>
  <c r="AJ115" i="3"/>
  <c r="AI115" i="3"/>
  <c r="AH115" i="3"/>
  <c r="AG115" i="3"/>
  <c r="AF115" i="3"/>
  <c r="AE115" i="3"/>
  <c r="AJ114" i="3"/>
  <c r="AI114" i="3"/>
  <c r="AH114" i="3"/>
  <c r="AG114" i="3"/>
  <c r="AF114" i="3"/>
  <c r="AE114" i="3"/>
  <c r="AJ113" i="3"/>
  <c r="AI113" i="3"/>
  <c r="AH113" i="3"/>
  <c r="AG113" i="3"/>
  <c r="AF113" i="3"/>
  <c r="AE113" i="3"/>
  <c r="AJ112" i="3"/>
  <c r="AI112" i="3"/>
  <c r="AH112" i="3"/>
  <c r="AG112" i="3"/>
  <c r="AF112" i="3"/>
  <c r="AE112" i="3"/>
  <c r="AJ111" i="3"/>
  <c r="AI111" i="3"/>
  <c r="AH111" i="3"/>
  <c r="AG111" i="3"/>
  <c r="AF111" i="3"/>
  <c r="AE111" i="3"/>
  <c r="AJ110" i="3"/>
  <c r="AI110" i="3"/>
  <c r="AH110" i="3"/>
  <c r="AG110" i="3"/>
  <c r="AF110" i="3"/>
  <c r="AE110" i="3"/>
  <c r="AJ109" i="3"/>
  <c r="AI109" i="3"/>
  <c r="AH109" i="3"/>
  <c r="AG109" i="3"/>
  <c r="AF109" i="3"/>
  <c r="AE109" i="3"/>
  <c r="AJ108" i="3"/>
  <c r="AI108" i="3"/>
  <c r="AH108" i="3"/>
  <c r="AG108" i="3"/>
  <c r="AF108" i="3"/>
  <c r="AE108" i="3"/>
  <c r="AJ107" i="3"/>
  <c r="AI107" i="3"/>
  <c r="AH107" i="3"/>
  <c r="AG107" i="3"/>
  <c r="AF107" i="3"/>
  <c r="AE107" i="3"/>
  <c r="AJ106" i="3"/>
  <c r="AI106" i="3"/>
  <c r="AH106" i="3"/>
  <c r="AG106" i="3"/>
  <c r="AF106" i="3"/>
  <c r="AE106" i="3"/>
  <c r="AJ105" i="3"/>
  <c r="AI105" i="3"/>
  <c r="AH105" i="3"/>
  <c r="AG105" i="3"/>
  <c r="AF105" i="3"/>
  <c r="AE105" i="3"/>
  <c r="AJ104" i="3"/>
  <c r="AI104" i="3"/>
  <c r="AH104" i="3"/>
  <c r="AG104" i="3"/>
  <c r="AF104" i="3"/>
  <c r="AE104" i="3"/>
  <c r="AJ103" i="3"/>
  <c r="AI103" i="3"/>
  <c r="AH103" i="3"/>
  <c r="AG103" i="3"/>
  <c r="AF103" i="3"/>
  <c r="AE103" i="3"/>
  <c r="AJ102" i="3"/>
  <c r="AI102" i="3"/>
  <c r="AH102" i="3"/>
  <c r="AG102" i="3"/>
  <c r="AF102" i="3"/>
  <c r="AE102" i="3"/>
  <c r="AJ101" i="3"/>
  <c r="AI101" i="3"/>
  <c r="AH101" i="3"/>
  <c r="AG101" i="3"/>
  <c r="AF101" i="3"/>
  <c r="AE101" i="3"/>
  <c r="AJ100" i="3"/>
  <c r="AI100" i="3"/>
  <c r="AH100" i="3"/>
  <c r="AG100" i="3"/>
  <c r="AF100" i="3"/>
  <c r="AE100" i="3"/>
  <c r="AJ99" i="3"/>
  <c r="AI99" i="3"/>
  <c r="AH99" i="3"/>
  <c r="AG99" i="3"/>
  <c r="AF99" i="3"/>
  <c r="AE99" i="3"/>
  <c r="AJ98" i="3"/>
  <c r="AI98" i="3"/>
  <c r="AH98" i="3"/>
  <c r="AG98" i="3"/>
  <c r="AF98" i="3"/>
  <c r="AE98" i="3"/>
  <c r="AJ97" i="3"/>
  <c r="AI97" i="3"/>
  <c r="AH97" i="3"/>
  <c r="AG97" i="3"/>
  <c r="AF97" i="3"/>
  <c r="AE97" i="3"/>
  <c r="AJ96" i="3"/>
  <c r="AI96" i="3"/>
  <c r="AH96" i="3"/>
  <c r="AG96" i="3"/>
  <c r="AF96" i="3"/>
  <c r="AE96" i="3"/>
  <c r="AJ95" i="3"/>
  <c r="AI95" i="3"/>
  <c r="AH95" i="3"/>
  <c r="AG95" i="3"/>
  <c r="AF95" i="3"/>
  <c r="AE95" i="3"/>
  <c r="AJ94" i="3"/>
  <c r="AI94" i="3"/>
  <c r="AH94" i="3"/>
  <c r="AG94" i="3"/>
  <c r="AF94" i="3"/>
  <c r="AE94" i="3"/>
  <c r="AJ93" i="3"/>
  <c r="AI93" i="3"/>
  <c r="AH93" i="3"/>
  <c r="AG93" i="3"/>
  <c r="AF93" i="3"/>
  <c r="AE93" i="3"/>
  <c r="AJ92" i="3"/>
  <c r="AI92" i="3"/>
  <c r="AH92" i="3"/>
  <c r="AG92" i="3"/>
  <c r="AF92" i="3"/>
  <c r="AE92" i="3"/>
  <c r="AJ91" i="3"/>
  <c r="AI91" i="3"/>
  <c r="AH91" i="3"/>
  <c r="AG91" i="3"/>
  <c r="AF91" i="3"/>
  <c r="AE91" i="3"/>
  <c r="AJ90" i="3"/>
  <c r="AI90" i="3"/>
  <c r="AH90" i="3"/>
  <c r="AG90" i="3"/>
  <c r="AF90" i="3"/>
  <c r="AE90" i="3"/>
  <c r="AJ89" i="3"/>
  <c r="AI89" i="3"/>
  <c r="AH89" i="3"/>
  <c r="AG89" i="3"/>
  <c r="AF89" i="3"/>
  <c r="AE89" i="3"/>
  <c r="AJ88" i="3"/>
  <c r="AI88" i="3"/>
  <c r="AH88" i="3"/>
  <c r="AG88" i="3"/>
  <c r="AF88" i="3"/>
  <c r="AE88" i="3"/>
  <c r="AJ87" i="3"/>
  <c r="AI87" i="3"/>
  <c r="AH87" i="3"/>
  <c r="AG87" i="3"/>
  <c r="AF87" i="3"/>
  <c r="AE87" i="3"/>
  <c r="AJ86" i="3"/>
  <c r="AI86" i="3"/>
  <c r="AH86" i="3"/>
  <c r="AG86" i="3"/>
  <c r="AF86" i="3"/>
  <c r="AE86" i="3"/>
  <c r="AJ85" i="3"/>
  <c r="AI85" i="3"/>
  <c r="AH85" i="3"/>
  <c r="AG85" i="3"/>
  <c r="AF85" i="3"/>
  <c r="AE85" i="3"/>
  <c r="AJ84" i="3"/>
  <c r="AI84" i="3"/>
  <c r="AH84" i="3"/>
  <c r="AG84" i="3"/>
  <c r="AF84" i="3"/>
  <c r="AE84" i="3"/>
  <c r="AJ83" i="3"/>
  <c r="AI83" i="3"/>
  <c r="AH83" i="3"/>
  <c r="AG83" i="3"/>
  <c r="AF83" i="3"/>
  <c r="AE83" i="3"/>
  <c r="AJ82" i="3"/>
  <c r="AI82" i="3"/>
  <c r="AH82" i="3"/>
  <c r="AG82" i="3"/>
  <c r="AF82" i="3"/>
  <c r="AE82" i="3"/>
  <c r="AJ81" i="3"/>
  <c r="AI81" i="3"/>
  <c r="AH81" i="3"/>
  <c r="AG81" i="3"/>
  <c r="AF81" i="3"/>
  <c r="AE81" i="3"/>
  <c r="AJ80" i="3"/>
  <c r="AI80" i="3"/>
  <c r="AH80" i="3"/>
  <c r="AG80" i="3"/>
  <c r="AF80" i="3"/>
  <c r="AE80" i="3"/>
  <c r="AJ79" i="3"/>
  <c r="AI79" i="3"/>
  <c r="AH79" i="3"/>
  <c r="AG79" i="3"/>
  <c r="AF79" i="3"/>
  <c r="AE79" i="3"/>
  <c r="AJ78" i="3"/>
  <c r="AI78" i="3"/>
  <c r="AH78" i="3"/>
  <c r="AG78" i="3"/>
  <c r="AF78" i="3"/>
  <c r="AE78" i="3"/>
  <c r="AJ77" i="3"/>
  <c r="AI77" i="3"/>
  <c r="AH77" i="3"/>
  <c r="AG77" i="3"/>
  <c r="AF77" i="3"/>
  <c r="AE77" i="3"/>
  <c r="AJ76" i="3"/>
  <c r="AI76" i="3"/>
  <c r="AH76" i="3"/>
  <c r="AG76" i="3"/>
  <c r="AF76" i="3"/>
  <c r="AE76" i="3"/>
  <c r="AJ75" i="3"/>
  <c r="AI75" i="3"/>
  <c r="AH75" i="3"/>
  <c r="AG75" i="3"/>
  <c r="AF75" i="3"/>
  <c r="AE75" i="3"/>
  <c r="AJ74" i="3"/>
  <c r="AI74" i="3"/>
  <c r="AH74" i="3"/>
  <c r="AG74" i="3"/>
  <c r="AF74" i="3"/>
  <c r="AE74" i="3"/>
  <c r="AJ73" i="3"/>
  <c r="AI73" i="3"/>
  <c r="AH73" i="3"/>
  <c r="AG73" i="3"/>
  <c r="AF73" i="3"/>
  <c r="AE73" i="3"/>
  <c r="AJ72" i="3"/>
  <c r="AI72" i="3"/>
  <c r="AH72" i="3"/>
  <c r="AG72" i="3"/>
  <c r="AF72" i="3"/>
  <c r="AE72" i="3"/>
  <c r="AJ71" i="3"/>
  <c r="AI71" i="3"/>
  <c r="AH71" i="3"/>
  <c r="AG71" i="3"/>
  <c r="AF71" i="3"/>
  <c r="AE71" i="3"/>
  <c r="AJ70" i="3"/>
  <c r="AI70" i="3"/>
  <c r="AH70" i="3"/>
  <c r="AG70" i="3"/>
  <c r="AF70" i="3"/>
  <c r="AE70" i="3"/>
  <c r="AJ69" i="3"/>
  <c r="AI69" i="3"/>
  <c r="AH69" i="3"/>
  <c r="AG69" i="3"/>
  <c r="AF69" i="3"/>
  <c r="AE69" i="3"/>
  <c r="AJ68" i="3"/>
  <c r="AI68" i="3"/>
  <c r="AH68" i="3"/>
  <c r="AG68" i="3"/>
  <c r="AF68" i="3"/>
  <c r="AE68" i="3"/>
  <c r="AJ67" i="3"/>
  <c r="AI67" i="3"/>
  <c r="AH67" i="3"/>
  <c r="AG67" i="3"/>
  <c r="AF67" i="3"/>
  <c r="AE67" i="3"/>
  <c r="AJ66" i="3"/>
  <c r="AI66" i="3"/>
  <c r="AH66" i="3"/>
  <c r="AG66" i="3"/>
  <c r="AF66" i="3"/>
  <c r="AE66" i="3"/>
  <c r="AJ65" i="3"/>
  <c r="AI65" i="3"/>
  <c r="AH65" i="3"/>
  <c r="AG65" i="3"/>
  <c r="AF65" i="3"/>
  <c r="AE65" i="3"/>
  <c r="AJ64" i="3"/>
  <c r="AI64" i="3"/>
  <c r="AH64" i="3"/>
  <c r="AG64" i="3"/>
  <c r="AF64" i="3"/>
  <c r="AE64" i="3"/>
  <c r="AJ63" i="3"/>
  <c r="AI63" i="3"/>
  <c r="AH63" i="3"/>
  <c r="AG63" i="3"/>
  <c r="AF63" i="3"/>
  <c r="AE63" i="3"/>
  <c r="AJ62" i="3"/>
  <c r="AI62" i="3"/>
  <c r="AH62" i="3"/>
  <c r="AG62" i="3"/>
  <c r="AF62" i="3"/>
  <c r="AE62" i="3"/>
  <c r="AJ61" i="3"/>
  <c r="AI61" i="3"/>
  <c r="AH61" i="3"/>
  <c r="AG61" i="3"/>
  <c r="AF61" i="3"/>
  <c r="AE61" i="3"/>
  <c r="AJ60" i="3"/>
  <c r="AI60" i="3"/>
  <c r="AH60" i="3"/>
  <c r="AG60" i="3"/>
  <c r="AF60" i="3"/>
  <c r="AE60" i="3"/>
  <c r="AJ59" i="3"/>
  <c r="AI59" i="3"/>
  <c r="AH59" i="3"/>
  <c r="AG59" i="3"/>
  <c r="AF59" i="3"/>
  <c r="AE59" i="3"/>
  <c r="AJ58" i="3"/>
  <c r="AI58" i="3"/>
  <c r="AH58" i="3"/>
  <c r="AG58" i="3"/>
  <c r="AF58" i="3"/>
  <c r="AE58" i="3"/>
  <c r="AJ57" i="3"/>
  <c r="AI57" i="3"/>
  <c r="AH57" i="3"/>
  <c r="AG57" i="3"/>
  <c r="AF57" i="3"/>
  <c r="AE57" i="3"/>
  <c r="AJ56" i="3"/>
  <c r="AI56" i="3"/>
  <c r="AH56" i="3"/>
  <c r="AG56" i="3"/>
  <c r="AF56" i="3"/>
  <c r="AE56" i="3"/>
  <c r="AJ55" i="3"/>
  <c r="AI55" i="3"/>
  <c r="AH55" i="3"/>
  <c r="AG55" i="3"/>
  <c r="AF55" i="3"/>
  <c r="AE55" i="3"/>
  <c r="AJ54" i="3"/>
  <c r="AI54" i="3"/>
  <c r="AH54" i="3"/>
  <c r="AG54" i="3"/>
  <c r="AF54" i="3"/>
  <c r="AE54" i="3"/>
  <c r="AJ53" i="3"/>
  <c r="AI53" i="3"/>
  <c r="AH53" i="3"/>
  <c r="AG53" i="3"/>
  <c r="AF53" i="3"/>
  <c r="AE53" i="3"/>
  <c r="AJ52" i="3"/>
  <c r="AI52" i="3"/>
  <c r="AH52" i="3"/>
  <c r="AG52" i="3"/>
  <c r="AF52" i="3"/>
  <c r="AE52" i="3"/>
  <c r="AJ51" i="3"/>
  <c r="AI51" i="3"/>
  <c r="AH51" i="3"/>
  <c r="AG51" i="3"/>
  <c r="AF51" i="3"/>
  <c r="AE51" i="3"/>
  <c r="AJ50" i="3"/>
  <c r="AI50" i="3"/>
  <c r="AH50" i="3"/>
  <c r="AG50" i="3"/>
  <c r="AF50" i="3"/>
  <c r="AE50" i="3"/>
  <c r="AJ49" i="3"/>
  <c r="AI49" i="3"/>
  <c r="AH49" i="3"/>
  <c r="AG49" i="3"/>
  <c r="AF49" i="3"/>
  <c r="AE49" i="3"/>
  <c r="AJ48" i="3"/>
  <c r="AI48" i="3"/>
  <c r="AH48" i="3"/>
  <c r="AG48" i="3"/>
  <c r="AF48" i="3"/>
  <c r="AE48" i="3"/>
  <c r="AJ47" i="3"/>
  <c r="AI47" i="3"/>
  <c r="AH47" i="3"/>
  <c r="AG47" i="3"/>
  <c r="AF47" i="3"/>
  <c r="AE47" i="3"/>
  <c r="AJ46" i="3"/>
  <c r="AI46" i="3"/>
  <c r="AH46" i="3"/>
  <c r="AG46" i="3"/>
  <c r="AF46" i="3"/>
  <c r="AE46" i="3"/>
  <c r="AJ45" i="3"/>
  <c r="AI45" i="3"/>
  <c r="AH45" i="3"/>
  <c r="AG45" i="3"/>
  <c r="AF45" i="3"/>
  <c r="AE45" i="3"/>
  <c r="AJ44" i="3"/>
  <c r="AI44" i="3"/>
  <c r="AH44" i="3"/>
  <c r="AG44" i="3"/>
  <c r="AF44" i="3"/>
  <c r="AE44" i="3"/>
  <c r="AJ43" i="3"/>
  <c r="AI43" i="3"/>
  <c r="AH43" i="3"/>
  <c r="AG43" i="3"/>
  <c r="AF43" i="3"/>
  <c r="AE43" i="3"/>
  <c r="AJ42" i="3"/>
  <c r="AI42" i="3"/>
  <c r="AH42" i="3"/>
  <c r="AG42" i="3"/>
  <c r="AF42" i="3"/>
  <c r="AE42" i="3"/>
  <c r="AJ41" i="3"/>
  <c r="AI41" i="3"/>
  <c r="AH41" i="3"/>
  <c r="AG41" i="3"/>
  <c r="AF41" i="3"/>
  <c r="AE41" i="3"/>
  <c r="AJ40" i="3"/>
  <c r="AI40" i="3"/>
  <c r="AH40" i="3"/>
  <c r="AG40" i="3"/>
  <c r="AF40" i="3"/>
  <c r="AE40" i="3"/>
  <c r="AJ39" i="3"/>
  <c r="AI39" i="3"/>
  <c r="AH39" i="3"/>
  <c r="AG39" i="3"/>
  <c r="AF39" i="3"/>
  <c r="AE39" i="3"/>
  <c r="AJ38" i="3"/>
  <c r="AI38" i="3"/>
  <c r="AH38" i="3"/>
  <c r="AG38" i="3"/>
  <c r="AF38" i="3"/>
  <c r="AE38" i="3"/>
  <c r="AJ37" i="3"/>
  <c r="AI37" i="3"/>
  <c r="AH37" i="3"/>
  <c r="AG37" i="3"/>
  <c r="AF37" i="3"/>
  <c r="AE37" i="3"/>
  <c r="AJ36" i="3"/>
  <c r="AI36" i="3"/>
  <c r="AH36" i="3"/>
  <c r="AG36" i="3"/>
  <c r="AF36" i="3"/>
  <c r="AE36" i="3"/>
  <c r="AJ35" i="3"/>
  <c r="AI35" i="3"/>
  <c r="AH35" i="3"/>
  <c r="AG35" i="3"/>
  <c r="AF35" i="3"/>
  <c r="AE35" i="3"/>
  <c r="AJ34" i="3"/>
  <c r="AI34" i="3"/>
  <c r="AH34" i="3"/>
  <c r="AG34" i="3"/>
  <c r="AF34" i="3"/>
  <c r="AE34" i="3"/>
  <c r="AJ33" i="3"/>
  <c r="AI33" i="3"/>
  <c r="AH33" i="3"/>
  <c r="AG33" i="3"/>
  <c r="AF33" i="3"/>
  <c r="AE33" i="3"/>
  <c r="AJ32" i="3"/>
  <c r="AI32" i="3"/>
  <c r="AH32" i="3"/>
  <c r="AG32" i="3"/>
  <c r="AF32" i="3"/>
  <c r="AE32" i="3"/>
  <c r="AJ31" i="3"/>
  <c r="AI31" i="3"/>
  <c r="AH31" i="3"/>
  <c r="AG31" i="3"/>
  <c r="AF31" i="3"/>
  <c r="AE31" i="3"/>
  <c r="AJ30" i="3"/>
  <c r="AI30" i="3"/>
  <c r="AH30" i="3"/>
  <c r="AG30" i="3"/>
  <c r="AF30" i="3"/>
  <c r="AE30" i="3"/>
  <c r="AJ29" i="3"/>
  <c r="AI29" i="3"/>
  <c r="AH29" i="3"/>
  <c r="AG29" i="3"/>
  <c r="AF29" i="3"/>
  <c r="AE29" i="3"/>
  <c r="AJ28" i="3"/>
  <c r="AI28" i="3"/>
  <c r="AH28" i="3"/>
  <c r="AG28" i="3"/>
  <c r="AF28" i="3"/>
  <c r="AE28" i="3"/>
  <c r="AJ27" i="3"/>
  <c r="AI27" i="3"/>
  <c r="AH27" i="3"/>
  <c r="AG27" i="3"/>
  <c r="AF27" i="3"/>
  <c r="AE27" i="3"/>
  <c r="AJ26" i="3"/>
  <c r="AI26" i="3"/>
  <c r="AH26" i="3"/>
  <c r="AG26" i="3"/>
  <c r="AF26" i="3"/>
  <c r="AE26" i="3"/>
  <c r="AJ25" i="3"/>
  <c r="AI25" i="3"/>
  <c r="AH25" i="3"/>
  <c r="AG25" i="3"/>
  <c r="AF25" i="3"/>
  <c r="AE25" i="3"/>
  <c r="AJ24" i="3"/>
  <c r="AI24" i="3"/>
  <c r="AH24" i="3"/>
  <c r="AG24" i="3"/>
  <c r="AF24" i="3"/>
  <c r="AE24" i="3"/>
  <c r="AJ23" i="3"/>
  <c r="AI23" i="3"/>
  <c r="AH23" i="3"/>
  <c r="AG23" i="3"/>
  <c r="AF23" i="3"/>
  <c r="AE23" i="3"/>
  <c r="AJ22" i="3"/>
  <c r="AI22" i="3"/>
  <c r="AH22" i="3"/>
  <c r="AG22" i="3"/>
  <c r="AF22" i="3"/>
  <c r="AE22" i="3"/>
  <c r="AJ21" i="3"/>
  <c r="AI21" i="3"/>
  <c r="AH21" i="3"/>
  <c r="AG21" i="3"/>
  <c r="AF21" i="3"/>
  <c r="AE21" i="3"/>
  <c r="AJ20" i="3"/>
  <c r="AI20" i="3"/>
  <c r="AH20" i="3"/>
  <c r="AG20" i="3"/>
  <c r="AF20" i="3"/>
  <c r="AE20" i="3"/>
  <c r="AJ19" i="3"/>
  <c r="AI19" i="3"/>
  <c r="AH19" i="3"/>
  <c r="AG19" i="3"/>
  <c r="AF19" i="3"/>
  <c r="AE19" i="3"/>
  <c r="AJ18" i="3"/>
  <c r="AI18" i="3"/>
  <c r="AH18" i="3"/>
  <c r="AG18" i="3"/>
  <c r="AF18" i="3"/>
  <c r="AE18" i="3"/>
  <c r="AJ17" i="3"/>
  <c r="AI17" i="3"/>
  <c r="AH17" i="3"/>
  <c r="AG17" i="3"/>
  <c r="AF17" i="3"/>
  <c r="AE17" i="3"/>
  <c r="AJ16" i="3"/>
  <c r="AI16" i="3"/>
  <c r="AH16" i="3"/>
  <c r="AG16" i="3"/>
  <c r="AF16" i="3"/>
  <c r="AE16" i="3"/>
  <c r="AJ15" i="3"/>
  <c r="AI15" i="3"/>
  <c r="AH15" i="3"/>
  <c r="AG15" i="3"/>
  <c r="AF15" i="3"/>
  <c r="AE15" i="3"/>
  <c r="AJ14" i="3"/>
  <c r="AI14" i="3"/>
  <c r="AH14" i="3"/>
  <c r="AG14" i="3"/>
  <c r="AF14" i="3"/>
  <c r="AE14" i="3"/>
  <c r="AJ13" i="3"/>
  <c r="AI13" i="3"/>
  <c r="AH13" i="3"/>
  <c r="AG13" i="3"/>
  <c r="AF13" i="3"/>
  <c r="AE13" i="3"/>
  <c r="AJ12" i="3"/>
  <c r="AI12" i="3"/>
  <c r="AH12" i="3"/>
  <c r="AG12" i="3"/>
  <c r="AF12" i="3"/>
  <c r="AE12" i="3"/>
  <c r="AJ11" i="3"/>
  <c r="AI11" i="3"/>
  <c r="AH11" i="3"/>
  <c r="AG11" i="3"/>
  <c r="AF11" i="3"/>
  <c r="AE11" i="3"/>
  <c r="AJ10" i="3"/>
  <c r="AI10" i="3"/>
  <c r="AH10" i="3"/>
  <c r="AG10" i="3"/>
  <c r="AF10" i="3"/>
  <c r="AE10" i="3"/>
  <c r="AJ9" i="3"/>
  <c r="AI9" i="3"/>
  <c r="AH9" i="3"/>
  <c r="AG9" i="3"/>
  <c r="AF9" i="3"/>
  <c r="AE9" i="3"/>
  <c r="AJ8" i="3"/>
  <c r="AI8" i="3"/>
  <c r="AH8" i="3"/>
  <c r="AG8" i="3"/>
  <c r="AF8" i="3"/>
  <c r="AE8" i="3"/>
  <c r="AJ7" i="3"/>
  <c r="AI7" i="3"/>
  <c r="AH7" i="3"/>
  <c r="AG7" i="3"/>
  <c r="AF7" i="3"/>
  <c r="AE7" i="3"/>
  <c r="AJ6" i="3"/>
  <c r="AI6" i="3"/>
  <c r="AH6" i="3"/>
  <c r="AG6" i="3"/>
  <c r="AF6" i="3"/>
  <c r="AE6" i="3"/>
  <c r="AJ5" i="3"/>
  <c r="AI5" i="3"/>
  <c r="AH5" i="3"/>
  <c r="AG5" i="3"/>
  <c r="AF5" i="3"/>
  <c r="AE5" i="3"/>
  <c r="AJ4" i="3"/>
  <c r="AI4" i="3"/>
  <c r="AH4" i="3"/>
  <c r="AG4" i="3"/>
  <c r="AF4" i="3"/>
  <c r="AE4" i="3"/>
  <c r="AJ3" i="3"/>
  <c r="AI3" i="3"/>
  <c r="AH3" i="3"/>
  <c r="AG3" i="3"/>
  <c r="AF3" i="3"/>
  <c r="AE3" i="3"/>
  <c r="AN2" i="3"/>
  <c r="AM2" i="3"/>
  <c r="AL2" i="3"/>
  <c r="AJ2" i="3"/>
  <c r="AI2" i="3"/>
  <c r="AH2" i="3"/>
  <c r="AG2" i="3"/>
  <c r="AF2" i="3"/>
  <c r="AE2" i="3"/>
  <c r="U375" i="4"/>
  <c r="G1" i="4"/>
  <c r="E1" i="4"/>
  <c r="D1" i="4"/>
  <c r="AK2" i="3" l="1"/>
  <c r="F1" i="4"/>
</calcChain>
</file>

<file path=xl/sharedStrings.xml><?xml version="1.0" encoding="utf-8"?>
<sst xmlns="http://schemas.openxmlformats.org/spreadsheetml/2006/main" count="2487" uniqueCount="156">
  <si>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</si>
  <si>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</si>
  <si>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</si>
  <si>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</si>
  <si>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</si>
  <si>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</si>
  <si>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</si>
  <si>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</si>
  <si>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</si>
  <si>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</si>
  <si>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</si>
  <si>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</si>
  <si>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</si>
  <si>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</si>
  <si>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</si>
  <si>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</si>
  <si>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</si>
  <si>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</si>
  <si>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</si>
  <si>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</si>
  <si>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</si>
  <si>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</si>
  <si>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</si>
  <si>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</si>
  <si>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</si>
  <si>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</si>
  <si>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</si>
  <si>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</si>
  <si>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</si>
  <si>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</si>
  <si>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</si>
  <si>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</si>
  <si>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</si>
  <si>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</si>
  <si>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</si>
  <si>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</si>
  <si>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</si>
  <si>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</si>
  <si>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</si>
  <si>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</si>
  <si>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</si>
  <si>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</si>
  <si>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</si>
  <si>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</si>
  <si>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</si>
  <si>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</si>
  <si>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</si>
  <si>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</si>
  <si>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-</t>
  </si>
  <si>
    <t xml:space="preserve">PROBLEM STATEMENT </t>
  </si>
  <si>
    <t>1) Identify contribution of broader categories to CPI</t>
  </si>
  <si>
    <t xml:space="preserve">analyze latest month data to determine diffrrent broader </t>
  </si>
  <si>
    <t>Notes</t>
  </si>
  <si>
    <t>we have missing value in the dataset</t>
  </si>
  <si>
    <t xml:space="preserve">in housing we have 122 missing value which has been corrected by using avg formula with perticular year </t>
  </si>
  <si>
    <t xml:space="preserve">Data dictionary </t>
  </si>
  <si>
    <t>Food items</t>
  </si>
  <si>
    <t>like milk,pulse,eggs,vegetables</t>
  </si>
  <si>
    <t>life cycle of data analysis</t>
  </si>
  <si>
    <t>understandinf of problem statement</t>
  </si>
  <si>
    <t>gather the data</t>
  </si>
  <si>
    <t>understand the data</t>
  </si>
  <si>
    <t>data cleaning</t>
  </si>
  <si>
    <t>exploratory of data analysis</t>
  </si>
  <si>
    <t>analysis</t>
  </si>
  <si>
    <t>visulaiztion</t>
  </si>
  <si>
    <t>communication</t>
  </si>
  <si>
    <t>:- data dictionary- definition of problem</t>
  </si>
  <si>
    <t>sample size analysis- data report</t>
  </si>
  <si>
    <t>:-clean data when it is absolute required</t>
  </si>
  <si>
    <t>:-bivarient analysis of different coloum to be used in problem statement</t>
  </si>
  <si>
    <t>data enhancement</t>
  </si>
  <si>
    <t>:-making sense and understanding trends</t>
  </si>
  <si>
    <t>:-a way to ensure that your stakeholder are easily to unerstand the outupt</t>
  </si>
  <si>
    <t>:- 3C Complete, clear,concise</t>
  </si>
  <si>
    <t>transport and energy</t>
  </si>
  <si>
    <t xml:space="preserve"> like fuel,light</t>
  </si>
  <si>
    <t xml:space="preserve">small expenses </t>
  </si>
  <si>
    <t>general index</t>
  </si>
  <si>
    <t>muliple matches include commodity market</t>
  </si>
  <si>
    <t>Data dictionary</t>
  </si>
  <si>
    <t>description</t>
  </si>
  <si>
    <t xml:space="preserve">rural or urban </t>
  </si>
  <si>
    <t>which year</t>
  </si>
  <si>
    <t>which month</t>
  </si>
  <si>
    <t xml:space="preserve">in this we have tto find out the index value </t>
  </si>
  <si>
    <t>indentify the grp categories</t>
  </si>
  <si>
    <t>Foods1</t>
  </si>
  <si>
    <t>Housing1</t>
  </si>
  <si>
    <t>Household1</t>
  </si>
  <si>
    <t>Transport1</t>
  </si>
  <si>
    <t>Health1</t>
  </si>
  <si>
    <t>miscellaneous1</t>
  </si>
  <si>
    <t xml:space="preserve">* We have created 1 new coloum for food1 which included cereals and product, meat&amp;fishe, egg,milk&amp;product, oil&amp;fats, fruits, vegetable </t>
  </si>
  <si>
    <t>Average of Housing1</t>
  </si>
  <si>
    <t>Average of Household1</t>
  </si>
  <si>
    <t>entetainment</t>
  </si>
  <si>
    <t xml:space="preserve">Fasion  </t>
  </si>
  <si>
    <t xml:space="preserve">fuel and light </t>
  </si>
  <si>
    <t xml:space="preserve">Average of fuel and light </t>
  </si>
  <si>
    <t>SUM OF VALUES</t>
  </si>
  <si>
    <t>Average of entetainment</t>
  </si>
  <si>
    <t xml:space="preserve">Average of Fasion  </t>
  </si>
  <si>
    <t>Average of miscellaneous1</t>
  </si>
  <si>
    <t>Average of Transport1</t>
  </si>
  <si>
    <t>Average of Foods1</t>
  </si>
  <si>
    <t>Average of Health1</t>
  </si>
  <si>
    <t>Inflation rate</t>
  </si>
  <si>
    <t xml:space="preserve">Highest inflation index </t>
  </si>
  <si>
    <t>Monthly changes</t>
  </si>
  <si>
    <t>Years</t>
  </si>
  <si>
    <t>Inflation Rate</t>
  </si>
  <si>
    <t>Food</t>
  </si>
  <si>
    <t>M-O-M Changes</t>
  </si>
  <si>
    <t>Total</t>
  </si>
  <si>
    <t>Max</t>
  </si>
  <si>
    <t>Min</t>
  </si>
  <si>
    <t>Lowest</t>
  </si>
  <si>
    <t>Highest</t>
  </si>
  <si>
    <t>MAX</t>
  </si>
  <si>
    <t>Average</t>
  </si>
  <si>
    <t>Date</t>
  </si>
  <si>
    <t xml:space="preserve">We have created a new coloum for date in main data by using =DATE(B2, MONTH(DATEVALUE("1 "&amp;C2&amp;" 2020")), 1 formula to calculate pre and post covid </t>
  </si>
  <si>
    <t>Pre-Covid</t>
  </si>
  <si>
    <t xml:space="preserve">the black highlighted is the missing value which is filled by using average </t>
  </si>
  <si>
    <t>Post-Covid</t>
  </si>
  <si>
    <t>Category</t>
  </si>
  <si>
    <t>Pre-covid avg</t>
  </si>
  <si>
    <t>Post-covid avg</t>
  </si>
  <si>
    <t>% change</t>
  </si>
  <si>
    <t xml:space="preserve"> Foods1 and Health1 saw more inflation than others during the pandemic</t>
  </si>
  <si>
    <t>(Post-COVID Avg - Pre-COVID Avg) / Pre-COVID Avg) * 100 calculation of percentage change in P.S4</t>
  </si>
  <si>
    <t>We have taken the date from june 2019 to march 2020 which is 10 month of pre covid and 2020 march to 2020 dec which is 10 month of post covid</t>
  </si>
  <si>
    <t>we used the average formula to compare the categories of pre&amp;post covid</t>
  </si>
  <si>
    <t>post covid India</t>
  </si>
  <si>
    <t>Pre covid India</t>
  </si>
  <si>
    <t>post covid India 2 missing value filled with avg</t>
  </si>
  <si>
    <t>%change</t>
  </si>
  <si>
    <t>General Index</t>
  </si>
  <si>
    <t xml:space="preserve">Februrary </t>
  </si>
  <si>
    <t>Price oil</t>
  </si>
  <si>
    <t>Correlation</t>
  </si>
  <si>
    <t>t o f</t>
  </si>
  <si>
    <t>egg</t>
  </si>
  <si>
    <t>P.S1</t>
  </si>
  <si>
    <t>P.S2</t>
  </si>
  <si>
    <t>P.S3</t>
  </si>
  <si>
    <t>P.S4</t>
  </si>
  <si>
    <t>P.S5</t>
  </si>
  <si>
    <t xml:space="preserve">M0M </t>
  </si>
  <si>
    <t>current month - previous month/previous monmth *100</t>
  </si>
  <si>
    <t>yoy</t>
  </si>
  <si>
    <t>end of year - start of year / start of year * 100</t>
  </si>
  <si>
    <t xml:space="preserve">latest month </t>
  </si>
  <si>
    <t>latest month</t>
  </si>
  <si>
    <t xml:space="preserve">Latest 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</si>
</sst>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2"/>
      <name val="Aptos Narrow"/>
      <family val="2"/>
      <scheme val="minor"/>
    </font>
    <font>
      <sz val="12"/>
      <name val="Arial"/>
      <family val="2"/>
    </font>
    <font>
      <sz val="8"/>
      <name val="Aptos Narrow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1" fillId="0" borderId="0"/>
  </cellStyleXfs>
  <cellXfs count="36">
    <xf numFmtId="0" fontId="0" fillId="0" borderId="0" xfId="0"/>
    <xf numFmtId="164" fontId="0" fillId="0" borderId="0" xfId="0" applyNumberFormat="1"/>
    <xf numFmtId="0" fontId="19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36" borderId="0" xfId="0" applyNumberFormat="1" applyFill="1"/>
    <xf numFmtId="0" fontId="1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6" fillId="37" borderId="10" xfId="0" applyFont="1" applyFill="1" applyBorder="1"/>
    <xf numFmtId="0" fontId="0" fillId="38" borderId="0" xfId="0" applyFill="1"/>
    <xf numFmtId="0" fontId="0" fillId="39" borderId="0" xfId="0" applyFill="1"/>
    <xf numFmtId="0" fontId="0" fillId="40" borderId="11" xfId="0" applyFill="1" applyBorder="1"/>
    <xf numFmtId="0" fontId="0" fillId="41" borderId="11" xfId="0" applyFill="1" applyBorder="1"/>
    <xf numFmtId="0" fontId="0" fillId="36" borderId="11" xfId="0" applyFill="1" applyBorder="1"/>
    <xf numFmtId="0" fontId="17" fillId="42" borderId="0" xfId="0" applyFont="1" applyFill="1"/>
    <xf numFmtId="0" fontId="17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4" fontId="0" fillId="38" borderId="0" xfId="0" applyNumberFormat="1" applyFill="1"/>
    <xf numFmtId="0" fontId="0" fillId="43" borderId="0" xfId="0" applyFill="1"/>
    <xf numFmtId="14" fontId="0" fillId="43" borderId="0" xfId="0" applyNumberFormat="1" applyFill="1"/>
    <xf numFmtId="0" fontId="20" fillId="44" borderId="0" xfId="0" applyFont="1" applyFill="1"/>
    <xf numFmtId="0" fontId="0" fillId="33" borderId="11" xfId="0" applyFill="1" applyBorder="1"/>
    <xf numFmtId="0" fontId="0" fillId="0" borderId="11" xfId="0" applyBorder="1"/>
    <xf numFmtId="165" fontId="0" fillId="0" borderId="11" xfId="0" applyNumberFormat="1" applyBorder="1"/>
    <xf numFmtId="14" fontId="0" fillId="33" borderId="0" xfId="0" applyNumberFormat="1" applyFill="1"/>
    <xf numFmtId="2" fontId="0" fillId="0" borderId="11" xfId="0" applyNumberFormat="1" applyBorder="1"/>
    <xf numFmtId="9" fontId="0" fillId="0" borderId="11" xfId="42" applyFont="1" applyBorder="1"/>
    <xf numFmtId="0" fontId="0" fillId="45" borderId="11" xfId="0" applyFill="1" applyBorder="1"/>
    <xf numFmtId="9" fontId="0" fillId="0" borderId="0" xfId="42" applyFont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59" xfId="43" xr:uid="{71DE7C31-3565-4781-8E64-6625F9F8B2D6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[All_India_fidal.xlsx]P.S1!PivotTable7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Rural</a:t>
            </a:r>
            <a:r>
              <a:rPr lang="en-IN" baseline="0"/>
              <a:t> area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P.S1!$B$5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36-4F4E-9E48-2A5E4C32B0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36-4F4E-9E48-2A5E4C32B0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36-4F4E-9E48-2A5E4C32B0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36-4F4E-9E48-2A5E4C32B0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36-4F4E-9E48-2A5E4C32B0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36-4F4E-9E48-2A5E4C32B0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B36-4F4E-9E48-2A5E4C32B0A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B36-4F4E-9E48-2A5E4C32B0A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B36-4F4E-9E48-2A5E4C32B0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P.S1!$A$6:$A$14</c:f>
              <c:strCache>
                <c:ptCount val="9"/>
                <c:pt idx="0">
                  <c:v>Average of fuel and light </c:v>
                </c:pt>
                <c:pt idx="1">
                  <c:v>Average of entetainment</c:v>
                </c:pt>
                <c:pt idx="2">
                  <c:v>Average of Fasion  </c:v>
                </c:pt>
                <c:pt idx="3">
                  <c:v>Average of miscellaneous1</c:v>
                </c:pt>
                <c:pt idx="4">
                  <c:v>Average of Transport1</c:v>
                </c:pt>
                <c:pt idx="5">
                  <c:v>Average of Foods1</c:v>
                </c:pt>
                <c:pt idx="6">
                  <c:v>Average of Health1</c:v>
                </c:pt>
                <c:pt idx="7">
                  <c:v>Average of Housing1</c:v>
                </c:pt>
                <c:pt idx="8">
                  <c:v>Average of Household1</c:v>
                </c:pt>
              </c:strCache>
            </c:strRef>
          </c:cat>
          <c:val>
            <c:numRef>
              <c:f>P.S1!$B$6:$B$14</c:f>
              <c:numCache>
                <c:formatCode>General</c:formatCode>
                <c:ptCount val="9"/>
                <c:pt idx="0">
                  <c:v>182.5</c:v>
                </c:pt>
                <c:pt idx="1">
                  <c:v>349.2</c:v>
                </c:pt>
                <c:pt idx="2">
                  <c:v>569.90000000000009</c:v>
                </c:pt>
                <c:pt idx="3">
                  <c:v>179.5</c:v>
                </c:pt>
                <c:pt idx="4">
                  <c:v>169.7</c:v>
                </c:pt>
                <c:pt idx="5">
                  <c:v>2290.7000000000007</c:v>
                </c:pt>
                <c:pt idx="6">
                  <c:v>187.8</c:v>
                </c:pt>
                <c:pt idx="7">
                  <c:v>139.5</c:v>
                </c:pt>
                <c:pt idx="8">
                  <c:v>179.8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9-403D-B2C8-898D87E2E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[All_India_fidal.xlsx]P.S1!PivotTable8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Rural+Urban</a:t>
            </a:r>
            <a:r>
              <a:rPr lang="en-US" baseline="0"/>
              <a:t>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P.S1!$B$27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8B-435F-AC04-20A8A88E22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8B-435F-AC04-20A8A88E22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8B-435F-AC04-20A8A88E22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8B-435F-AC04-20A8A88E22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8B-435F-AC04-20A8A88E22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8B-435F-AC04-20A8A88E22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98B-435F-AC04-20A8A88E22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98B-435F-AC04-20A8A88E22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98B-435F-AC04-20A8A88E22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P.S1!$A$28:$A$36</c:f>
              <c:strCache>
                <c:ptCount val="9"/>
                <c:pt idx="0">
                  <c:v>Average of fuel and light </c:v>
                </c:pt>
                <c:pt idx="1">
                  <c:v>Average of entetainment</c:v>
                </c:pt>
                <c:pt idx="2">
                  <c:v>Average of Fasion  </c:v>
                </c:pt>
                <c:pt idx="3">
                  <c:v>Average of miscellaneous1</c:v>
                </c:pt>
                <c:pt idx="4">
                  <c:v>Average of Transport1</c:v>
                </c:pt>
                <c:pt idx="5">
                  <c:v>Average of Foods1</c:v>
                </c:pt>
                <c:pt idx="6">
                  <c:v>Average of Health1</c:v>
                </c:pt>
                <c:pt idx="7">
                  <c:v>Average of Housing1</c:v>
                </c:pt>
                <c:pt idx="8">
                  <c:v>Average of Household1</c:v>
                </c:pt>
              </c:strCache>
            </c:strRef>
          </c:cat>
          <c:val>
            <c:numRef>
              <c:f>P.S1!$B$28:$B$36</c:f>
              <c:numCache>
                <c:formatCode>General</c:formatCode>
                <c:ptCount val="9"/>
                <c:pt idx="0">
                  <c:v>182.8</c:v>
                </c:pt>
                <c:pt idx="1">
                  <c:v>340.5</c:v>
                </c:pt>
                <c:pt idx="2">
                  <c:v>553.20000000000005</c:v>
                </c:pt>
                <c:pt idx="3">
                  <c:v>175.7</c:v>
                </c:pt>
                <c:pt idx="4">
                  <c:v>164.8</c:v>
                </c:pt>
                <c:pt idx="5">
                  <c:v>2306.9</c:v>
                </c:pt>
                <c:pt idx="6">
                  <c:v>185.7</c:v>
                </c:pt>
                <c:pt idx="7">
                  <c:v>175.6</c:v>
                </c:pt>
                <c:pt idx="8">
                  <c:v>175.2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0-4FBA-A496-FC39E6BE6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[All_India_fidal.xlsx]P.S1!PivotTable9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</a:t>
            </a:r>
            <a:r>
              <a:rPr lang="en-US" baseline="0"/>
              <a:t>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P.S1!$B$48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68-4BCE-86C1-1F87DC3136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68-4BCE-86C1-1F87DC3136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68-4BCE-86C1-1F87DC3136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68-4BCE-86C1-1F87DC3136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68-4BCE-86C1-1F87DC3136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68-4BCE-86C1-1F87DC3136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768-4BCE-86C1-1F87DC3136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768-4BCE-86C1-1F87DC3136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768-4BCE-86C1-1F87DC3136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P.S1!$A$49:$A$57</c:f>
              <c:strCache>
                <c:ptCount val="9"/>
                <c:pt idx="0">
                  <c:v>Average of fuel and light </c:v>
                </c:pt>
                <c:pt idx="1">
                  <c:v>Average of entetainment</c:v>
                </c:pt>
                <c:pt idx="2">
                  <c:v>Average of Fasion  </c:v>
                </c:pt>
                <c:pt idx="3">
                  <c:v>Average of miscellaneous1</c:v>
                </c:pt>
                <c:pt idx="4">
                  <c:v>Average of Transport1</c:v>
                </c:pt>
                <c:pt idx="5">
                  <c:v>Average of Foods1</c:v>
                </c:pt>
                <c:pt idx="6">
                  <c:v>Average of Health1</c:v>
                </c:pt>
                <c:pt idx="7">
                  <c:v>Average of Housing1</c:v>
                </c:pt>
                <c:pt idx="8">
                  <c:v>Average of Household1</c:v>
                </c:pt>
              </c:strCache>
            </c:strRef>
          </c:cat>
          <c:val>
            <c:numRef>
              <c:f>P.S1!$B$49:$B$57</c:f>
              <c:numCache>
                <c:formatCode>General</c:formatCode>
                <c:ptCount val="9"/>
                <c:pt idx="0">
                  <c:v>183.4</c:v>
                </c:pt>
                <c:pt idx="1">
                  <c:v>332</c:v>
                </c:pt>
                <c:pt idx="2">
                  <c:v>528.70000000000005</c:v>
                </c:pt>
                <c:pt idx="3">
                  <c:v>171.6</c:v>
                </c:pt>
                <c:pt idx="4">
                  <c:v>160.4</c:v>
                </c:pt>
                <c:pt idx="5">
                  <c:v>2335.1</c:v>
                </c:pt>
                <c:pt idx="6">
                  <c:v>182.2</c:v>
                </c:pt>
                <c:pt idx="7">
                  <c:v>175.6</c:v>
                </c:pt>
                <c:pt idx="8">
                  <c:v>170.1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A-4A13-B6F9-AEE9289E1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P.S2!$P$2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P.S2!$O$3:$O$8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P.S2!$P$3:$P$8</c:f>
              <c:numCache>
                <c:formatCode>General</c:formatCode>
                <c:ptCount val="6"/>
                <c:pt idx="0">
                  <c:v>5.2954719900000002</c:v>
                </c:pt>
                <c:pt idx="1">
                  <c:v>2.4558710700000002</c:v>
                </c:pt>
                <c:pt idx="2">
                  <c:v>7.7363896800000003</c:v>
                </c:pt>
                <c:pt idx="3">
                  <c:v>5.7922769599999997</c:v>
                </c:pt>
                <c:pt idx="4">
                  <c:v>5.6579783900000002</c:v>
                </c:pt>
                <c:pt idx="5">
                  <c:v>6.0350301999999996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4-4AC4-9A60-651FBA43C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082591"/>
        <c:axId val="618104191"/>
      </c:lineChart>
      <c:catAx>
        <c:axId val="61808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04191"/>
        <c:crosses val="autoZero"/>
        <c:auto val="1"/>
        <c:lblAlgn val="ctr"/>
        <c:lblOffset val="100"/>
        <c:noMultiLvlLbl val="0"/>
      </c:catAx>
      <c:valAx>
        <c:axId val="6181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8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Pre&amp;Post</a:t>
            </a:r>
            <a:r>
              <a:rPr lang="en-IN" baseline="0"/>
              <a:t> covid </a:t>
            </a:r>
            <a:endParaRPr lang="en-IN"/>
          </a:p>
        </c:rich>
      </c:tx>
      <c:layout>
        <c:manualLayout>
          <c:xMode val="edge"/>
          <c:yMode val="edge"/>
          <c:x val="0.44761220885125214"/>
          <c:y val="2.27124532189217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P.S4!$K$2</c:f>
              <c:strCache>
                <c:ptCount val="1"/>
                <c:pt idx="0">
                  <c:v>Pre-covid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P.S4!$J$3:$J$6</c:f>
              <c:strCache>
                <c:ptCount val="4"/>
                <c:pt idx="0">
                  <c:v>Foods1</c:v>
                </c:pt>
                <c:pt idx="1">
                  <c:v>Health1</c:v>
                </c:pt>
                <c:pt idx="2">
                  <c:v>Transport1</c:v>
                </c:pt>
                <c:pt idx="3">
                  <c:v>fuel and light </c:v>
                </c:pt>
              </c:strCache>
            </c:strRef>
          </c:cat>
          <c:val>
            <c:numRef>
              <c:f>P.S4!$K$3:$K$6</c:f>
              <c:numCache>
                <c:formatCode>General</c:formatCode>
                <c:ptCount val="4"/>
                <c:pt idx="0">
                  <c:v>1884.58</c:v>
                </c:pt>
                <c:pt idx="1">
                  <c:v>149.77000000000001</c:v>
                </c:pt>
                <c:pt idx="2">
                  <c:v>127.59</c:v>
                </c:pt>
                <c:pt idx="3">
                  <c:v>142.55000000000001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6-42D5-9D8D-1CF2F5CE8E5D}"/>
            </c:ext>
          </c:extLst>
        </c:ser>
        <c:ser>
          <c:idx val="1"/>
          <c:order val="1"/>
          <c:tx>
            <c:strRef>
              <c:f>P.S4!$L$2</c:f>
              <c:strCache>
                <c:ptCount val="1"/>
                <c:pt idx="0">
                  <c:v>Post-covid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P.S4!$J$3:$J$6</c:f>
              <c:strCache>
                <c:ptCount val="4"/>
                <c:pt idx="0">
                  <c:v>Foods1</c:v>
                </c:pt>
                <c:pt idx="1">
                  <c:v>Health1</c:v>
                </c:pt>
                <c:pt idx="2">
                  <c:v>Transport1</c:v>
                </c:pt>
                <c:pt idx="3">
                  <c:v>fuel and light </c:v>
                </c:pt>
              </c:strCache>
            </c:strRef>
          </c:cat>
          <c:val>
            <c:numRef>
              <c:f>P.S4!$L$3:$L$6</c:f>
              <c:numCache>
                <c:formatCode>General</c:formatCode>
                <c:ptCount val="4"/>
                <c:pt idx="0">
                  <c:v>1947.7920000000001</c:v>
                </c:pt>
                <c:pt idx="1">
                  <c:v>153.36199999999999</c:v>
                </c:pt>
                <c:pt idx="2">
                  <c:v>131.964</c:v>
                </c:pt>
                <c:pt idx="3">
                  <c:v>142.33999999999997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6-42D5-9D8D-1CF2F5CE8E5D}"/>
            </c:ext>
          </c:extLst>
        </c:ser>
        <c:ser>
          <c:idx val="2"/>
          <c:order val="2"/>
          <c:tx>
            <c:strRef>
              <c:f>P.S4!$M$2</c:f>
              <c:strCache>
                <c:ptCount val="1"/>
                <c:pt idx="0">
                  <c:v>% 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P.S4!$J$3:$J$6</c:f>
              <c:strCache>
                <c:ptCount val="4"/>
                <c:pt idx="0">
                  <c:v>Foods1</c:v>
                </c:pt>
                <c:pt idx="1">
                  <c:v>Health1</c:v>
                </c:pt>
                <c:pt idx="2">
                  <c:v>Transport1</c:v>
                </c:pt>
                <c:pt idx="3">
                  <c:v>fuel and light </c:v>
                </c:pt>
              </c:strCache>
            </c:strRef>
          </c:cat>
          <c:val>
            <c:numRef>
              <c:f>P.S4!$M$3:$M$6</c:f>
              <c:numCache>
                <c:formatCode>0.0</c:formatCode>
                <c:ptCount val="4"/>
                <c:pt idx="0">
                  <c:v>3.3541690986851296</c:v>
                </c:pt>
                <c:pt idx="1">
                  <c:v>2.3983441276624098</c:v>
                </c:pt>
                <c:pt idx="2">
                  <c:v>3.428168351751701</c:v>
                </c:pt>
                <c:pt idx="3">
                  <c:v>-0.14731673097161443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6-42D5-9D8D-1CF2F5CE8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9164671"/>
        <c:axId val="1889164191"/>
      </c:barChart>
      <c:catAx>
        <c:axId val="188916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164191"/>
        <c:crosses val="autoZero"/>
        <c:auto val="1"/>
        <c:lblAlgn val="ctr"/>
        <c:lblOffset val="100"/>
        <c:noMultiLvlLbl val="0"/>
      </c:catAx>
      <c:valAx>
        <c:axId val="188916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16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Pre&amp;Post</a:t>
            </a:r>
            <a:r>
              <a:rPr lang="en-IN" baseline="0"/>
              <a:t> covid India</a:t>
            </a:r>
            <a:endParaRPr lang="en-IN"/>
          </a:p>
        </c:rich>
      </c:tx>
      <c:layout>
        <c:manualLayout>
          <c:xMode val="edge"/>
          <c:yMode val="edge"/>
          <c:x val="0.43624433309472682"/>
          <c:y val="2.9048656499636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P.S4!$K$20:$K$21</c:f>
              <c:strCache>
                <c:ptCount val="2"/>
                <c:pt idx="1">
                  <c:v>Pre-covid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P.S4!$J$22</c:f>
              <c:strCache>
                <c:ptCount val="1"/>
                <c:pt idx="0">
                  <c:v>General Index</c:v>
                </c:pt>
              </c:strCache>
            </c:strRef>
          </c:cat>
          <c:val>
            <c:numRef>
              <c:f>P.S4!$K$22</c:f>
              <c:numCache>
                <c:formatCode>0.00</c:formatCode>
                <c:ptCount val="1"/>
                <c:pt idx="0">
                  <c:v>142.276923076923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8-4949-9E37-32CC755A95AE}"/>
            </c:ext>
          </c:extLst>
        </c:ser>
        <c:ser>
          <c:idx val="1"/>
          <c:order val="1"/>
          <c:tx>
            <c:strRef>
              <c:f>P.S4!$L$20:$L$21</c:f>
              <c:strCache>
                <c:ptCount val="2"/>
                <c:pt idx="1">
                  <c:v>Post-covid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P.S4!$J$22</c:f>
              <c:strCache>
                <c:ptCount val="1"/>
                <c:pt idx="0">
                  <c:v>General Index</c:v>
                </c:pt>
              </c:strCache>
            </c:strRef>
          </c:cat>
          <c:val>
            <c:numRef>
              <c:f>P.S4!$L$22</c:f>
              <c:numCache>
                <c:formatCode>0.00</c:formatCode>
                <c:ptCount val="1"/>
                <c:pt idx="0">
                  <c:v>163.68117647058801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8-4949-9E37-32CC755A95AE}"/>
            </c:ext>
          </c:extLst>
        </c:ser>
        <c:ser>
          <c:idx val="2"/>
          <c:order val="2"/>
          <c:tx>
            <c:strRef>
              <c:f>P.S4!$M$20:$M$21</c:f>
              <c:strCache>
                <c:ptCount val="2"/>
                <c:pt idx="1">
                  <c:v>%change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P.S4!$J$22</c:f>
              <c:strCache>
                <c:ptCount val="1"/>
                <c:pt idx="0">
                  <c:v>General Index</c:v>
                </c:pt>
              </c:strCache>
            </c:strRef>
          </c:cat>
          <c:val>
            <c:numRef>
              <c:f>P.S4!$M$22</c:f>
              <c:numCache>
                <c:formatCode>0%</c:formatCode>
                <c:ptCount val="1"/>
                <c:pt idx="0">
                  <c:v>0.15040000000000001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8-4949-9E37-32CC755A9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828160"/>
        <c:axId val="1373832480"/>
      </c:barChart>
      <c:catAx>
        <c:axId val="13738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32480"/>
        <c:crosses val="autoZero"/>
        <c:auto val="1"/>
        <c:lblAlgn val="ctr"/>
        <c:lblOffset val="100"/>
        <c:noMultiLvlLbl val="0"/>
      </c:catAx>
      <c:valAx>
        <c:axId val="13738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[All_India_fidal.xlsx]P.S1!PivotTable8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Rural+Urban</a:t>
            </a:r>
            <a:r>
              <a:rPr lang="en-US" baseline="0"/>
              <a:t> area</a:t>
            </a:r>
            <a:endParaRPr lang="en-US"/>
          </a:p>
        </c:rich>
      </c:tx>
      <c:layout>
        <c:manualLayout>
          <c:xMode val="edge"/>
          <c:yMode val="edge"/>
          <c:x val="2.0244821092278704E-3"/>
          <c:y val="8.3672730563851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P.S1!$B$27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D6-4142-B653-A25B6E9CB3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D6-4142-B653-A25B6E9CB3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D6-4142-B653-A25B6E9CB3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D6-4142-B653-A25B6E9CB3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D6-4142-B653-A25B6E9CB3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D6-4142-B653-A25B6E9CB3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D6-4142-B653-A25B6E9CB3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4D6-4142-B653-A25B6E9CB3C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4D6-4142-B653-A25B6E9CB3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P.S1!$A$28:$A$36</c:f>
              <c:strCache>
                <c:ptCount val="9"/>
                <c:pt idx="0">
                  <c:v>Average of fuel and light </c:v>
                </c:pt>
                <c:pt idx="1">
                  <c:v>Average of entetainment</c:v>
                </c:pt>
                <c:pt idx="2">
                  <c:v>Average of Fasion  </c:v>
                </c:pt>
                <c:pt idx="3">
                  <c:v>Average of miscellaneous1</c:v>
                </c:pt>
                <c:pt idx="4">
                  <c:v>Average of Transport1</c:v>
                </c:pt>
                <c:pt idx="5">
                  <c:v>Average of Foods1</c:v>
                </c:pt>
                <c:pt idx="6">
                  <c:v>Average of Health1</c:v>
                </c:pt>
                <c:pt idx="7">
                  <c:v>Average of Housing1</c:v>
                </c:pt>
                <c:pt idx="8">
                  <c:v>Average of Household1</c:v>
                </c:pt>
              </c:strCache>
            </c:strRef>
          </c:cat>
          <c:val>
            <c:numRef>
              <c:f>P.S1!$B$28:$B$36</c:f>
              <c:numCache>
                <c:formatCode>General</c:formatCode>
                <c:ptCount val="9"/>
                <c:pt idx="0">
                  <c:v>182.8</c:v>
                </c:pt>
                <c:pt idx="1">
                  <c:v>340.5</c:v>
                </c:pt>
                <c:pt idx="2">
                  <c:v>553.20000000000005</c:v>
                </c:pt>
                <c:pt idx="3">
                  <c:v>175.7</c:v>
                </c:pt>
                <c:pt idx="4">
                  <c:v>164.8</c:v>
                </c:pt>
                <c:pt idx="5">
                  <c:v>2306.9</c:v>
                </c:pt>
                <c:pt idx="6">
                  <c:v>185.7</c:v>
                </c:pt>
                <c:pt idx="7">
                  <c:v>175.6</c:v>
                </c:pt>
                <c:pt idx="8">
                  <c:v>175.2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4D6-4142-B653-A25B6E9CB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waterfall" uniqueId="{B59C22B0-89C7-447B-BDAF-BEE3E4D8EF02}">
          <cx:tx>
            <cx:txData>
              <cx:f>_xlchart.v1.1</cx:f>
              <cx:v>General index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/>
    <cx:plotArea>
      <cx:plotAreaRegion>
        <cx:series layoutId="waterfall" uniqueId="{F1ABB42D-BB6A-4CBE-BF62-39589AFC8232}">
          <cx:tx>
            <cx:txData>
              <cx:f>_xlchart.v1.10</cx:f>
              <cx:v>General index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waterfall" uniqueId="{F891F57D-EF27-450E-9A04-F7BA618D8E5F}">
          <cx:tx>
            <cx:txData>
              <cx:f>_xlchart.v1.4</cx:f>
              <cx:v>General index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waterfall" uniqueId="{CD07D764-FBB7-41DE-8C2E-6A50B46BC65F}">
          <cx:tx>
            <cx:txData>
              <cx:f>_xlchart.v1.7</cx:f>
              <cx:v>General index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/>
    <cx:plotArea>
      <cx:plotAreaRegion>
        <cx:series layoutId="waterfall" uniqueId="{C39A69CF-EF43-4F64-85BF-56EFBA5F7187}">
          <cx:tx>
            <cx:txData>
              <cx:f>_xlchart.v1.16</cx:f>
              <cx:v>General index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/>
    <cx:plotArea>
      <cx:plotAreaRegion>
        <cx:series layoutId="waterfall" uniqueId="{CB283FB5-9022-4389-A071-28BA89CA5CD5}">
          <cx:tx>
            <cx:txData>
              <cx:f>_xlchart.v1.13</cx:f>
              <cx:v>General index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  <cx:data id="1">
      <cx:strDim type="cat">
        <cx:f>_xlchart.v1.18</cx:f>
      </cx:strDim>
      <cx:numDim type="val">
        <cx:f>_xlchart.v1.22</cx:f>
      </cx:numDim>
    </cx:data>
  </cx:chartData>
  <cx:chart>
    <cx:title pos="t" align="ctr" overlay="0"/>
    <cx:plotArea>
      <cx:plotAreaRegion>
        <cx:series layoutId="waterfall" uniqueId="{95FE603E-29B4-4935-AA7B-D1F8617CA913}" formatIdx="0">
          <cx:tx>
            <cx:txData>
              <cx:f>_xlchart.v1.19</cx:f>
              <cx:v>General index 165.7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60866762-E5E5-4C9D-BA4C-0052BDE6A3AD}" formatIdx="1">
          <cx:tx>
            <cx:txData>
              <cx:f>_xlchart.v1.21</cx:f>
              <cx:v>Monthly changes NA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7.xml"/><Relationship Id="rId5" Type="http://schemas.openxmlformats.org/officeDocument/2006/relationships/image" Target="../media/image4.emf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3</xdr:row>
      <xdr:rowOff>137160</xdr:rowOff>
    </xdr:from>
    <xdr:to>
      <xdr:col>4</xdr:col>
      <xdr:colOff>1836420</xdr:colOff>
      <xdr:row>16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CB62D3-1040-7385-F173-E2A87DFA1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373380</xdr:colOff>
      <xdr:row>24</xdr:row>
      <xdr:rowOff>38100</xdr:rowOff>
    </xdr:from>
    <xdr:to>
      <xdr:col>4</xdr:col>
      <xdr:colOff>1790700</xdr:colOff>
      <xdr:row>37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452B3B-09B8-6EBB-B370-296FA3295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670560</xdr:colOff>
      <xdr:row>45</xdr:row>
      <xdr:rowOff>38100</xdr:rowOff>
    </xdr:from>
    <xdr:to>
      <xdr:col>5</xdr:col>
      <xdr:colOff>358140</xdr:colOff>
      <xdr:row>57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C0921D-B9B0-2862-BDEB-D85ABCB06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434340</xdr:colOff>
      <xdr:row>19</xdr:row>
      <xdr:rowOff>53340</xdr:rowOff>
    </xdr:from>
    <xdr:to>
      <xdr:col>10</xdr:col>
      <xdr:colOff>556260</xdr:colOff>
      <xdr:row>26</xdr:row>
      <xdr:rowOff>30480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0263091-4E15-DAF7-A88E-D7BBB36E86DC}"/>
            </a:ext>
          </a:extLst>
        </xdr:cNvPr>
        <xdr:cNvSpPr/>
      </xdr:nvSpPr>
      <xdr:spPr>
        <a:xfrm>
          <a:off x="8930640" y="3528060"/>
          <a:ext cx="4335780" cy="12573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0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723900</xdr:colOff>
      <xdr:row>20</xdr:row>
      <xdr:rowOff>152400</xdr:rowOff>
    </xdr:from>
    <xdr:to>
      <xdr:col>10</xdr:col>
      <xdr:colOff>198120</xdr:colOff>
      <xdr:row>24</xdr:row>
      <xdr:rowOff>68580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0CCED75-8B7B-9A3A-CD3E-67B5665AA09F}"/>
            </a:ext>
          </a:extLst>
        </xdr:cNvPr>
        <xdr:cNvSpPr/>
      </xdr:nvSpPr>
      <xdr:spPr>
        <a:xfrm>
          <a:off x="9220200" y="3810000"/>
          <a:ext cx="3688080" cy="647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In</a:t>
          </a:r>
          <a:r>
            <a:rPr lang="en-IN" sz="1100" kern="1200" baseline="0"/>
            <a:t> this sample size analysis we found out that the FOOD category has the highest caluclation towards CPI.                                                                             </a:t>
          </a:r>
          <a:endParaRPr lang="en-IN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33</xdr:row>
      <xdr:rowOff>3810</xdr:rowOff>
    </xdr:from>
    <xdr:to>
      <xdr:col>12</xdr:col>
      <xdr:colOff>0</xdr:colOff>
      <xdr:row>45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9080E50-EE63-8673-5BD1-5B13AC41B1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3400" y="6038850"/>
              <a:ext cx="4267200" cy="2335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937260</xdr:colOff>
      <xdr:row>48</xdr:row>
      <xdr:rowOff>11430</xdr:rowOff>
    </xdr:from>
    <xdr:to>
      <xdr:col>12</xdr:col>
      <xdr:colOff>7620</xdr:colOff>
      <xdr:row>60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6EAD5E1-3BC6-A091-CA54-CF116882C8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35780" y="8789670"/>
              <a:ext cx="4282440" cy="2358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63</xdr:row>
      <xdr:rowOff>144780</xdr:rowOff>
    </xdr:from>
    <xdr:to>
      <xdr:col>11</xdr:col>
      <xdr:colOff>594360</xdr:colOff>
      <xdr:row>76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40F580C-AD25-6521-1FAE-40A76BBCF6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3400" y="11666220"/>
              <a:ext cx="4251960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7620</xdr:colOff>
      <xdr:row>80</xdr:row>
      <xdr:rowOff>0</xdr:rowOff>
    </xdr:from>
    <xdr:to>
      <xdr:col>12</xdr:col>
      <xdr:colOff>76200</xdr:colOff>
      <xdr:row>92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4A7DB26-4847-30E1-1621-4EA762D5D4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1020" y="14630400"/>
              <a:ext cx="4335780" cy="2240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7620</xdr:colOff>
      <xdr:row>0</xdr:row>
      <xdr:rowOff>118110</xdr:rowOff>
    </xdr:from>
    <xdr:to>
      <xdr:col>12</xdr:col>
      <xdr:colOff>7620</xdr:colOff>
      <xdr:row>14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FE6230-8EA3-EFBB-6046-97745B4055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1020" y="118110"/>
              <a:ext cx="4267200" cy="2465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929640</xdr:colOff>
      <xdr:row>17</xdr:row>
      <xdr:rowOff>0</xdr:rowOff>
    </xdr:from>
    <xdr:to>
      <xdr:col>11</xdr:col>
      <xdr:colOff>571500</xdr:colOff>
      <xdr:row>29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7E3E5A4-3B91-4CFB-CE0C-D50970EF00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8160" y="3108960"/>
              <a:ext cx="4244340" cy="2369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15240</xdr:colOff>
      <xdr:row>95</xdr:row>
      <xdr:rowOff>133350</xdr:rowOff>
    </xdr:from>
    <xdr:to>
      <xdr:col>12</xdr:col>
      <xdr:colOff>0</xdr:colOff>
      <xdr:row>109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9EDCFCC-6A77-F405-72D5-748F569A55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68240" y="17506950"/>
              <a:ext cx="3642360" cy="2449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563880</xdr:colOff>
      <xdr:row>25</xdr:row>
      <xdr:rowOff>53340</xdr:rowOff>
    </xdr:from>
    <xdr:to>
      <xdr:col>21</xdr:col>
      <xdr:colOff>312420</xdr:colOff>
      <xdr:row>32</xdr:row>
      <xdr:rowOff>144780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D3E3304-F2C4-A65C-9F13-1300D2238DCA}"/>
            </a:ext>
          </a:extLst>
        </xdr:cNvPr>
        <xdr:cNvSpPr/>
      </xdr:nvSpPr>
      <xdr:spPr>
        <a:xfrm>
          <a:off x="9784080" y="4625340"/>
          <a:ext cx="5105400" cy="13716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14</xdr:col>
      <xdr:colOff>373380</xdr:colOff>
      <xdr:row>26</xdr:row>
      <xdr:rowOff>38100</xdr:rowOff>
    </xdr:from>
    <xdr:to>
      <xdr:col>20</xdr:col>
      <xdr:colOff>586740</xdr:colOff>
      <xdr:row>31</xdr:row>
      <xdr:rowOff>45720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A184658-6510-39A2-CEE0-E1216E2CE645}"/>
            </a:ext>
          </a:extLst>
        </xdr:cNvPr>
        <xdr:cNvSpPr/>
      </xdr:nvSpPr>
      <xdr:spPr>
        <a:xfrm>
          <a:off x="10203180" y="4792980"/>
          <a:ext cx="4351020" cy="9220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/>
            <a:t>January</a:t>
          </a:r>
          <a:r>
            <a:rPr lang="en-IN" baseline="0"/>
            <a:t> to October:-</a:t>
          </a:r>
          <a:r>
            <a:rPr lang="en-IN"/>
            <a:t>The General</a:t>
          </a:r>
          <a:r>
            <a:rPr lang="en-IN" baseline="0"/>
            <a:t> index </a:t>
          </a:r>
          <a:r>
            <a:rPr lang="en-IN"/>
            <a:t>increased consistently, starting from 165.7 in January and reaching a peak of 176.7 in October.</a:t>
          </a:r>
          <a:r>
            <a:rPr lang="en-IN" baseline="0"/>
            <a:t> </a:t>
          </a:r>
          <a:r>
            <a:rPr lang="en-IN"/>
            <a:t>Novmber and</a:t>
          </a:r>
          <a:r>
            <a:rPr lang="en-IN" baseline="0"/>
            <a:t> December</a:t>
          </a:r>
          <a:r>
            <a:rPr lang="en-IN"/>
            <a:t>:- After October, the General</a:t>
          </a:r>
          <a:r>
            <a:rPr lang="en-IN" baseline="0"/>
            <a:t> index </a:t>
          </a:r>
          <a:r>
            <a:rPr lang="en-IN"/>
            <a:t>showed a slight decrease in November 176.5</a:t>
          </a:r>
          <a:r>
            <a:rPr lang="en-IN" baseline="0"/>
            <a:t> </a:t>
          </a:r>
          <a:r>
            <a:rPr lang="en-IN"/>
            <a:t>but returned to October's level 175.7 by December.  </a:t>
          </a:r>
          <a:endParaRPr lang="en-IN" sz="1100" kern="1200"/>
        </a:p>
      </xdr:txBody>
    </xdr:sp>
    <xdr:clientData/>
  </xdr:twoCellAnchor>
  <xdr:twoCellAnchor>
    <xdr:from>
      <xdr:col>14</xdr:col>
      <xdr:colOff>53340</xdr:colOff>
      <xdr:row>36</xdr:row>
      <xdr:rowOff>45720</xdr:rowOff>
    </xdr:from>
    <xdr:to>
      <xdr:col>21</xdr:col>
      <xdr:colOff>419100</xdr:colOff>
      <xdr:row>43</xdr:row>
      <xdr:rowOff>60960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A82E361-CFF4-AC06-AA38-4A667A7FB1C6}"/>
            </a:ext>
          </a:extLst>
        </xdr:cNvPr>
        <xdr:cNvSpPr/>
      </xdr:nvSpPr>
      <xdr:spPr>
        <a:xfrm>
          <a:off x="9883140" y="6629400"/>
          <a:ext cx="5113020" cy="12954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14</xdr:col>
      <xdr:colOff>320040</xdr:colOff>
      <xdr:row>37</xdr:row>
      <xdr:rowOff>167640</xdr:rowOff>
    </xdr:from>
    <xdr:to>
      <xdr:col>20</xdr:col>
      <xdr:colOff>594360</xdr:colOff>
      <xdr:row>41</xdr:row>
      <xdr:rowOff>121920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9B604CB-6270-FE9F-4ECA-0895577A99F7}"/>
            </a:ext>
          </a:extLst>
        </xdr:cNvPr>
        <xdr:cNvSpPr/>
      </xdr:nvSpPr>
      <xdr:spPr>
        <a:xfrm>
          <a:off x="10149840" y="6934200"/>
          <a:ext cx="4411980" cy="685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/>
            <a:t>2022 appears to have been a year of high inflation, especially in the first three quarters, with the most substantial rise occurring in April. The end of the year shows some signs of stabilization</a:t>
          </a:r>
          <a:endParaRPr lang="en-IN" sz="1100" kern="1200"/>
        </a:p>
      </xdr:txBody>
    </xdr:sp>
    <xdr:clientData/>
  </xdr:twoCellAnchor>
  <xdr:twoCellAnchor>
    <xdr:from>
      <xdr:col>14</xdr:col>
      <xdr:colOff>22860</xdr:colOff>
      <xdr:row>48</xdr:row>
      <xdr:rowOff>121920</xdr:rowOff>
    </xdr:from>
    <xdr:to>
      <xdr:col>21</xdr:col>
      <xdr:colOff>411480</xdr:colOff>
      <xdr:row>56</xdr:row>
      <xdr:rowOff>15240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A688DCFA-10F7-EFB6-F592-DB0B813025B9}"/>
            </a:ext>
          </a:extLst>
        </xdr:cNvPr>
        <xdr:cNvSpPr/>
      </xdr:nvSpPr>
      <xdr:spPr>
        <a:xfrm>
          <a:off x="9852660" y="8900160"/>
          <a:ext cx="5943600" cy="135636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kern="1200"/>
            <a:t>1:- </a:t>
          </a:r>
          <a:r>
            <a:rPr lang="en-IN" sz="1100" kern="1200">
              <a:solidFill>
                <a:schemeClr val="tx1"/>
              </a:solidFill>
            </a:rPr>
            <a:t>GLOBAL ECONOMIC PRESSURE </a:t>
          </a:r>
          <a:r>
            <a:rPr lang="en-IN" sz="1100" kern="1200"/>
            <a:t>- </a:t>
          </a:r>
          <a:r>
            <a:rPr lang="en-IN"/>
            <a:t>The  effects of the COVID-19 pandemic continued to impact global supply chains in 2022. Shortage</a:t>
          </a:r>
          <a:r>
            <a:rPr lang="en-IN" baseline="0"/>
            <a:t> in raw material lack of shipping. 2:- </a:t>
          </a:r>
          <a:r>
            <a:rPr lang="en-IN" baseline="0">
              <a:solidFill>
                <a:schemeClr val="tx1"/>
              </a:solidFill>
            </a:rPr>
            <a:t>WAR</a:t>
          </a:r>
          <a:r>
            <a:rPr lang="en-IN" baseline="0"/>
            <a:t>- </a:t>
          </a:r>
          <a:r>
            <a:rPr lang="en-IN"/>
            <a:t>The conflict between Russia and Ukraine in early 2022 caused major disruptions, especially in energy and food markets.</a:t>
          </a:r>
          <a:r>
            <a:rPr lang="en-IN" baseline="0"/>
            <a:t> As Russia is one of the largest exporter of </a:t>
          </a:r>
          <a:r>
            <a:rPr lang="en-IN"/>
            <a:t>wheat, oil, and natural gas. 3:- </a:t>
          </a:r>
          <a:r>
            <a:rPr lang="en-IN">
              <a:solidFill>
                <a:schemeClr val="tx1"/>
              </a:solidFill>
            </a:rPr>
            <a:t>RISING IN COMMODITY</a:t>
          </a:r>
          <a:r>
            <a:rPr lang="en-IN" baseline="0">
              <a:solidFill>
                <a:schemeClr val="tx1"/>
              </a:solidFill>
            </a:rPr>
            <a:t> PRICE- </a:t>
          </a:r>
          <a:r>
            <a:rPr lang="en-IN"/>
            <a:t>Rising global fuel prices would directly impact transportation and production costs, leading to higher prices for a wide range of goods and services.</a:t>
          </a:r>
          <a:endParaRPr lang="en-IN" sz="1100" kern="1200"/>
        </a:p>
      </xdr:txBody>
    </xdr:sp>
    <xdr:clientData/>
  </xdr:twoCellAnchor>
  <xdr:twoCellAnchor>
    <xdr:from>
      <xdr:col>14</xdr:col>
      <xdr:colOff>289560</xdr:colOff>
      <xdr:row>46</xdr:row>
      <xdr:rowOff>60960</xdr:rowOff>
    </xdr:from>
    <xdr:to>
      <xdr:col>16</xdr:col>
      <xdr:colOff>15240</xdr:colOff>
      <xdr:row>48</xdr:row>
      <xdr:rowOff>114300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3830F97-9742-C73E-B7FB-2A18CD1D82F6}"/>
            </a:ext>
          </a:extLst>
        </xdr:cNvPr>
        <xdr:cNvSpPr/>
      </xdr:nvSpPr>
      <xdr:spPr>
        <a:xfrm>
          <a:off x="10119360" y="8473440"/>
          <a:ext cx="2232660" cy="419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Reason for</a:t>
          </a:r>
          <a:r>
            <a:rPr lang="en-IN" sz="1100" kern="1200" baseline="0"/>
            <a:t> the highest inflation in year 2022.</a:t>
          </a:r>
          <a:endParaRPr lang="en-IN" sz="1100" kern="1200"/>
        </a:p>
      </xdr:txBody>
    </xdr:sp>
    <xdr:clientData/>
  </xdr:twoCellAnchor>
  <xdr:twoCellAnchor>
    <xdr:from>
      <xdr:col>13</xdr:col>
      <xdr:colOff>594360</xdr:colOff>
      <xdr:row>9</xdr:row>
      <xdr:rowOff>11430</xdr:rowOff>
    </xdr:from>
    <xdr:to>
      <xdr:col>17</xdr:col>
      <xdr:colOff>60960</xdr:colOff>
      <xdr:row>20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28C1534-F7F8-F1DA-A615-5CB5CD30D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371094</xdr:colOff>
      <xdr:row>3</xdr:row>
      <xdr:rowOff>86106</xdr:rowOff>
    </xdr:from>
    <xdr:to>
      <xdr:col>8</xdr:col>
      <xdr:colOff>68580</xdr:colOff>
      <xdr:row>10</xdr:row>
      <xdr:rowOff>172974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D71335-C9F7-DF5E-48D8-DBB7295E1ACC}"/>
            </a:ext>
          </a:extLst>
        </xdr:cNvPr>
        <xdr:cNvSpPr/>
      </xdr:nvSpPr>
      <xdr:spPr>
        <a:xfrm rot="16200000">
          <a:off x="4496943" y="555117"/>
          <a:ext cx="1367028" cy="15262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 baseline="0"/>
            <a:t>June 2022 highest </a:t>
          </a:r>
          <a:endParaRPr lang="en-IN" sz="1100" kern="1200"/>
        </a:p>
      </xdr:txBody>
    </xdr:sp>
    <xdr:clientData/>
  </xdr:twoCellAnchor>
  <xdr:twoCellAnchor>
    <xdr:from>
      <xdr:col>8</xdr:col>
      <xdr:colOff>30480</xdr:colOff>
      <xdr:row>3</xdr:row>
      <xdr:rowOff>30480</xdr:rowOff>
    </xdr:from>
    <xdr:to>
      <xdr:col>10</xdr:col>
      <xdr:colOff>228600</xdr:colOff>
      <xdr:row>11</xdr:row>
      <xdr:rowOff>7620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3120A624-9DA4-05C0-6B24-80E29F6718A0}"/>
            </a:ext>
          </a:extLst>
        </xdr:cNvPr>
        <xdr:cNvSpPr/>
      </xdr:nvSpPr>
      <xdr:spPr>
        <a:xfrm>
          <a:off x="5905500" y="579120"/>
          <a:ext cx="1417320" cy="144018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February</a:t>
          </a:r>
          <a:r>
            <a:rPr lang="en-IN" sz="1100" kern="1200" baseline="0"/>
            <a:t> 2023 lowest</a:t>
          </a:r>
          <a:endParaRPr lang="en-IN" sz="1100" kern="1200"/>
        </a:p>
      </xdr:txBody>
    </xdr:sp>
    <xdr:clientData/>
  </xdr:twoCellAnchor>
  <xdr:twoCellAnchor>
    <xdr:from>
      <xdr:col>16</xdr:col>
      <xdr:colOff>22860</xdr:colOff>
      <xdr:row>27</xdr:row>
      <xdr:rowOff>167640</xdr:rowOff>
    </xdr:from>
    <xdr:to>
      <xdr:col>18</xdr:col>
      <xdr:colOff>487680</xdr:colOff>
      <xdr:row>32</xdr:row>
      <xdr:rowOff>45720</xdr:rowOff>
    </xdr:to>
    <xdr:sp macro="" textlink="">
      <xdr:nvSpPr>
        <xdr:cNvPr id="8" name="Callout: Left Arrow 7">
          <a:extLst>
            <a:ext uri="{FF2B5EF4-FFF2-40B4-BE49-F238E27FC236}">
              <a16:creationId xmlns:a16="http://schemas.microsoft.com/office/drawing/2014/main" id="{91E8B915-A952-5929-1934-EFE476DBEC71}"/>
            </a:ext>
          </a:extLst>
        </xdr:cNvPr>
        <xdr:cNvSpPr/>
      </xdr:nvSpPr>
      <xdr:spPr>
        <a:xfrm>
          <a:off x="11353800" y="5105400"/>
          <a:ext cx="2011680" cy="792480"/>
        </a:xfrm>
        <a:prstGeom prst="leftArrowCallo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kern="1200">
              <a:solidFill>
                <a:srgbClr val="92D050"/>
              </a:solidFill>
            </a:rPr>
            <a:t>Meat</a:t>
          </a:r>
          <a:r>
            <a:rPr lang="en-IN" sz="1100" kern="1200" baseline="0">
              <a:solidFill>
                <a:srgbClr val="92D050"/>
              </a:solidFill>
            </a:rPr>
            <a:t> and Fish </a:t>
          </a:r>
          <a:r>
            <a:rPr lang="en-IN" sz="1100" kern="1200" baseline="0"/>
            <a:t>has the biggest individual category contribution </a:t>
          </a:r>
          <a:endParaRPr lang="en-IN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259080</xdr:colOff>
      <xdr:row>1</xdr:row>
      <xdr:rowOff>91440</xdr:rowOff>
    </xdr:from>
    <xdr:to>
      <xdr:col>25</xdr:col>
      <xdr:colOff>586740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BB020-316B-EEAB-354A-D7446D582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601980</xdr:colOff>
      <xdr:row>14</xdr:row>
      <xdr:rowOff>15240</xdr:rowOff>
    </xdr:from>
    <xdr:to>
      <xdr:col>26</xdr:col>
      <xdr:colOff>289560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F6A187-E849-F095-08B4-2AB45063C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1</xdr:row>
      <xdr:rowOff>121920</xdr:rowOff>
    </xdr:from>
    <xdr:to>
      <xdr:col>19</xdr:col>
      <xdr:colOff>22860</xdr:colOff>
      <xdr:row>5</xdr:row>
      <xdr:rowOff>114300</xdr:rowOff>
    </xdr:to>
    <xdr:sp macro="" textlink="">
      <xdr:nvSpPr>
        <xdr:cNvPr id="7" name="Arrow: Left-Right 6">
          <a:extLst>
            <a:ext uri="{FF2B5EF4-FFF2-40B4-BE49-F238E27FC236}">
              <a16:creationId xmlns:a16="http://schemas.microsoft.com/office/drawing/2014/main" id="{28AD491C-7DD1-CCFB-6491-84077AC2779F}"/>
            </a:ext>
          </a:extLst>
        </xdr:cNvPr>
        <xdr:cNvSpPr/>
      </xdr:nvSpPr>
      <xdr:spPr>
        <a:xfrm>
          <a:off x="12733020" y="304800"/>
          <a:ext cx="3108960" cy="723900"/>
        </a:xfrm>
        <a:prstGeom prst="left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Price</a:t>
          </a:r>
          <a:r>
            <a:rPr lang="en-IN" sz="1100" kern="1200" baseline="0"/>
            <a:t> of food&amp;transport increased Post covid. </a:t>
          </a:r>
          <a:endParaRPr lang="en-IN" sz="1100" kern="1200"/>
        </a:p>
      </xdr:txBody>
    </xdr:sp>
    <xdr:clientData/>
  </xdr:twoCellAnchor>
  <xdr:twoCellAnchor>
    <xdr:from>
      <xdr:col>13</xdr:col>
      <xdr:colOff>586740</xdr:colOff>
      <xdr:row>18</xdr:row>
      <xdr:rowOff>175260</xdr:rowOff>
    </xdr:from>
    <xdr:to>
      <xdr:col>18</xdr:col>
      <xdr:colOff>556260</xdr:colOff>
      <xdr:row>22</xdr:row>
      <xdr:rowOff>129540</xdr:rowOff>
    </xdr:to>
    <xdr:sp macro="" textlink="">
      <xdr:nvSpPr>
        <xdr:cNvPr id="8" name="Arrow: Left-Right 7">
          <a:extLst>
            <a:ext uri="{FF2B5EF4-FFF2-40B4-BE49-F238E27FC236}">
              <a16:creationId xmlns:a16="http://schemas.microsoft.com/office/drawing/2014/main" id="{1A16C0D9-D8E9-7314-F51B-728E0BB93CE6}"/>
            </a:ext>
          </a:extLst>
        </xdr:cNvPr>
        <xdr:cNvSpPr/>
      </xdr:nvSpPr>
      <xdr:spPr>
        <a:xfrm>
          <a:off x="12748260" y="3467100"/>
          <a:ext cx="3017520" cy="685800"/>
        </a:xfrm>
        <a:prstGeom prst="left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Genral index increased with15% Post</a:t>
          </a:r>
          <a:r>
            <a:rPr lang="en-IN" sz="1100" kern="1200" baseline="0"/>
            <a:t> covid.</a:t>
          </a:r>
          <a:endParaRPr lang="en-IN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464820</xdr:colOff>
      <xdr:row>29</xdr:row>
      <xdr:rowOff>99060</xdr:rowOff>
    </xdr:from>
    <xdr:to>
      <xdr:col>27</xdr:col>
      <xdr:colOff>68580</xdr:colOff>
      <xdr:row>32</xdr:row>
      <xdr:rowOff>137160</xdr:rowOff>
    </xdr:to>
    <xdr:sp macro="" textlink="">
      <xdr:nvSpPr>
        <xdr:cNvPr id="3" name="Rectangle: Single Corner Rounded 2">
          <a:extLst>
            <a:ext uri="{FF2B5EF4-FFF2-40B4-BE49-F238E27FC236}">
              <a16:creationId xmlns:a16="http://schemas.microsoft.com/office/drawing/2014/main" id="{80C7E758-D470-DC7B-FD6B-21F83B4C83FD}"/>
            </a:ext>
          </a:extLst>
        </xdr:cNvPr>
        <xdr:cNvSpPr/>
      </xdr:nvSpPr>
      <xdr:spPr>
        <a:xfrm>
          <a:off x="17907000" y="5402580"/>
          <a:ext cx="4480560" cy="586740"/>
        </a:xfrm>
        <a:prstGeom prst="round1Rect">
          <a:avLst/>
        </a:prstGeom>
        <a:solidFill>
          <a:srgbClr val="7030A0"/>
        </a:solidFill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Meat&amp;Fish, Transport, Oil&amp;Fats</a:t>
          </a:r>
          <a:r>
            <a:rPr lang="en-IN" sz="1100" kern="1200" baseline="0"/>
            <a:t> and Fuel&amp;Lighting has the highest correlation with Crude oil price. Egg has the lowest Correlation with Crude oil price.</a:t>
          </a:r>
          <a:r>
            <a:rPr lang="en-IN" sz="1100" kern="1200"/>
            <a:t>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3</xdr:row>
      <xdr:rowOff>167640</xdr:rowOff>
    </xdr:from>
    <xdr:to>
      <xdr:col>10</xdr:col>
      <xdr:colOff>579120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D32BECF-7F2D-7598-0F23-07451C8B494C}"/>
            </a:ext>
          </a:extLst>
        </xdr:cNvPr>
        <xdr:cNvSpPr/>
      </xdr:nvSpPr>
      <xdr:spPr>
        <a:xfrm>
          <a:off x="662940" y="716280"/>
          <a:ext cx="6012180" cy="31623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3</xdr:col>
      <xdr:colOff>373380</xdr:colOff>
      <xdr:row>1</xdr:row>
      <xdr:rowOff>144780</xdr:rowOff>
    </xdr:from>
    <xdr:to>
      <xdr:col>8</xdr:col>
      <xdr:colOff>236220</xdr:colOff>
      <xdr:row>3</xdr:row>
      <xdr:rowOff>114300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28C4083-8577-EADB-055A-B52D4793F332}"/>
            </a:ext>
          </a:extLst>
        </xdr:cNvPr>
        <xdr:cNvSpPr/>
      </xdr:nvSpPr>
      <xdr:spPr>
        <a:xfrm>
          <a:off x="2202180" y="327660"/>
          <a:ext cx="2910840" cy="3352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Analysis on CPI contribution by</a:t>
          </a:r>
          <a:r>
            <a:rPr lang="en-IN" sz="1100" kern="1200" baseline="0"/>
            <a:t> broder category .</a:t>
          </a:r>
          <a:endParaRPr lang="en-IN" sz="1100" kern="1200"/>
        </a:p>
      </xdr:txBody>
    </xdr:sp>
    <xdr:clientData/>
  </xdr:twoCellAnchor>
  <xdr:twoCellAnchor>
    <xdr:from>
      <xdr:col>1</xdr:col>
      <xdr:colOff>15240</xdr:colOff>
      <xdr:row>3</xdr:row>
      <xdr:rowOff>160020</xdr:rowOff>
    </xdr:from>
    <xdr:to>
      <xdr:col>5</xdr:col>
      <xdr:colOff>472440</xdr:colOff>
      <xdr:row>5</xdr:row>
      <xdr:rowOff>129540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8148070-741C-C624-8839-2944CBBAE3E6}"/>
            </a:ext>
          </a:extLst>
        </xdr:cNvPr>
        <xdr:cNvSpPr/>
      </xdr:nvSpPr>
      <xdr:spPr>
        <a:xfrm>
          <a:off x="624840" y="708660"/>
          <a:ext cx="2895600" cy="3352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Different</a:t>
          </a:r>
          <a:r>
            <a:rPr lang="en-IN" sz="1100" kern="1200" baseline="0"/>
            <a:t> broder category within diffrent sectors.</a:t>
          </a:r>
          <a:endParaRPr lang="en-IN" sz="1100" kern="1200"/>
        </a:p>
      </xdr:txBody>
    </xdr:sp>
    <xdr:clientData/>
  </xdr:twoCellAnchor>
  <xdr:twoCellAnchor>
    <xdr:from>
      <xdr:col>2</xdr:col>
      <xdr:colOff>251460</xdr:colOff>
      <xdr:row>5</xdr:row>
      <xdr:rowOff>121920</xdr:rowOff>
    </xdr:from>
    <xdr:to>
      <xdr:col>3</xdr:col>
      <xdr:colOff>594360</xdr:colOff>
      <xdr:row>9</xdr:row>
      <xdr:rowOff>152400</xdr:rowOff>
    </xdr:to>
    <xdr:sp macro="" textlink="">
      <xdr:nvSpPr>
        <xdr:cNvPr id="5" name="Callout: Down Arrow 4">
          <a:extLst>
            <a:ext uri="{FF2B5EF4-FFF2-40B4-BE49-F238E27FC236}">
              <a16:creationId xmlns:a16="http://schemas.microsoft.com/office/drawing/2014/main" id="{E0C07174-5E4B-7517-8B04-306E8DE1A62B}"/>
            </a:ext>
          </a:extLst>
        </xdr:cNvPr>
        <xdr:cNvSpPr/>
      </xdr:nvSpPr>
      <xdr:spPr>
        <a:xfrm>
          <a:off x="1470660" y="1036320"/>
          <a:ext cx="952500" cy="762000"/>
        </a:xfrm>
        <a:prstGeom prst="downArrowCallo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Key Insight </a:t>
          </a:r>
        </a:p>
      </xdr:txBody>
    </xdr:sp>
    <xdr:clientData/>
  </xdr:twoCellAnchor>
  <xdr:twoCellAnchor>
    <xdr:from>
      <xdr:col>2</xdr:col>
      <xdr:colOff>175260</xdr:colOff>
      <xdr:row>9</xdr:row>
      <xdr:rowOff>137160</xdr:rowOff>
    </xdr:from>
    <xdr:to>
      <xdr:col>4</xdr:col>
      <xdr:colOff>30480</xdr:colOff>
      <xdr:row>18</xdr:row>
      <xdr:rowOff>91440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6E955319-4425-78EC-375F-278FD1EEFC22}"/>
            </a:ext>
          </a:extLst>
        </xdr:cNvPr>
        <xdr:cNvSpPr/>
      </xdr:nvSpPr>
      <xdr:spPr>
        <a:xfrm rot="16200000">
          <a:off x="1131570" y="2045970"/>
          <a:ext cx="1600200" cy="107442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Food</a:t>
          </a:r>
          <a:r>
            <a:rPr lang="en-IN" sz="1100" kern="1200" baseline="0"/>
            <a:t> has the highest contribution</a:t>
          </a:r>
          <a:endParaRPr lang="en-IN" sz="1100" kern="1200"/>
        </a:p>
      </xdr:txBody>
    </xdr:sp>
    <xdr:clientData/>
  </xdr:twoCellAnchor>
  <xdr:twoCellAnchor>
    <xdr:from>
      <xdr:col>1</xdr:col>
      <xdr:colOff>121920</xdr:colOff>
      <xdr:row>18</xdr:row>
      <xdr:rowOff>106680</xdr:rowOff>
    </xdr:from>
    <xdr:to>
      <xdr:col>5</xdr:col>
      <xdr:colOff>495300</xdr:colOff>
      <xdr:row>21</xdr:row>
      <xdr:rowOff>38100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B9028AF-A9DD-8EC2-9FA5-AFDBCFD066BA}"/>
            </a:ext>
          </a:extLst>
        </xdr:cNvPr>
        <xdr:cNvSpPr/>
      </xdr:nvSpPr>
      <xdr:spPr>
        <a:xfrm>
          <a:off x="731520" y="3398520"/>
          <a:ext cx="2811780" cy="4800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Due to extensive sub categories food</a:t>
          </a:r>
          <a:r>
            <a:rPr lang="en-IN" sz="1100" kern="1200" baseline="0"/>
            <a:t> has the highest contribution</a:t>
          </a:r>
          <a:endParaRPr lang="en-IN" sz="1100" kern="1200"/>
        </a:p>
      </xdr:txBody>
    </xdr:sp>
    <xdr:clientData/>
  </xdr:twoCellAnchor>
  <xdr:twoCellAnchor>
    <xdr:from>
      <xdr:col>6</xdr:col>
      <xdr:colOff>289560</xdr:colOff>
      <xdr:row>4</xdr:row>
      <xdr:rowOff>15240</xdr:rowOff>
    </xdr:from>
    <xdr:to>
      <xdr:col>10</xdr:col>
      <xdr:colOff>480060</xdr:colOff>
      <xdr:row>16</xdr:row>
      <xdr:rowOff>30480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47CDC1-E741-4A9D-A76A-A572A6893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68580</xdr:colOff>
      <xdr:row>4</xdr:row>
      <xdr:rowOff>91440</xdr:rowOff>
    </xdr:from>
    <xdr:to>
      <xdr:col>22</xdr:col>
      <xdr:colOff>22860</xdr:colOff>
      <xdr:row>21</xdr:row>
      <xdr:rowOff>68580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187B6C5-CAB4-CB4C-0769-F53CCEACCDA6}"/>
            </a:ext>
          </a:extLst>
        </xdr:cNvPr>
        <xdr:cNvSpPr/>
      </xdr:nvSpPr>
      <xdr:spPr>
        <a:xfrm>
          <a:off x="7383780" y="822960"/>
          <a:ext cx="6050280" cy="3086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14</xdr:col>
      <xdr:colOff>198120</xdr:colOff>
      <xdr:row>2</xdr:row>
      <xdr:rowOff>129540</xdr:rowOff>
    </xdr:from>
    <xdr:to>
      <xdr:col>19</xdr:col>
      <xdr:colOff>190500</xdr:colOff>
      <xdr:row>4</xdr:row>
      <xdr:rowOff>76200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00DF450-EA93-AD7A-C249-6D0835201A65}"/>
            </a:ext>
          </a:extLst>
        </xdr:cNvPr>
        <xdr:cNvSpPr/>
      </xdr:nvSpPr>
      <xdr:spPr>
        <a:xfrm>
          <a:off x="8732520" y="495300"/>
          <a:ext cx="3040380" cy="3124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kern="1200"/>
            <a:t>Analysing</a:t>
          </a:r>
          <a:r>
            <a:rPr lang="en-IN" sz="1100" kern="1200" baseline="0"/>
            <a:t> the year with highest inflation rate.</a:t>
          </a:r>
          <a:endParaRPr lang="en-IN" sz="1100" kern="1200"/>
        </a:p>
      </xdr:txBody>
    </xdr:sp>
    <xdr:clientData/>
  </xdr:twoCellAnchor>
  <xdr:twoCellAnchor>
    <xdr:from>
      <xdr:col>12</xdr:col>
      <xdr:colOff>53340</xdr:colOff>
      <xdr:row>4</xdr:row>
      <xdr:rowOff>76200</xdr:rowOff>
    </xdr:from>
    <xdr:to>
      <xdr:col>15</xdr:col>
      <xdr:colOff>495300</xdr:colOff>
      <xdr:row>6</xdr:row>
      <xdr:rowOff>15240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E06057BD-9BE5-73E4-B7EB-4F2A00590341}"/>
            </a:ext>
          </a:extLst>
        </xdr:cNvPr>
        <xdr:cNvSpPr/>
      </xdr:nvSpPr>
      <xdr:spPr>
        <a:xfrm>
          <a:off x="7368540" y="807720"/>
          <a:ext cx="2270760" cy="3048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kern="1200"/>
            <a:t>Year of Year</a:t>
          </a:r>
          <a:r>
            <a:rPr lang="en-IN" sz="1100" kern="1200" baseline="0"/>
            <a:t> inflation</a:t>
          </a:r>
          <a:endParaRPr lang="en-IN" sz="1100" kern="1200"/>
        </a:p>
      </xdr:txBody>
    </xdr:sp>
    <xdr:clientData/>
  </xdr:twoCellAnchor>
  <xdr:twoCellAnchor>
    <xdr:from>
      <xdr:col>12</xdr:col>
      <xdr:colOff>601980</xdr:colOff>
      <xdr:row>6</xdr:row>
      <xdr:rowOff>15240</xdr:rowOff>
    </xdr:from>
    <xdr:to>
      <xdr:col>14</xdr:col>
      <xdr:colOff>320040</xdr:colOff>
      <xdr:row>10</xdr:row>
      <xdr:rowOff>30480</xdr:rowOff>
    </xdr:to>
    <xdr:sp macro="" textlink="">
      <xdr:nvSpPr>
        <xdr:cNvPr id="18" name="Callout: Down Arrow 17">
          <a:extLst>
            <a:ext uri="{FF2B5EF4-FFF2-40B4-BE49-F238E27FC236}">
              <a16:creationId xmlns:a16="http://schemas.microsoft.com/office/drawing/2014/main" id="{05FF959F-22DE-792B-5F0E-E4781AD92D7F}"/>
            </a:ext>
          </a:extLst>
        </xdr:cNvPr>
        <xdr:cNvSpPr/>
      </xdr:nvSpPr>
      <xdr:spPr>
        <a:xfrm>
          <a:off x="7917180" y="1112520"/>
          <a:ext cx="937260" cy="746760"/>
        </a:xfrm>
        <a:prstGeom prst="downArrowCallo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Key insight </a:t>
          </a:r>
        </a:p>
      </xdr:txBody>
    </xdr:sp>
    <xdr:clientData/>
  </xdr:twoCellAnchor>
  <xdr:twoCellAnchor editAs="oneCell">
    <xdr:from>
      <xdr:col>17</xdr:col>
      <xdr:colOff>121920</xdr:colOff>
      <xdr:row>4</xdr:row>
      <xdr:rowOff>83820</xdr:rowOff>
    </xdr:from>
    <xdr:to>
      <xdr:col>22</xdr:col>
      <xdr:colOff>411480</xdr:colOff>
      <xdr:row>15</xdr:row>
      <xdr:rowOff>129540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D8AB171-51FA-254D-310F-654127870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5120" y="815340"/>
          <a:ext cx="333756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198120</xdr:colOff>
      <xdr:row>10</xdr:row>
      <xdr:rowOff>114300</xdr:rowOff>
    </xdr:from>
    <xdr:to>
      <xdr:col>17</xdr:col>
      <xdr:colOff>22860</xdr:colOff>
      <xdr:row>13</xdr:row>
      <xdr:rowOff>152400</xdr:rowOff>
    </xdr:to>
    <xdr:sp macro="" textlink="">
      <xdr:nvSpPr>
        <xdr:cNvPr id="21" name="Flowchart: Alternate Process 20">
          <a:extLst>
            <a:ext uri="{FF2B5EF4-FFF2-40B4-BE49-F238E27FC236}">
              <a16:creationId xmlns:a16="http://schemas.microsoft.com/office/drawing/2014/main" id="{7802AB6B-E5E6-48A6-8C42-982D52E0C650}"/>
            </a:ext>
          </a:extLst>
        </xdr:cNvPr>
        <xdr:cNvSpPr/>
      </xdr:nvSpPr>
      <xdr:spPr>
        <a:xfrm>
          <a:off x="7513320" y="1943100"/>
          <a:ext cx="2872740" cy="586740"/>
        </a:xfrm>
        <a:prstGeom prst="flowChartAlternateProcess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2019 &amp; 2022 has the highest inflation rate over the years .</a:t>
          </a:r>
        </a:p>
      </xdr:txBody>
    </xdr:sp>
    <xdr:clientData/>
  </xdr:twoCellAnchor>
  <xdr:twoCellAnchor>
    <xdr:from>
      <xdr:col>12</xdr:col>
      <xdr:colOff>449580</xdr:colOff>
      <xdr:row>15</xdr:row>
      <xdr:rowOff>68580</xdr:rowOff>
    </xdr:from>
    <xdr:to>
      <xdr:col>15</xdr:col>
      <xdr:colOff>556260</xdr:colOff>
      <xdr:row>18</xdr:row>
      <xdr:rowOff>129540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01BA8362-DB6A-36F8-2216-2DEA9EC9CC73}"/>
            </a:ext>
          </a:extLst>
        </xdr:cNvPr>
        <xdr:cNvSpPr/>
      </xdr:nvSpPr>
      <xdr:spPr>
        <a:xfrm>
          <a:off x="7764780" y="2811780"/>
          <a:ext cx="1935480" cy="6096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we</a:t>
          </a:r>
          <a:r>
            <a:rPr lang="en-IN" sz="1100" kern="1200" baseline="0"/>
            <a:t> do not have any record of April 2019.</a:t>
          </a:r>
          <a:endParaRPr lang="en-IN" sz="1100" kern="1200"/>
        </a:p>
      </xdr:txBody>
    </xdr:sp>
    <xdr:clientData/>
  </xdr:twoCellAnchor>
  <xdr:twoCellAnchor>
    <xdr:from>
      <xdr:col>1</xdr:col>
      <xdr:colOff>30480</xdr:colOff>
      <xdr:row>24</xdr:row>
      <xdr:rowOff>167640</xdr:rowOff>
    </xdr:from>
    <xdr:to>
      <xdr:col>11</xdr:col>
      <xdr:colOff>0</xdr:colOff>
      <xdr:row>35</xdr:row>
      <xdr:rowOff>22860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268E261-94DF-61EE-BBE3-3EDAD1C43A01}"/>
            </a:ext>
          </a:extLst>
        </xdr:cNvPr>
        <xdr:cNvSpPr/>
      </xdr:nvSpPr>
      <xdr:spPr>
        <a:xfrm>
          <a:off x="640080" y="4556760"/>
          <a:ext cx="6065520" cy="18669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kern="1200">
              <a:solidFill>
                <a:sysClr val="windowText" lastClr="000000"/>
              </a:solidFill>
            </a:rPr>
            <a:t>June</a:t>
          </a:r>
          <a:r>
            <a:rPr lang="en-IN" sz="1800" kern="1200" baseline="0">
              <a:solidFill>
                <a:sysClr val="windowText" lastClr="000000"/>
              </a:solidFill>
            </a:rPr>
            <a:t> 2022 has the Highest Inflation rate and 2023 February has the lowest inflation rate.</a:t>
          </a:r>
          <a:endParaRPr lang="en-IN" sz="18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175260</xdr:colOff>
      <xdr:row>22</xdr:row>
      <xdr:rowOff>114300</xdr:rowOff>
    </xdr:from>
    <xdr:to>
      <xdr:col>8</xdr:col>
      <xdr:colOff>243840</xdr:colOff>
      <xdr:row>24</xdr:row>
      <xdr:rowOff>167640</xdr:rowOff>
    </xdr:to>
    <xdr:sp macro="" textlink="">
      <xdr:nvSpPr>
        <xdr:cNvPr id="25" name="Flowchart: Alternate Process 24">
          <a:extLst>
            <a:ext uri="{FF2B5EF4-FFF2-40B4-BE49-F238E27FC236}">
              <a16:creationId xmlns:a16="http://schemas.microsoft.com/office/drawing/2014/main" id="{158441CD-F3BA-8C56-F418-526B54B4CBC7}"/>
            </a:ext>
          </a:extLst>
        </xdr:cNvPr>
        <xdr:cNvSpPr/>
      </xdr:nvSpPr>
      <xdr:spPr>
        <a:xfrm>
          <a:off x="2004060" y="4137660"/>
          <a:ext cx="3116580" cy="419100"/>
        </a:xfrm>
        <a:prstGeom prst="flowChartAlternateProcess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Analysis</a:t>
          </a:r>
          <a:r>
            <a:rPr lang="en-IN" sz="1100" kern="1200" baseline="0"/>
            <a:t> of Highsest &amp; Lowest food inflation with absolute changes over 12Months</a:t>
          </a:r>
          <a:endParaRPr lang="en-IN" sz="1100" kern="1200"/>
        </a:p>
      </xdr:txBody>
    </xdr:sp>
    <xdr:clientData/>
  </xdr:twoCellAnchor>
  <xdr:twoCellAnchor>
    <xdr:from>
      <xdr:col>3</xdr:col>
      <xdr:colOff>320040</xdr:colOff>
      <xdr:row>29</xdr:row>
      <xdr:rowOff>53340</xdr:rowOff>
    </xdr:from>
    <xdr:to>
      <xdr:col>8</xdr:col>
      <xdr:colOff>449580</xdr:colOff>
      <xdr:row>32</xdr:row>
      <xdr:rowOff>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8BF95DAF-2E98-C33E-BCC9-2C17782200CA}"/>
            </a:ext>
          </a:extLst>
        </xdr:cNvPr>
        <xdr:cNvSpPr/>
      </xdr:nvSpPr>
      <xdr:spPr>
        <a:xfrm>
          <a:off x="2148840" y="5356860"/>
          <a:ext cx="3177540" cy="495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Meat</a:t>
          </a:r>
          <a:r>
            <a:rPr lang="en-IN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and Fish  </a:t>
          </a:r>
          <a:r>
            <a:rPr lang="en-I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has the Highest  individual category contribution </a:t>
          </a:r>
          <a:endParaRPr lang="en-IN">
            <a:effectLst/>
          </a:endParaRPr>
        </a:p>
        <a:p>
          <a:pPr algn="l"/>
          <a:endParaRPr lang="en-IN" sz="1100" kern="1200"/>
        </a:p>
      </xdr:txBody>
    </xdr:sp>
    <xdr:clientData/>
  </xdr:twoCellAnchor>
  <xdr:twoCellAnchor>
    <xdr:from>
      <xdr:col>16</xdr:col>
      <xdr:colOff>434340</xdr:colOff>
      <xdr:row>17</xdr:row>
      <xdr:rowOff>83820</xdr:rowOff>
    </xdr:from>
    <xdr:to>
      <xdr:col>22</xdr:col>
      <xdr:colOff>38100</xdr:colOff>
      <xdr:row>21</xdr:row>
      <xdr:rowOff>60960</xdr:rowOff>
    </xdr:to>
    <xdr:sp macro="" textlink="">
      <xdr:nvSpPr>
        <xdr:cNvPr id="29" name="Scroll: Horizontal 28">
          <a:extLst>
            <a:ext uri="{FF2B5EF4-FFF2-40B4-BE49-F238E27FC236}">
              <a16:creationId xmlns:a16="http://schemas.microsoft.com/office/drawing/2014/main" id="{C2590285-F343-516C-DE37-9A5B4CE4ECE5}"/>
            </a:ext>
          </a:extLst>
        </xdr:cNvPr>
        <xdr:cNvSpPr/>
      </xdr:nvSpPr>
      <xdr:spPr>
        <a:xfrm>
          <a:off x="10187940" y="3192780"/>
          <a:ext cx="3261360" cy="708660"/>
        </a:xfrm>
        <a:prstGeom prst="horizontalScrol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Rise</a:t>
          </a:r>
          <a:r>
            <a:rPr lang="en-IN" sz="1100" kern="1200" baseline="0"/>
            <a:t> in crude oil price and Rise in Raw material plays the vital role in Inflation.</a:t>
          </a:r>
          <a:endParaRPr lang="en-IN" sz="1100" kern="1200"/>
        </a:p>
      </xdr:txBody>
    </xdr:sp>
    <xdr:clientData/>
  </xdr:twoCellAnchor>
  <xdr:twoCellAnchor>
    <xdr:from>
      <xdr:col>12</xdr:col>
      <xdr:colOff>45720</xdr:colOff>
      <xdr:row>25</xdr:row>
      <xdr:rowOff>30480</xdr:rowOff>
    </xdr:from>
    <xdr:to>
      <xdr:col>22</xdr:col>
      <xdr:colOff>15240</xdr:colOff>
      <xdr:row>39</xdr:row>
      <xdr:rowOff>22860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59E4D0F5-985F-41B2-0B93-195ABC1F8B5B}"/>
            </a:ext>
          </a:extLst>
        </xdr:cNvPr>
        <xdr:cNvSpPr/>
      </xdr:nvSpPr>
      <xdr:spPr>
        <a:xfrm>
          <a:off x="7360920" y="4602480"/>
          <a:ext cx="6065520" cy="25527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14</xdr:col>
      <xdr:colOff>419100</xdr:colOff>
      <xdr:row>23</xdr:row>
      <xdr:rowOff>114300</xdr:rowOff>
    </xdr:from>
    <xdr:to>
      <xdr:col>19</xdr:col>
      <xdr:colOff>281940</xdr:colOff>
      <xdr:row>25</xdr:row>
      <xdr:rowOff>15240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A1830396-B63E-7EBC-5CA9-71D2122B8103}"/>
            </a:ext>
          </a:extLst>
        </xdr:cNvPr>
        <xdr:cNvSpPr/>
      </xdr:nvSpPr>
      <xdr:spPr>
        <a:xfrm>
          <a:off x="8953500" y="4320540"/>
          <a:ext cx="2910840" cy="266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kern="1200"/>
            <a:t>Impact</a:t>
          </a:r>
          <a:r>
            <a:rPr lang="en-IN" sz="1100" kern="1200" baseline="0"/>
            <a:t> of pandemic on CPI inflation</a:t>
          </a:r>
          <a:endParaRPr lang="en-IN" sz="1100" kern="1200"/>
        </a:p>
      </xdr:txBody>
    </xdr:sp>
    <xdr:clientData/>
  </xdr:twoCellAnchor>
  <xdr:twoCellAnchor>
    <xdr:from>
      <xdr:col>12</xdr:col>
      <xdr:colOff>228600</xdr:colOff>
      <xdr:row>26</xdr:row>
      <xdr:rowOff>53340</xdr:rowOff>
    </xdr:from>
    <xdr:to>
      <xdr:col>15</xdr:col>
      <xdr:colOff>53340</xdr:colOff>
      <xdr:row>29</xdr:row>
      <xdr:rowOff>144780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2B979DD1-EC20-E042-48F4-662B5673B857}"/>
            </a:ext>
          </a:extLst>
        </xdr:cNvPr>
        <xdr:cNvSpPr/>
      </xdr:nvSpPr>
      <xdr:spPr>
        <a:xfrm>
          <a:off x="7543800" y="4808220"/>
          <a:ext cx="1653540" cy="6400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Food &amp; Transport price  increased</a:t>
          </a:r>
          <a:r>
            <a:rPr lang="en-IN" sz="1100" kern="1200" baseline="0"/>
            <a:t> Post covid</a:t>
          </a:r>
          <a:endParaRPr lang="en-IN" sz="1100" kern="1200"/>
        </a:p>
      </xdr:txBody>
    </xdr:sp>
    <xdr:clientData/>
  </xdr:twoCellAnchor>
  <xdr:twoCellAnchor editAs="oneCell">
    <xdr:from>
      <xdr:col>11</xdr:col>
      <xdr:colOff>434340</xdr:colOff>
      <xdr:row>30</xdr:row>
      <xdr:rowOff>68580</xdr:rowOff>
    </xdr:from>
    <xdr:to>
      <xdr:col>16</xdr:col>
      <xdr:colOff>563880</xdr:colOff>
      <xdr:row>39</xdr:row>
      <xdr:rowOff>68580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F915757-7D25-A398-0B14-351AFC27B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9940" y="5554980"/>
          <a:ext cx="3177540" cy="1645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144780</xdr:colOff>
      <xdr:row>26</xdr:row>
      <xdr:rowOff>60960</xdr:rowOff>
    </xdr:from>
    <xdr:to>
      <xdr:col>21</xdr:col>
      <xdr:colOff>388620</xdr:colOff>
      <xdr:row>28</xdr:row>
      <xdr:rowOff>137160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ADE21C06-8931-EA1A-EA98-33AB2F64419D}"/>
            </a:ext>
          </a:extLst>
        </xdr:cNvPr>
        <xdr:cNvSpPr/>
      </xdr:nvSpPr>
      <xdr:spPr>
        <a:xfrm>
          <a:off x="10507980" y="4815840"/>
          <a:ext cx="2682240" cy="4419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oneCell">
    <xdr:from>
      <xdr:col>17</xdr:col>
      <xdr:colOff>182880</xdr:colOff>
      <xdr:row>26</xdr:row>
      <xdr:rowOff>121920</xdr:rowOff>
    </xdr:from>
    <xdr:to>
      <xdr:col>21</xdr:col>
      <xdr:colOff>341601</xdr:colOff>
      <xdr:row>28</xdr:row>
      <xdr:rowOff>99060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9014DC-AD80-918C-3D83-DB63D6286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46080" y="4876800"/>
          <a:ext cx="2597121" cy="342900"/>
        </a:xfrm>
        <a:prstGeom prst="rect">
          <a:avLst/>
        </a:prstGeom>
      </xdr:spPr>
    </xdr:pic>
    <xdr:clientData/>
  </xdr:twoCellAnchor>
  <xdr:twoCellAnchor editAs="oneCell">
    <xdr:from>
      <xdr:col>16</xdr:col>
      <xdr:colOff>198120</xdr:colOff>
      <xdr:row>30</xdr:row>
      <xdr:rowOff>76199</xdr:rowOff>
    </xdr:from>
    <xdr:to>
      <xdr:col>22</xdr:col>
      <xdr:colOff>228600</xdr:colOff>
      <xdr:row>39</xdr:row>
      <xdr:rowOff>121920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B02F140-6BF0-E336-A443-468F7027F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1720" y="5562599"/>
          <a:ext cx="3688080" cy="16916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381000</xdr:colOff>
      <xdr:row>40</xdr:row>
      <xdr:rowOff>0</xdr:rowOff>
    </xdr:from>
    <xdr:to>
      <xdr:col>8</xdr:col>
      <xdr:colOff>121920</xdr:colOff>
      <xdr:row>47</xdr:row>
      <xdr:rowOff>7620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6C78747-E42E-2A3C-D321-07C93728BB72}"/>
            </a:ext>
          </a:extLst>
        </xdr:cNvPr>
        <xdr:cNvSpPr/>
      </xdr:nvSpPr>
      <xdr:spPr>
        <a:xfrm>
          <a:off x="990600" y="7315200"/>
          <a:ext cx="4008120" cy="128778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198120</xdr:colOff>
      <xdr:row>41</xdr:row>
      <xdr:rowOff>38100</xdr:rowOff>
    </xdr:from>
    <xdr:to>
      <xdr:col>7</xdr:col>
      <xdr:colOff>373380</xdr:colOff>
      <xdr:row>45</xdr:row>
      <xdr:rowOff>60960</xdr:rowOff>
    </xdr:to>
    <xdr:sp macro="" textlink="">
      <xdr:nvSpPr>
        <xdr:cNvPr id="11" name="Rectangle: Single Corner Rounded 10">
          <a:extLst>
            <a:ext uri="{FF2B5EF4-FFF2-40B4-BE49-F238E27FC236}">
              <a16:creationId xmlns:a16="http://schemas.microsoft.com/office/drawing/2014/main" id="{F225127E-CE22-42BE-899B-EE622B537B2F}"/>
            </a:ext>
          </a:extLst>
        </xdr:cNvPr>
        <xdr:cNvSpPr/>
      </xdr:nvSpPr>
      <xdr:spPr>
        <a:xfrm>
          <a:off x="1417320" y="7536180"/>
          <a:ext cx="3223260" cy="754380"/>
        </a:xfrm>
        <a:prstGeom prst="round1Rect">
          <a:avLst/>
        </a:prstGeom>
        <a:solidFill>
          <a:srgbClr val="7030A0"/>
        </a:solidFill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Meat&amp;Fish, Transport, Oil&amp;Fats</a:t>
          </a:r>
          <a:r>
            <a:rPr lang="en-IN" sz="1100" kern="1200" baseline="0"/>
            <a:t> and Fuel&amp;Lighting has the highest correlation with Crude oil price. Egg has the lowest Correlation with Crude oil price.</a:t>
          </a:r>
          <a:r>
            <a:rPr lang="en-IN" sz="1100" kern="1200"/>
            <a:t>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07.661321643522" createdVersion="8" refreshedVersion="8" minRefreshableVersion="3" recordCount="372" xr:uid="{BA137EDD-A2F7-48A0-BFBB-25C3D9BEFA2B}">
  <cacheSource type="worksheet">
    <worksheetSource ref="A1:AM373" sheet="Main data"/>
  </cacheSource>
  <cacheFields count="39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4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  <s v="Marcrh"/>
      </sharedItems>
    </cacheField>
    <cacheField name="Cereals and products" numFmtId="0">
      <sharedItems containsMixedTypes="1" containsNumber="1" minValue="107.5" maxValue="174.8"/>
    </cacheField>
    <cacheField name="Meat and fish" numFmtId="0">
      <sharedItems containsMixedTypes="1" containsNumber="1" minValue="106.3" maxValue="223.4"/>
    </cacheField>
    <cacheField name="Egg" numFmtId="0">
      <sharedItems containsMixedTypes="1" containsNumber="1" minValue="102.7" maxValue="197"/>
    </cacheField>
    <cacheField name="Milk and products" numFmtId="0">
      <sharedItems containsMixedTypes="1" containsNumber="1" minValue="103.6" maxValue="179.6"/>
    </cacheField>
    <cacheField name="Oils and fats" numFmtId="0">
      <sharedItems containsMixedTypes="1" containsNumber="1" minValue="101.1" maxValue="209.9"/>
    </cacheField>
    <cacheField name="Fruits" numFmtId="0">
      <sharedItems containsMixedTypes="1" containsNumber="1" minValue="102.3" maxValue="179.5"/>
    </cacheField>
    <cacheField name="Vegetables" numFmtId="0">
      <sharedItems containsMixedTypes="1" containsNumber="1" minValue="101.4" maxValue="245.3"/>
    </cacheField>
    <cacheField name="Pulses and products" numFmtId="0">
      <sharedItems containsMixedTypes="1" containsNumber="1" minValue="103.5" maxValue="191.6"/>
    </cacheField>
    <cacheField name="Sugar and Confectionery" numFmtId="0">
      <sharedItems containsMixedTypes="1" containsNumber="1" minValue="85.3" maxValue="124.2"/>
    </cacheField>
    <cacheField name="Spices" numFmtId="0">
      <sharedItems containsMixedTypes="1" containsNumber="1" minValue="101.8" maxValue="221"/>
    </cacheField>
    <cacheField name="Non-alcoholic beverages" numFmtId="0">
      <sharedItems containsMixedTypes="1" containsNumber="1" minValue="104.8" maxValue="178.7"/>
    </cacheField>
    <cacheField name="Prepared meals, snacks, sweets etc." numFmtId="0">
      <sharedItems containsMixedTypes="1" containsNumber="1" minValue="106.7" maxValue="197.7"/>
    </cacheField>
    <cacheField name="Food and beverages" numFmtId="0">
      <sharedItems containsMixedTypes="1" containsNumber="1" minValue="105.5" maxValue="183.3"/>
    </cacheField>
    <cacheField name="Pan, tobacco and intoxicants" numFmtId="0">
      <sharedItems containsMixedTypes="1" containsNumber="1" minValue="105.1" maxValue="204.2"/>
    </cacheField>
    <cacheField name="Clothing" numFmtId="0">
      <sharedItems containsMixedTypes="1" containsNumber="1" minValue="105.9" maxValue="191.2"/>
    </cacheField>
    <cacheField name="Footwear" numFmtId="0">
      <sharedItems containsMixedTypes="1" containsNumber="1" minValue="105" maxValue="187.9"/>
    </cacheField>
    <cacheField name="Clothing and footwear" numFmtId="0">
      <sharedItems containsMixedTypes="1" containsNumber="1" minValue="105.8" maxValue="190.8"/>
    </cacheField>
    <cacheField name="Housing" numFmtId="0">
      <sharedItems containsSemiMixedTypes="0" containsString="0" containsNumber="1" minValue="100.3" maxValue="175.6"/>
    </cacheField>
    <cacheField name="Fuel and light" numFmtId="0">
      <sharedItems containsMixedTypes="1" containsNumber="1" minValue="105.4" maxValue="183.4"/>
    </cacheField>
    <cacheField name="Household goods and services" numFmtId="0">
      <sharedItems containsMixedTypes="1" containsNumber="1" minValue="104.8" maxValue="179.8"/>
    </cacheField>
    <cacheField name="Health" numFmtId="0">
      <sharedItems containsMixedTypes="1" containsNumber="1" minValue="104" maxValue="187.8"/>
    </cacheField>
    <cacheField name="Transport and communication" numFmtId="0">
      <sharedItems containsMixedTypes="1" containsNumber="1" minValue="103.2" maxValue="169.7"/>
    </cacheField>
    <cacheField name="Recreation and amusement" numFmtId="0">
      <sharedItems containsMixedTypes="1" containsNumber="1" minValue="102.9" maxValue="173.8"/>
    </cacheField>
    <cacheField name="Education" numFmtId="0">
      <sharedItems containsMixedTypes="1" containsNumber="1" minValue="103.5" maxValue="180.3"/>
    </cacheField>
    <cacheField name="Personal care and effects" numFmtId="0">
      <sharedItems containsMixedTypes="1" containsNumber="1" minValue="102.1" maxValue="185.6"/>
    </cacheField>
    <cacheField name="Miscellaneous" numFmtId="0">
      <sharedItems containsMixedTypes="1" containsNumber="1" minValue="103.7" maxValue="179.5"/>
    </cacheField>
    <cacheField name="General index" numFmtId="0">
      <sharedItems containsMixedTypes="1" containsNumber="1" minValue="104" maxValue="179.8"/>
    </cacheField>
    <cacheField name="Foods1" numFmtId="0">
      <sharedItems containsSemiMixedTypes="0" containsString="0" containsNumber="1" minValue="0" maxValue="2335.1"/>
    </cacheField>
    <cacheField name="Housing1" numFmtId="164">
      <sharedItems containsSemiMixedTypes="0" containsString="0" containsNumber="1" minValue="100.3" maxValue="175.6"/>
    </cacheField>
    <cacheField name="Household1" numFmtId="0">
      <sharedItems containsSemiMixedTypes="0" containsString="0" containsNumber="1" minValue="0" maxValue="179.8"/>
    </cacheField>
    <cacheField name="Health1" numFmtId="0">
      <sharedItems containsSemiMixedTypes="0" containsString="0" containsNumber="1" minValue="0" maxValue="187.8"/>
    </cacheField>
    <cacheField name="Transport1" numFmtId="0">
      <sharedItems containsSemiMixedTypes="0" containsString="0" containsNumber="1" minValue="0" maxValue="169.7"/>
    </cacheField>
    <cacheField name="miscellaneous1" numFmtId="0">
      <sharedItems containsSemiMixedTypes="0" containsString="0" containsNumber="1" minValue="0" maxValue="179.5"/>
    </cacheField>
    <cacheField name="entetainment" numFmtId="0">
      <sharedItems containsSemiMixedTypes="0" containsString="0" containsNumber="1" minValue="0" maxValue="349.2"/>
    </cacheField>
    <cacheField name="Fasion  " numFmtId="0">
      <sharedItems containsSemiMixedTypes="0" containsString="0" containsNumber="1" minValue="0" maxValue="569.90000000000009"/>
    </cacheField>
    <cacheField name="fuel and light " numFmtId="0">
      <sharedItems containsSemiMixedTypes="0" containsString="0" containsNumber="1" minValue="0" maxValue="183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x v="0"/>
    <n v="107.5"/>
    <n v="106.3"/>
    <n v="108.1"/>
    <n v="104.9"/>
    <n v="106.1"/>
    <n v="103.9"/>
    <n v="101.9"/>
    <n v="106.1"/>
    <n v="106.8"/>
    <n v="103.1"/>
    <n v="104.8"/>
    <n v="106.7"/>
    <n v="105.5"/>
    <n v="105.1"/>
    <n v="106.5"/>
    <n v="105.8"/>
    <n v="106.4"/>
    <n v="139.5"/>
    <n v="105.5"/>
    <n v="104.8"/>
    <n v="104"/>
    <n v="103.3"/>
    <n v="103.4"/>
    <n v="103.8"/>
    <n v="104.7"/>
    <n v="104"/>
    <n v="105.1"/>
    <n v="1371.6999999999998"/>
    <n v="139.5"/>
    <n v="104.8"/>
    <n v="104"/>
    <n v="103.3"/>
    <n v="104"/>
    <n v="207.3"/>
    <n v="318.70000000000005"/>
    <n v="105.5"/>
  </r>
  <r>
    <x v="1"/>
    <x v="0"/>
    <x v="0"/>
    <n v="110.5"/>
    <n v="109.1"/>
    <n v="113"/>
    <n v="103.6"/>
    <n v="103.4"/>
    <n v="102.3"/>
    <n v="102.9"/>
    <n v="105.8"/>
    <n v="105.1"/>
    <n v="101.8"/>
    <n v="105.1"/>
    <n v="107.9"/>
    <n v="105.9"/>
    <n v="105.2"/>
    <n v="105.9"/>
    <n v="105"/>
    <n v="105.8"/>
    <n v="100.3"/>
    <n v="105.4"/>
    <n v="104.8"/>
    <n v="104.1"/>
    <n v="103.2"/>
    <n v="102.9"/>
    <n v="103.5"/>
    <n v="104.3"/>
    <n v="103.7"/>
    <n v="104"/>
    <n v="1376.4"/>
    <n v="100.3"/>
    <n v="104.8"/>
    <n v="104.1"/>
    <n v="103.2"/>
    <n v="103.7"/>
    <n v="206.9"/>
    <n v="316.7"/>
    <n v="105.4"/>
  </r>
  <r>
    <x v="2"/>
    <x v="0"/>
    <x v="0"/>
    <n v="108.4"/>
    <n v="107.3"/>
    <n v="110"/>
    <n v="104.4"/>
    <n v="105.1"/>
    <n v="103.2"/>
    <n v="102.2"/>
    <n v="106"/>
    <n v="106.2"/>
    <n v="102.7"/>
    <n v="104.9"/>
    <n v="107.3"/>
    <n v="105.6"/>
    <n v="105.1"/>
    <n v="106.3"/>
    <n v="105.5"/>
    <n v="106.2"/>
    <n v="100.3"/>
    <n v="105.5"/>
    <n v="104.8"/>
    <n v="104"/>
    <n v="103.2"/>
    <n v="103.1"/>
    <n v="103.6"/>
    <n v="104.5"/>
    <n v="103.9"/>
    <n v="104.6"/>
    <n v="1373.3000000000002"/>
    <n v="100.3"/>
    <n v="104.8"/>
    <n v="104"/>
    <n v="103.2"/>
    <n v="103.9"/>
    <n v="207.10000000000002"/>
    <n v="318"/>
    <n v="105.5"/>
  </r>
  <r>
    <x v="0"/>
    <x v="0"/>
    <x v="1"/>
    <n v="109.2"/>
    <n v="108.7"/>
    <n v="110.2"/>
    <n v="105.4"/>
    <n v="106.7"/>
    <n v="104"/>
    <n v="102.4"/>
    <n v="105.9"/>
    <n v="105.7"/>
    <n v="103.1"/>
    <n v="105.1"/>
    <n v="107.7"/>
    <n v="106.3"/>
    <n v="105.6"/>
    <n v="107.1"/>
    <n v="106.3"/>
    <n v="107"/>
    <n v="139.5"/>
    <n v="106.2"/>
    <n v="105.2"/>
    <n v="104.4"/>
    <n v="103.9"/>
    <n v="104"/>
    <n v="104.1"/>
    <n v="104.6"/>
    <n v="104.4"/>
    <n v="105.8"/>
    <n v="1380.3999999999999"/>
    <n v="139.5"/>
    <n v="105.2"/>
    <n v="104.4"/>
    <n v="103.9"/>
    <n v="104.4"/>
    <n v="208.3"/>
    <n v="320.39999999999998"/>
    <n v="106.2"/>
  </r>
  <r>
    <x v="1"/>
    <x v="0"/>
    <x v="1"/>
    <n v="112.9"/>
    <n v="112.9"/>
    <n v="116.9"/>
    <n v="104"/>
    <n v="103.5"/>
    <n v="103.1"/>
    <n v="104.9"/>
    <n v="104.1"/>
    <n v="103.8"/>
    <n v="102.3"/>
    <n v="106"/>
    <n v="109"/>
    <n v="107.2"/>
    <n v="106"/>
    <n v="106.6"/>
    <n v="105.5"/>
    <n v="106.4"/>
    <n v="100.4"/>
    <n v="105.7"/>
    <n v="105.2"/>
    <n v="104.7"/>
    <n v="104.4"/>
    <n v="103.3"/>
    <n v="103.7"/>
    <n v="104.3"/>
    <n v="104.3"/>
    <n v="104.7"/>
    <n v="1390.6000000000001"/>
    <n v="100.4"/>
    <n v="105.2"/>
    <n v="104.7"/>
    <n v="104.4"/>
    <n v="104.3"/>
    <n v="208.7"/>
    <n v="318.5"/>
    <n v="105.7"/>
  </r>
  <r>
    <x v="2"/>
    <x v="0"/>
    <x v="1"/>
    <n v="110.4"/>
    <n v="110.2"/>
    <n v="112.8"/>
    <n v="104.9"/>
    <n v="105.5"/>
    <n v="103.6"/>
    <n v="103.2"/>
    <n v="105.3"/>
    <n v="105.1"/>
    <n v="102.8"/>
    <n v="105.5"/>
    <n v="108.3"/>
    <n v="106.6"/>
    <n v="105.7"/>
    <n v="106.9"/>
    <n v="106"/>
    <n v="106.8"/>
    <n v="100.4"/>
    <n v="106"/>
    <n v="105.2"/>
    <n v="104.5"/>
    <n v="104.2"/>
    <n v="103.6"/>
    <n v="103.9"/>
    <n v="104.5"/>
    <n v="104.4"/>
    <n v="105.3"/>
    <n v="1384.2"/>
    <n v="100.4"/>
    <n v="105.2"/>
    <n v="104.5"/>
    <n v="104.2"/>
    <n v="104.4"/>
    <n v="208.60000000000002"/>
    <n v="319.7"/>
    <n v="106"/>
  </r>
  <r>
    <x v="0"/>
    <x v="0"/>
    <x v="2"/>
    <n v="110.2"/>
    <n v="108.8"/>
    <n v="109.9"/>
    <n v="105.6"/>
    <n v="106.2"/>
    <n v="105.7"/>
    <n v="101.4"/>
    <n v="105.7"/>
    <n v="105"/>
    <n v="103.3"/>
    <n v="105.6"/>
    <n v="108.2"/>
    <n v="106.6"/>
    <n v="106.5"/>
    <n v="107.6"/>
    <n v="106.8"/>
    <n v="107.5"/>
    <n v="139.5"/>
    <n v="106.1"/>
    <n v="105.6"/>
    <n v="104.7"/>
    <n v="104.6"/>
    <n v="104"/>
    <n v="104.3"/>
    <n v="104.3"/>
    <n v="104.6"/>
    <n v="106"/>
    <n v="1382.2"/>
    <n v="139.5"/>
    <n v="105.6"/>
    <n v="104.7"/>
    <n v="104.6"/>
    <n v="104.6"/>
    <n v="209.2"/>
    <n v="321.89999999999998"/>
    <n v="106.1"/>
  </r>
  <r>
    <x v="1"/>
    <x v="0"/>
    <x v="2"/>
    <n v="113.9"/>
    <n v="111.4"/>
    <n v="113.2"/>
    <n v="104.3"/>
    <n v="102.7"/>
    <n v="104.9"/>
    <n v="103.8"/>
    <n v="103.5"/>
    <n v="102.6"/>
    <n v="102.4"/>
    <n v="107"/>
    <n v="109.8"/>
    <n v="107.3"/>
    <n v="106.8"/>
    <n v="107.2"/>
    <n v="106"/>
    <n v="107"/>
    <n v="100.4"/>
    <n v="106"/>
    <n v="105.7"/>
    <n v="105.2"/>
    <n v="105.5"/>
    <n v="103.5"/>
    <n v="103.8"/>
    <n v="104.2"/>
    <n v="104.9"/>
    <n v="105"/>
    <n v="1386.8"/>
    <n v="100.4"/>
    <n v="105.7"/>
    <n v="105.2"/>
    <n v="105.5"/>
    <n v="104.9"/>
    <n v="210.4"/>
    <n v="320.2"/>
    <n v="106"/>
  </r>
  <r>
    <x v="2"/>
    <x v="0"/>
    <x v="2"/>
    <n v="111.4"/>
    <n v="109.7"/>
    <n v="111.2"/>
    <n v="105.1"/>
    <n v="104.9"/>
    <n v="105.3"/>
    <n v="102.2"/>
    <n v="105"/>
    <n v="104.2"/>
    <n v="103"/>
    <n v="106.2"/>
    <n v="108.9"/>
    <n v="106.9"/>
    <n v="106.6"/>
    <n v="107.4"/>
    <n v="106.5"/>
    <n v="107.3"/>
    <n v="100.4"/>
    <n v="106.1"/>
    <n v="105.6"/>
    <n v="104.9"/>
    <n v="105.1"/>
    <n v="103.7"/>
    <n v="104"/>
    <n v="104.3"/>
    <n v="104.7"/>
    <n v="105.5"/>
    <n v="1384.0000000000002"/>
    <n v="100.4"/>
    <n v="105.6"/>
    <n v="104.9"/>
    <n v="105.1"/>
    <n v="104.7"/>
    <n v="209.8"/>
    <n v="321.2"/>
    <n v="106.1"/>
  </r>
  <r>
    <x v="0"/>
    <x v="0"/>
    <x v="3"/>
    <n v="110.2"/>
    <n v="109.5"/>
    <n v="106.9"/>
    <n v="106.3"/>
    <n v="105.7"/>
    <n v="108.3"/>
    <n v="103.4"/>
    <n v="105.7"/>
    <n v="104.2"/>
    <n v="103.2"/>
    <n v="106.5"/>
    <n v="108.8"/>
    <n v="107.1"/>
    <n v="107.1"/>
    <n v="108.1"/>
    <n v="107.4"/>
    <n v="108"/>
    <n v="139.5"/>
    <n v="106.5"/>
    <n v="106.1"/>
    <n v="105.1"/>
    <n v="104.4"/>
    <n v="104.5"/>
    <n v="104.8"/>
    <n v="102.7"/>
    <n v="104.6"/>
    <n v="106.4"/>
    <n v="1385.8"/>
    <n v="139.5"/>
    <n v="106.1"/>
    <n v="105.1"/>
    <n v="104.4"/>
    <n v="104.6"/>
    <n v="209"/>
    <n v="323.5"/>
    <n v="106.5"/>
  </r>
  <r>
    <x v="1"/>
    <x v="0"/>
    <x v="3"/>
    <n v="114.6"/>
    <n v="113.4"/>
    <n v="106"/>
    <n v="104.7"/>
    <n v="102.1"/>
    <n v="109.5"/>
    <n v="109.7"/>
    <n v="104.6"/>
    <n v="102"/>
    <n v="103.5"/>
    <n v="108.2"/>
    <n v="110.6"/>
    <n v="108.8"/>
    <n v="108.5"/>
    <n v="107.9"/>
    <n v="106.4"/>
    <n v="107.7"/>
    <n v="100.5"/>
    <n v="106.4"/>
    <n v="106.5"/>
    <n v="105.7"/>
    <n v="105"/>
    <n v="104"/>
    <n v="105.2"/>
    <n v="103.2"/>
    <n v="105.1"/>
    <n v="105.7"/>
    <n v="1397.6999999999998"/>
    <n v="100.5"/>
    <n v="106.5"/>
    <n v="105.7"/>
    <n v="105"/>
    <n v="105.1"/>
    <n v="210.1"/>
    <n v="322"/>
    <n v="106.4"/>
  </r>
  <r>
    <x v="2"/>
    <x v="0"/>
    <x v="3"/>
    <n v="111.6"/>
    <n v="110.9"/>
    <n v="106.6"/>
    <n v="105.7"/>
    <n v="104.4"/>
    <n v="108.9"/>
    <n v="105.5"/>
    <n v="105.3"/>
    <n v="103.5"/>
    <n v="103.3"/>
    <n v="107.2"/>
    <n v="109.6"/>
    <n v="107.7"/>
    <n v="107.5"/>
    <n v="108"/>
    <n v="107"/>
    <n v="107.9"/>
    <n v="100.5"/>
    <n v="106.5"/>
    <n v="106.3"/>
    <n v="105.3"/>
    <n v="104.7"/>
    <n v="104.2"/>
    <n v="105"/>
    <n v="102.9"/>
    <n v="104.8"/>
    <n v="106.1"/>
    <n v="1390.2"/>
    <n v="100.5"/>
    <n v="106.3"/>
    <n v="105.3"/>
    <n v="104.7"/>
    <n v="104.8"/>
    <n v="209.5"/>
    <n v="322.89999999999998"/>
    <n v="106.5"/>
  </r>
  <r>
    <x v="0"/>
    <x v="0"/>
    <x v="4"/>
    <n v="110.9"/>
    <n v="109.8"/>
    <n v="105.9"/>
    <n v="107.5"/>
    <n v="105.3"/>
    <n v="108.1"/>
    <n v="107.3"/>
    <n v="106.1"/>
    <n v="103.7"/>
    <n v="104"/>
    <n v="107.4"/>
    <n v="109.9"/>
    <n v="108.1"/>
    <n v="108.1"/>
    <n v="108.8"/>
    <n v="107.9"/>
    <n v="108.6"/>
    <n v="139.5"/>
    <n v="107.5"/>
    <n v="106.8"/>
    <n v="105.7"/>
    <n v="104.1"/>
    <n v="105"/>
    <n v="105.5"/>
    <n v="102.1"/>
    <n v="104.8"/>
    <n v="107.2"/>
    <n v="1394"/>
    <n v="139.5"/>
    <n v="106.8"/>
    <n v="105.7"/>
    <n v="104.1"/>
    <n v="104.8"/>
    <n v="208.89999999999998"/>
    <n v="325.29999999999995"/>
    <n v="107.5"/>
  </r>
  <r>
    <x v="1"/>
    <x v="0"/>
    <x v="4"/>
    <n v="115.4"/>
    <n v="114.2"/>
    <n v="102.7"/>
    <n v="105.5"/>
    <n v="101.5"/>
    <n v="110.6"/>
    <n v="123.7"/>
    <n v="105.2"/>
    <n v="101.9"/>
    <n v="105"/>
    <n v="109.1"/>
    <n v="111.3"/>
    <n v="111.1"/>
    <n v="109.8"/>
    <n v="108.5"/>
    <n v="106.7"/>
    <n v="108.3"/>
    <n v="100.5"/>
    <n v="107.2"/>
    <n v="107.1"/>
    <n v="106.2"/>
    <n v="103.9"/>
    <n v="104.6"/>
    <n v="105.7"/>
    <n v="102.6"/>
    <n v="104.9"/>
    <n v="106.6"/>
    <n v="1417.1999999999998"/>
    <n v="100.5"/>
    <n v="107.1"/>
    <n v="106.2"/>
    <n v="103.9"/>
    <n v="104.9"/>
    <n v="208.8"/>
    <n v="323.5"/>
    <n v="107.2"/>
  </r>
  <r>
    <x v="2"/>
    <x v="0"/>
    <x v="4"/>
    <n v="112.3"/>
    <n v="111.3"/>
    <n v="104.7"/>
    <n v="106.8"/>
    <n v="103.9"/>
    <n v="109.3"/>
    <n v="112.9"/>
    <n v="105.8"/>
    <n v="103.1"/>
    <n v="104.3"/>
    <n v="108.1"/>
    <n v="110.5"/>
    <n v="109.2"/>
    <n v="108.6"/>
    <n v="108.7"/>
    <n v="107.4"/>
    <n v="108.5"/>
    <n v="100.5"/>
    <n v="107.4"/>
    <n v="106.9"/>
    <n v="105.9"/>
    <n v="104"/>
    <n v="104.8"/>
    <n v="105.6"/>
    <n v="102.3"/>
    <n v="104.8"/>
    <n v="106.9"/>
    <n v="1402.1999999999998"/>
    <n v="100.5"/>
    <n v="106.9"/>
    <n v="105.9"/>
    <n v="104"/>
    <n v="104.8"/>
    <n v="208.8"/>
    <n v="324.60000000000002"/>
    <n v="107.4"/>
  </r>
  <r>
    <x v="0"/>
    <x v="0"/>
    <x v="5"/>
    <n v="112.3"/>
    <n v="112.1"/>
    <n v="108.1"/>
    <n v="108.3"/>
    <n v="105.9"/>
    <n v="109.2"/>
    <n v="118"/>
    <n v="106.8"/>
    <n v="104.1"/>
    <n v="105.4"/>
    <n v="108.2"/>
    <n v="111"/>
    <n v="110.6"/>
    <n v="109"/>
    <n v="109.7"/>
    <n v="108.8"/>
    <n v="109.5"/>
    <n v="139.5"/>
    <n v="108.5"/>
    <n v="107.5"/>
    <n v="106.3"/>
    <n v="105"/>
    <n v="105.6"/>
    <n v="106.5"/>
    <n v="102.5"/>
    <n v="105.5"/>
    <n v="108.9"/>
    <n v="1420"/>
    <n v="139.5"/>
    <n v="107.5"/>
    <n v="106.3"/>
    <n v="105"/>
    <n v="105.5"/>
    <n v="210.5"/>
    <n v="328"/>
    <n v="108.5"/>
  </r>
  <r>
    <x v="1"/>
    <x v="0"/>
    <x v="5"/>
    <n v="117"/>
    <n v="120.1"/>
    <n v="112.5"/>
    <n v="107.3"/>
    <n v="101.3"/>
    <n v="112.4"/>
    <n v="143.6"/>
    <n v="105.4"/>
    <n v="101.4"/>
    <n v="106.4"/>
    <n v="110"/>
    <n v="112.2"/>
    <n v="115"/>
    <n v="110.9"/>
    <n v="109.2"/>
    <n v="107.2"/>
    <n v="108.9"/>
    <n v="106.6"/>
    <n v="108"/>
    <n v="107.7"/>
    <n v="106.5"/>
    <n v="105.2"/>
    <n v="105.2"/>
    <n v="108.1"/>
    <n v="103.3"/>
    <n v="106.1"/>
    <n v="109.7"/>
    <n v="1464.6000000000001"/>
    <n v="106.6"/>
    <n v="107.7"/>
    <n v="106.5"/>
    <n v="105.2"/>
    <n v="106.1"/>
    <n v="211.3"/>
    <n v="325.3"/>
    <n v="108"/>
  </r>
  <r>
    <x v="2"/>
    <x v="0"/>
    <x v="5"/>
    <n v="113.8"/>
    <n v="114.9"/>
    <n v="109.8"/>
    <n v="107.9"/>
    <n v="104.2"/>
    <n v="110.7"/>
    <n v="126.7"/>
    <n v="106.3"/>
    <n v="103.2"/>
    <n v="105.7"/>
    <n v="109"/>
    <n v="111.6"/>
    <n v="112.2"/>
    <n v="109.5"/>
    <n v="109.5"/>
    <n v="108.1"/>
    <n v="109.3"/>
    <n v="106.6"/>
    <n v="108.3"/>
    <n v="107.6"/>
    <n v="106.4"/>
    <n v="105.1"/>
    <n v="105.4"/>
    <n v="107.4"/>
    <n v="102.8"/>
    <n v="105.8"/>
    <n v="109.3"/>
    <n v="1436"/>
    <n v="106.6"/>
    <n v="107.6"/>
    <n v="106.4"/>
    <n v="105.1"/>
    <n v="105.8"/>
    <n v="210.89999999999998"/>
    <n v="326.89999999999998"/>
    <n v="108.3"/>
  </r>
  <r>
    <x v="0"/>
    <x v="0"/>
    <x v="6"/>
    <n v="113.4"/>
    <n v="114.9"/>
    <n v="110.5"/>
    <n v="109.3"/>
    <n v="106.2"/>
    <n v="110.3"/>
    <n v="129.19999999999999"/>
    <n v="107.1"/>
    <n v="104.3"/>
    <n v="106.4"/>
    <n v="109.1"/>
    <n v="112.1"/>
    <n v="113.1"/>
    <n v="109.8"/>
    <n v="110.5"/>
    <n v="109.5"/>
    <n v="110.3"/>
    <n v="139.5"/>
    <n v="109.5"/>
    <n v="108.3"/>
    <n v="106.9"/>
    <n v="106.8"/>
    <n v="106.4"/>
    <n v="107.8"/>
    <n v="102.5"/>
    <n v="106.5"/>
    <n v="110.7"/>
    <n v="1445.8999999999996"/>
    <n v="139.5"/>
    <n v="108.3"/>
    <n v="106.9"/>
    <n v="106.8"/>
    <n v="106.5"/>
    <n v="213.3"/>
    <n v="330.3"/>
    <n v="109.5"/>
  </r>
  <r>
    <x v="1"/>
    <x v="0"/>
    <x v="6"/>
    <n v="117.8"/>
    <n v="119.2"/>
    <n v="114"/>
    <n v="108.3"/>
    <n v="101.1"/>
    <n v="113.2"/>
    <n v="160.9"/>
    <n v="105.1"/>
    <n v="101.3"/>
    <n v="107.5"/>
    <n v="110.4"/>
    <n v="113.1"/>
    <n v="117.5"/>
    <n v="111.7"/>
    <n v="109.8"/>
    <n v="107.8"/>
    <n v="109.5"/>
    <n v="107.7"/>
    <n v="108.6"/>
    <n v="108.1"/>
    <n v="107.1"/>
    <n v="107.3"/>
    <n v="105.9"/>
    <n v="110.1"/>
    <n v="103.2"/>
    <n v="107.3"/>
    <n v="111.4"/>
    <n v="1489.4"/>
    <n v="107.7"/>
    <n v="108.1"/>
    <n v="107.1"/>
    <n v="107.3"/>
    <n v="107.3"/>
    <n v="214.6"/>
    <n v="327.10000000000002"/>
    <n v="108.6"/>
  </r>
  <r>
    <x v="2"/>
    <x v="0"/>
    <x v="6"/>
    <n v="114.8"/>
    <n v="116.4"/>
    <n v="111.9"/>
    <n v="108.9"/>
    <n v="104.3"/>
    <n v="111.7"/>
    <n v="140"/>
    <n v="106.4"/>
    <n v="103.3"/>
    <n v="106.8"/>
    <n v="109.6"/>
    <n v="112.6"/>
    <n v="114.7"/>
    <n v="110.3"/>
    <n v="110.2"/>
    <n v="108.8"/>
    <n v="110"/>
    <n v="107.7"/>
    <n v="109.2"/>
    <n v="108.2"/>
    <n v="107"/>
    <n v="107.1"/>
    <n v="106.1"/>
    <n v="109.1"/>
    <n v="102.8"/>
    <n v="106.9"/>
    <n v="111"/>
    <n v="1461.3999999999999"/>
    <n v="107.7"/>
    <n v="108.2"/>
    <n v="107"/>
    <n v="107.1"/>
    <n v="106.9"/>
    <n v="214"/>
    <n v="329"/>
    <n v="109.2"/>
  </r>
  <r>
    <x v="0"/>
    <x v="0"/>
    <x v="7"/>
    <n v="114.3"/>
    <n v="115.4"/>
    <n v="111.1"/>
    <n v="110"/>
    <n v="106.4"/>
    <n v="110.8"/>
    <n v="138.9"/>
    <n v="107.4"/>
    <n v="104.1"/>
    <n v="106.9"/>
    <n v="109.7"/>
    <n v="112.6"/>
    <n v="114.9"/>
    <n v="110.7"/>
    <n v="111.3"/>
    <n v="110.2"/>
    <n v="111.1"/>
    <n v="139.5"/>
    <n v="109.9"/>
    <n v="108.7"/>
    <n v="107.5"/>
    <n v="107.8"/>
    <n v="106.8"/>
    <n v="108.7"/>
    <n v="105"/>
    <n v="107.5"/>
    <n v="112.1"/>
    <n v="1462.5"/>
    <n v="139.5"/>
    <n v="108.7"/>
    <n v="107.5"/>
    <n v="107.8"/>
    <n v="107.5"/>
    <n v="215.3"/>
    <n v="332.6"/>
    <n v="109.9"/>
  </r>
  <r>
    <x v="1"/>
    <x v="0"/>
    <x v="7"/>
    <n v="118.3"/>
    <n v="120.4"/>
    <n v="112.7"/>
    <n v="108.9"/>
    <n v="101.1"/>
    <n v="108.7"/>
    <n v="177"/>
    <n v="104.7"/>
    <n v="101"/>
    <n v="108.5"/>
    <n v="110.9"/>
    <n v="114.3"/>
    <n v="119.6"/>
    <n v="112.4"/>
    <n v="110.6"/>
    <n v="108.3"/>
    <n v="110.2"/>
    <n v="108.9"/>
    <n v="109.3"/>
    <n v="108.7"/>
    <n v="107.6"/>
    <n v="108.1"/>
    <n v="106.5"/>
    <n v="110.8"/>
    <n v="106"/>
    <n v="108.3"/>
    <n v="112.7"/>
    <n v="1506.1000000000001"/>
    <n v="108.9"/>
    <n v="108.7"/>
    <n v="107.6"/>
    <n v="108.1"/>
    <n v="108.3"/>
    <n v="216.39999999999998"/>
    <n v="329.09999999999997"/>
    <n v="109.3"/>
  </r>
  <r>
    <x v="2"/>
    <x v="0"/>
    <x v="7"/>
    <n v="115.6"/>
    <n v="117.2"/>
    <n v="111.7"/>
    <n v="109.6"/>
    <n v="104.5"/>
    <n v="109.8"/>
    <n v="151.80000000000001"/>
    <n v="106.5"/>
    <n v="103.1"/>
    <n v="107.4"/>
    <n v="110.2"/>
    <n v="113.4"/>
    <n v="116.6"/>
    <n v="111.2"/>
    <n v="111"/>
    <n v="109.4"/>
    <n v="110.7"/>
    <n v="108.9"/>
    <n v="109.7"/>
    <n v="108.7"/>
    <n v="107.5"/>
    <n v="108"/>
    <n v="106.6"/>
    <n v="109.9"/>
    <n v="105.4"/>
    <n v="107.9"/>
    <n v="112.4"/>
    <n v="1477.4"/>
    <n v="108.9"/>
    <n v="108.7"/>
    <n v="107.5"/>
    <n v="108"/>
    <n v="107.9"/>
    <n v="215.9"/>
    <n v="331.1"/>
    <n v="109.7"/>
  </r>
  <r>
    <x v="0"/>
    <x v="0"/>
    <x v="8"/>
    <n v="115.4"/>
    <n v="115.7"/>
    <n v="111.7"/>
    <n v="111"/>
    <n v="107.4"/>
    <n v="110.9"/>
    <n v="154"/>
    <n v="108.1"/>
    <n v="104.2"/>
    <n v="107.9"/>
    <n v="110.4"/>
    <n v="114"/>
    <n v="117.8"/>
    <n v="111.7"/>
    <n v="112.7"/>
    <n v="111.4"/>
    <n v="112.5"/>
    <n v="139.5"/>
    <n v="111.1"/>
    <n v="109.6"/>
    <n v="108.3"/>
    <n v="109.3"/>
    <n v="107.7"/>
    <n v="109.8"/>
    <n v="106.7"/>
    <n v="108.7"/>
    <n v="114.2"/>
    <n v="1488.5000000000002"/>
    <n v="139.5"/>
    <n v="109.6"/>
    <n v="108.3"/>
    <n v="109.3"/>
    <n v="108.7"/>
    <n v="218"/>
    <n v="336.6"/>
    <n v="111.1"/>
  </r>
  <r>
    <x v="1"/>
    <x v="0"/>
    <x v="8"/>
    <n v="118.6"/>
    <n v="119.1"/>
    <n v="113.2"/>
    <n v="109.6"/>
    <n v="101.7"/>
    <n v="103.2"/>
    <n v="174.3"/>
    <n v="105.1"/>
    <n v="100.8"/>
    <n v="109.1"/>
    <n v="111.1"/>
    <n v="115.4"/>
    <n v="119.2"/>
    <n v="112.9"/>
    <n v="111.4"/>
    <n v="109"/>
    <n v="111.1"/>
    <n v="109.7"/>
    <n v="109.5"/>
    <n v="109.6"/>
    <n v="107.9"/>
    <n v="110.4"/>
    <n v="107.4"/>
    <n v="111.2"/>
    <n v="106.9"/>
    <n v="109.4"/>
    <n v="113.2"/>
    <n v="1500.4"/>
    <n v="109.7"/>
    <n v="109.6"/>
    <n v="107.9"/>
    <n v="110.4"/>
    <n v="109.4"/>
    <n v="219.8"/>
    <n v="331.5"/>
    <n v="109.5"/>
  </r>
  <r>
    <x v="2"/>
    <x v="0"/>
    <x v="8"/>
    <n v="116.4"/>
    <n v="116.9"/>
    <n v="112.3"/>
    <n v="110.5"/>
    <n v="105.3"/>
    <n v="107.3"/>
    <n v="160.9"/>
    <n v="107.1"/>
    <n v="103.1"/>
    <n v="108.3"/>
    <n v="110.7"/>
    <n v="114.6"/>
    <n v="118.3"/>
    <n v="112"/>
    <n v="112.2"/>
    <n v="110.4"/>
    <n v="111.9"/>
    <n v="109.7"/>
    <n v="110.5"/>
    <n v="109.6"/>
    <n v="108.1"/>
    <n v="109.9"/>
    <n v="107.5"/>
    <n v="110.6"/>
    <n v="106.8"/>
    <n v="109"/>
    <n v="113.7"/>
    <n v="1491.6999999999998"/>
    <n v="109.7"/>
    <n v="109.6"/>
    <n v="108.1"/>
    <n v="109.9"/>
    <n v="109"/>
    <n v="218.9"/>
    <n v="334.5"/>
    <n v="110.5"/>
  </r>
  <r>
    <x v="0"/>
    <x v="0"/>
    <x v="9"/>
    <n v="116.3"/>
    <n v="115.4"/>
    <n v="112.6"/>
    <n v="111.7"/>
    <n v="107.7"/>
    <n v="113.2"/>
    <n v="164.9"/>
    <n v="108.3"/>
    <n v="103.9"/>
    <n v="108.2"/>
    <n v="111.1"/>
    <n v="114.9"/>
    <n v="119.8"/>
    <n v="112.2"/>
    <n v="113.6"/>
    <n v="112.3"/>
    <n v="113.4"/>
    <n v="139.5"/>
    <n v="111.6"/>
    <n v="110.4"/>
    <n v="108.9"/>
    <n v="109.3"/>
    <n v="108.3"/>
    <n v="110.2"/>
    <n v="107.5"/>
    <n v="109.1"/>
    <n v="115.5"/>
    <n v="1508"/>
    <n v="139.5"/>
    <n v="110.4"/>
    <n v="108.9"/>
    <n v="109.3"/>
    <n v="109.1"/>
    <n v="218.39999999999998"/>
    <n v="339.29999999999995"/>
    <n v="111.6"/>
  </r>
  <r>
    <x v="1"/>
    <x v="0"/>
    <x v="9"/>
    <n v="118.9"/>
    <n v="118.1"/>
    <n v="114.5"/>
    <n v="110.4"/>
    <n v="102.3"/>
    <n v="106.2"/>
    <n v="183.5"/>
    <n v="105.3"/>
    <n v="100.2"/>
    <n v="109.6"/>
    <n v="111.4"/>
    <n v="116"/>
    <n v="120.8"/>
    <n v="113.5"/>
    <n v="112.5"/>
    <n v="109.7"/>
    <n v="112"/>
    <n v="110.5"/>
    <n v="109.7"/>
    <n v="110.2"/>
    <n v="108.2"/>
    <n v="109.7"/>
    <n v="108"/>
    <n v="111.3"/>
    <n v="107.3"/>
    <n v="109.4"/>
    <n v="114"/>
    <n v="1517.1999999999998"/>
    <n v="110.5"/>
    <n v="110.2"/>
    <n v="108.2"/>
    <n v="109.7"/>
    <n v="109.4"/>
    <n v="219.10000000000002"/>
    <n v="334.2"/>
    <n v="109.7"/>
  </r>
  <r>
    <x v="2"/>
    <x v="0"/>
    <x v="9"/>
    <n v="117.1"/>
    <n v="116.3"/>
    <n v="113.3"/>
    <n v="111.2"/>
    <n v="105.7"/>
    <n v="109.9"/>
    <n v="171.2"/>
    <n v="107.3"/>
    <n v="102.7"/>
    <n v="108.7"/>
    <n v="111.2"/>
    <n v="115.4"/>
    <n v="120.2"/>
    <n v="112.5"/>
    <n v="113.2"/>
    <n v="111.2"/>
    <n v="112.8"/>
    <n v="110.5"/>
    <n v="110.9"/>
    <n v="110.3"/>
    <n v="108.6"/>
    <n v="109.5"/>
    <n v="108.1"/>
    <n v="110.8"/>
    <n v="107.4"/>
    <n v="109.2"/>
    <n v="114.8"/>
    <n v="1510.2000000000003"/>
    <n v="110.5"/>
    <n v="110.3"/>
    <n v="108.6"/>
    <n v="109.5"/>
    <n v="109.2"/>
    <n v="218.7"/>
    <n v="337.2"/>
    <n v="110.9"/>
  </r>
  <r>
    <x v="0"/>
    <x v="0"/>
    <x v="10"/>
    <n v="117.3"/>
    <n v="114.9"/>
    <n v="116.2"/>
    <n v="112.8"/>
    <n v="108.9"/>
    <n v="116.6"/>
    <n v="178.1"/>
    <n v="109.1"/>
    <n v="103.6"/>
    <n v="109"/>
    <n v="111.8"/>
    <n v="116"/>
    <n v="122.5"/>
    <n v="112.8"/>
    <n v="114.6"/>
    <n v="113.1"/>
    <n v="114.4"/>
    <n v="139.5"/>
    <n v="112.6"/>
    <n v="111.3"/>
    <n v="109.7"/>
    <n v="109.6"/>
    <n v="108.7"/>
    <n v="111"/>
    <n v="108.2"/>
    <n v="109.8"/>
    <n v="117.4"/>
    <n v="1536.8"/>
    <n v="139.5"/>
    <n v="111.3"/>
    <n v="109.7"/>
    <n v="109.6"/>
    <n v="109.8"/>
    <n v="219.39999999999998"/>
    <n v="342.1"/>
    <n v="112.6"/>
  </r>
  <r>
    <x v="1"/>
    <x v="0"/>
    <x v="11"/>
    <n v="119.8"/>
    <n v="116.3"/>
    <n v="122.6"/>
    <n v="112"/>
    <n v="103.2"/>
    <n v="110"/>
    <n v="192.8"/>
    <n v="106.3"/>
    <n v="99.5"/>
    <n v="110.3"/>
    <n v="111.8"/>
    <n v="117.1"/>
    <n v="122.9"/>
    <n v="114.1"/>
    <n v="113.5"/>
    <n v="110.3"/>
    <n v="113"/>
    <n v="111.1"/>
    <n v="110"/>
    <n v="110.9"/>
    <n v="108.6"/>
    <n v="109.5"/>
    <n v="108.5"/>
    <n v="111.3"/>
    <n v="107.9"/>
    <n v="109.6"/>
    <n v="115"/>
    <n v="1544.6"/>
    <n v="111.1"/>
    <n v="110.9"/>
    <n v="108.6"/>
    <n v="109.5"/>
    <n v="109.6"/>
    <n v="219.1"/>
    <n v="336.8"/>
    <n v="110"/>
  </r>
  <r>
    <x v="2"/>
    <x v="0"/>
    <x v="11"/>
    <n v="118.1"/>
    <n v="115.4"/>
    <n v="118.7"/>
    <n v="112.5"/>
    <n v="106.8"/>
    <n v="113.5"/>
    <n v="183.1"/>
    <n v="108.2"/>
    <n v="102.2"/>
    <n v="109.4"/>
    <n v="111.8"/>
    <n v="116.5"/>
    <n v="122.6"/>
    <n v="113.1"/>
    <n v="114.2"/>
    <n v="111.9"/>
    <n v="113.8"/>
    <n v="111.1"/>
    <n v="111.6"/>
    <n v="111.1"/>
    <n v="109.3"/>
    <n v="109.5"/>
    <n v="108.6"/>
    <n v="111.2"/>
    <n v="108.1"/>
    <n v="109.7"/>
    <n v="116.3"/>
    <n v="1538.8"/>
    <n v="111.1"/>
    <n v="111.1"/>
    <n v="109.3"/>
    <n v="109.5"/>
    <n v="109.7"/>
    <n v="219.2"/>
    <n v="339.90000000000003"/>
    <n v="111.6"/>
  </r>
  <r>
    <x v="0"/>
    <x v="0"/>
    <x v="12"/>
    <n v="118.4"/>
    <n v="115.9"/>
    <n v="120.4"/>
    <n v="113.8"/>
    <n v="109.5"/>
    <n v="115.5"/>
    <n v="145.69999999999999"/>
    <n v="109.5"/>
    <n v="102.9"/>
    <n v="109.8"/>
    <n v="112.1"/>
    <n v="116.8"/>
    <n v="118.7"/>
    <n v="113.6"/>
    <n v="115.8"/>
    <n v="114"/>
    <n v="115.5"/>
    <n v="139.5"/>
    <n v="112.8"/>
    <n v="112.1"/>
    <n v="110.1"/>
    <n v="109.9"/>
    <n v="109.2"/>
    <n v="111.6"/>
    <n v="108.1"/>
    <n v="110.1"/>
    <n v="115.5"/>
    <n v="1509"/>
    <n v="139.5"/>
    <n v="112.1"/>
    <n v="110.1"/>
    <n v="109.9"/>
    <n v="110.1"/>
    <n v="220"/>
    <n v="345.3"/>
    <n v="112.8"/>
  </r>
  <r>
    <x v="1"/>
    <x v="0"/>
    <x v="12"/>
    <n v="120.5"/>
    <n v="118.1"/>
    <n v="128.5"/>
    <n v="112.8"/>
    <n v="103.4"/>
    <n v="110.7"/>
    <n v="144.80000000000001"/>
    <n v="107.1"/>
    <n v="98.6"/>
    <n v="111.9"/>
    <n v="112.1"/>
    <n v="118.1"/>
    <n v="117.8"/>
    <n v="115"/>
    <n v="114.2"/>
    <n v="110.9"/>
    <n v="113.7"/>
    <n v="110.7"/>
    <n v="110.4"/>
    <n v="111.3"/>
    <n v="109"/>
    <n v="109.7"/>
    <n v="108.9"/>
    <n v="111.4"/>
    <n v="107.7"/>
    <n v="109.8"/>
    <n v="113.3"/>
    <n v="1504.4"/>
    <n v="110.7"/>
    <n v="111.3"/>
    <n v="109"/>
    <n v="109.7"/>
    <n v="109.8"/>
    <n v="219.5"/>
    <n v="338.8"/>
    <n v="110.4"/>
  </r>
  <r>
    <x v="2"/>
    <x v="0"/>
    <x v="12"/>
    <n v="119.1"/>
    <n v="116.7"/>
    <n v="123.5"/>
    <n v="113.4"/>
    <n v="107.3"/>
    <n v="113.3"/>
    <n v="145.4"/>
    <n v="108.7"/>
    <n v="101.5"/>
    <n v="110.5"/>
    <n v="112.1"/>
    <n v="117.4"/>
    <n v="118.4"/>
    <n v="114"/>
    <n v="115.2"/>
    <n v="112.7"/>
    <n v="114.8"/>
    <n v="110.7"/>
    <n v="111.9"/>
    <n v="111.7"/>
    <n v="109.7"/>
    <n v="109.8"/>
    <n v="109"/>
    <n v="111.5"/>
    <n v="107.9"/>
    <n v="110"/>
    <n v="114.5"/>
    <n v="1507.3000000000002"/>
    <n v="110.7"/>
    <n v="111.7"/>
    <n v="109.7"/>
    <n v="109.8"/>
    <n v="110"/>
    <n v="219.8"/>
    <n v="342.7"/>
    <n v="111.9"/>
  </r>
  <r>
    <x v="0"/>
    <x v="1"/>
    <x v="0"/>
    <n v="118.9"/>
    <n v="117.1"/>
    <n v="120.5"/>
    <n v="114.4"/>
    <n v="109"/>
    <n v="115.5"/>
    <n v="123.9"/>
    <n v="109.6"/>
    <n v="101.8"/>
    <n v="110.2"/>
    <n v="112.4"/>
    <n v="117.3"/>
    <n v="116"/>
    <n v="114"/>
    <n v="116.5"/>
    <n v="114.5"/>
    <n v="116.2"/>
    <n v="139.5"/>
    <n v="113"/>
    <n v="112.6"/>
    <n v="110.6"/>
    <n v="110.5"/>
    <n v="109.6"/>
    <n v="111.8"/>
    <n v="108.3"/>
    <n v="110.6"/>
    <n v="114.2"/>
    <n v="1486.6000000000001"/>
    <n v="139.5"/>
    <n v="112.6"/>
    <n v="110.6"/>
    <n v="110.5"/>
    <n v="110.6"/>
    <n v="221.1"/>
    <n v="347.2"/>
    <n v="113"/>
  </r>
  <r>
    <x v="1"/>
    <x v="1"/>
    <x v="0"/>
    <n v="121.2"/>
    <n v="122"/>
    <n v="129.9"/>
    <n v="113.6"/>
    <n v="102.9"/>
    <n v="112.1"/>
    <n v="118.9"/>
    <n v="107.5"/>
    <n v="96.9"/>
    <n v="112.7"/>
    <n v="112.1"/>
    <n v="119"/>
    <n v="115.5"/>
    <n v="115.7"/>
    <n v="114.8"/>
    <n v="111.3"/>
    <n v="114.3"/>
    <n v="111.6"/>
    <n v="111"/>
    <n v="111.9"/>
    <n v="109.7"/>
    <n v="110.8"/>
    <n v="109.8"/>
    <n v="111.5"/>
    <n v="108"/>
    <n v="110.5"/>
    <n v="112.9"/>
    <n v="1484.3"/>
    <n v="111.6"/>
    <n v="111.9"/>
    <n v="109.7"/>
    <n v="110.8"/>
    <n v="110.5"/>
    <n v="221.3"/>
    <n v="340.4"/>
    <n v="111"/>
  </r>
  <r>
    <x v="2"/>
    <x v="1"/>
    <x v="0"/>
    <n v="119.6"/>
    <n v="118.8"/>
    <n v="124.1"/>
    <n v="114.1"/>
    <n v="106.8"/>
    <n v="113.9"/>
    <n v="122.2"/>
    <n v="108.9"/>
    <n v="100.2"/>
    <n v="111"/>
    <n v="112.3"/>
    <n v="118.1"/>
    <n v="115.8"/>
    <n v="114.5"/>
    <n v="115.8"/>
    <n v="113.2"/>
    <n v="115.4"/>
    <n v="111.6"/>
    <n v="112.2"/>
    <n v="112.3"/>
    <n v="110.3"/>
    <n v="110.7"/>
    <n v="109.7"/>
    <n v="111.6"/>
    <n v="108.2"/>
    <n v="110.6"/>
    <n v="113.6"/>
    <n v="1485.7999999999997"/>
    <n v="111.6"/>
    <n v="112.3"/>
    <n v="110.3"/>
    <n v="110.7"/>
    <n v="110.6"/>
    <n v="221.3"/>
    <n v="344.4"/>
    <n v="112.2"/>
  </r>
  <r>
    <x v="0"/>
    <x v="1"/>
    <x v="1"/>
    <n v="119.4"/>
    <n v="117.7"/>
    <n v="121.2"/>
    <n v="115"/>
    <n v="109"/>
    <n v="116.6"/>
    <n v="116"/>
    <n v="109.8"/>
    <n v="101.1"/>
    <n v="110.4"/>
    <n v="112.9"/>
    <n v="117.8"/>
    <n v="115.3"/>
    <n v="114.2"/>
    <n v="117.1"/>
    <n v="114.5"/>
    <n v="116.7"/>
    <n v="139.5"/>
    <n v="113.2"/>
    <n v="112.9"/>
    <n v="110.9"/>
    <n v="110.8"/>
    <n v="109.9"/>
    <n v="112"/>
    <n v="108.7"/>
    <n v="110.9"/>
    <n v="114"/>
    <n v="1482.2"/>
    <n v="139.5"/>
    <n v="112.9"/>
    <n v="110.9"/>
    <n v="110.8"/>
    <n v="110.9"/>
    <n v="221.7"/>
    <n v="348.3"/>
    <n v="113.2"/>
  </r>
  <r>
    <x v="1"/>
    <x v="1"/>
    <x v="1"/>
    <n v="121.9"/>
    <n v="122"/>
    <n v="124.5"/>
    <n v="115.2"/>
    <n v="102.5"/>
    <n v="114.1"/>
    <n v="111.5"/>
    <n v="108.2"/>
    <n v="95.4"/>
    <n v="113.5"/>
    <n v="112.1"/>
    <n v="119.9"/>
    <n v="115.2"/>
    <n v="116.2"/>
    <n v="115.3"/>
    <n v="111.7"/>
    <n v="114.7"/>
    <n v="112.5"/>
    <n v="111.1"/>
    <n v="112.6"/>
    <n v="110.4"/>
    <n v="111.3"/>
    <n v="110.3"/>
    <n v="111.6"/>
    <n v="108.7"/>
    <n v="111"/>
    <n v="113.1"/>
    <n v="1476"/>
    <n v="112.5"/>
    <n v="112.6"/>
    <n v="110.4"/>
    <n v="111.3"/>
    <n v="111"/>
    <n v="222.3"/>
    <n v="341.7"/>
    <n v="111.1"/>
  </r>
  <r>
    <x v="2"/>
    <x v="1"/>
    <x v="1"/>
    <n v="120.2"/>
    <n v="119.2"/>
    <n v="122.5"/>
    <n v="115.1"/>
    <n v="106.6"/>
    <n v="115.4"/>
    <n v="114.5"/>
    <n v="109.3"/>
    <n v="99.2"/>
    <n v="111.4"/>
    <n v="112.6"/>
    <n v="118.8"/>
    <n v="115.3"/>
    <n v="114.7"/>
    <n v="116.4"/>
    <n v="113.3"/>
    <n v="115.9"/>
    <n v="112.5"/>
    <n v="112.4"/>
    <n v="112.8"/>
    <n v="110.7"/>
    <n v="111.1"/>
    <n v="110.1"/>
    <n v="111.8"/>
    <n v="108.7"/>
    <n v="110.9"/>
    <n v="113.6"/>
    <n v="1480.1"/>
    <n v="112.5"/>
    <n v="112.8"/>
    <n v="110.7"/>
    <n v="111.1"/>
    <n v="110.9"/>
    <n v="222"/>
    <n v="345.6"/>
    <n v="112.4"/>
  </r>
  <r>
    <x v="0"/>
    <x v="1"/>
    <x v="2"/>
    <n v="120.1"/>
    <n v="118.1"/>
    <n v="120.7"/>
    <n v="116.1"/>
    <n v="109.3"/>
    <n v="119.6"/>
    <n v="117.9"/>
    <n v="110.2"/>
    <n v="101.2"/>
    <n v="110.7"/>
    <n v="113"/>
    <n v="118.3"/>
    <n v="116.2"/>
    <n v="114.6"/>
    <n v="117.5"/>
    <n v="114.9"/>
    <n v="117.2"/>
    <n v="139.5"/>
    <n v="113.4"/>
    <n v="113.4"/>
    <n v="111.4"/>
    <n v="111.2"/>
    <n v="110.2"/>
    <n v="112.4"/>
    <n v="108.9"/>
    <n v="111.3"/>
    <n v="114.6"/>
    <n v="1491.4"/>
    <n v="139.5"/>
    <n v="113.4"/>
    <n v="111.4"/>
    <n v="111.2"/>
    <n v="111.3"/>
    <n v="222.5"/>
    <n v="349.6"/>
    <n v="113.4"/>
  </r>
  <r>
    <x v="1"/>
    <x v="1"/>
    <x v="2"/>
    <n v="122.1"/>
    <n v="121.4"/>
    <n v="121.5"/>
    <n v="116.2"/>
    <n v="102.8"/>
    <n v="117.7"/>
    <n v="113.3"/>
    <n v="108.9"/>
    <n v="96.3"/>
    <n v="114.1"/>
    <n v="112.2"/>
    <n v="120.5"/>
    <n v="116"/>
    <n v="116.7"/>
    <n v="115.8"/>
    <n v="112.1"/>
    <n v="115.2"/>
    <n v="113.2"/>
    <n v="110.9"/>
    <n v="113"/>
    <n v="110.8"/>
    <n v="111.6"/>
    <n v="110.9"/>
    <n v="111.8"/>
    <n v="109.2"/>
    <n v="111.4"/>
    <n v="113.7"/>
    <n v="1483"/>
    <n v="113.2"/>
    <n v="113"/>
    <n v="110.8"/>
    <n v="111.6"/>
    <n v="111.4"/>
    <n v="223"/>
    <n v="343.09999999999997"/>
    <n v="110.9"/>
  </r>
  <r>
    <x v="2"/>
    <x v="1"/>
    <x v="13"/>
    <n v="120.7"/>
    <n v="119.3"/>
    <n v="121"/>
    <n v="116.1"/>
    <n v="106.9"/>
    <n v="118.7"/>
    <n v="116.3"/>
    <n v="109.8"/>
    <n v="99.6"/>
    <n v="111.8"/>
    <n v="112.7"/>
    <n v="119.3"/>
    <n v="116.1"/>
    <n v="115.2"/>
    <n v="116.8"/>
    <n v="113.7"/>
    <n v="116.4"/>
    <n v="113.2"/>
    <n v="112.5"/>
    <n v="113.2"/>
    <n v="111.2"/>
    <n v="111.4"/>
    <n v="110.6"/>
    <n v="112"/>
    <n v="109"/>
    <n v="111.3"/>
    <n v="114.2"/>
    <n v="1488.2999999999997"/>
    <n v="113.2"/>
    <n v="113.2"/>
    <n v="111.2"/>
    <n v="111.4"/>
    <n v="111.3"/>
    <n v="222.7"/>
    <n v="346.9"/>
    <n v="112.5"/>
  </r>
  <r>
    <x v="0"/>
    <x v="1"/>
    <x v="3"/>
    <n v="120.2"/>
    <n v="118.9"/>
    <n v="118.1"/>
    <n v="117"/>
    <n v="109.7"/>
    <n v="125.5"/>
    <n v="120.5"/>
    <n v="111"/>
    <n v="102.6"/>
    <n v="111.2"/>
    <n v="113.5"/>
    <n v="118.7"/>
    <n v="117.2"/>
    <n v="115.4"/>
    <n v="118.1"/>
    <n v="116.1"/>
    <n v="117.8"/>
    <n v="139.5"/>
    <n v="113.4"/>
    <n v="113.7"/>
    <n v="111.8"/>
    <n v="111.2"/>
    <n v="110.5"/>
    <n v="113"/>
    <n v="108.9"/>
    <n v="111.5"/>
    <n v="115.4"/>
    <n v="1504.1000000000001"/>
    <n v="139.5"/>
    <n v="113.7"/>
    <n v="111.8"/>
    <n v="111.2"/>
    <n v="111.5"/>
    <n v="222.7"/>
    <n v="352"/>
    <n v="113.4"/>
  </r>
  <r>
    <x v="1"/>
    <x v="1"/>
    <x v="3"/>
    <n v="122.5"/>
    <n v="121.7"/>
    <n v="113.3"/>
    <n v="117"/>
    <n v="103.1"/>
    <n v="126.7"/>
    <n v="121.2"/>
    <n v="111"/>
    <n v="100.3"/>
    <n v="115.3"/>
    <n v="112.7"/>
    <n v="121"/>
    <n v="118.2"/>
    <n v="117.6"/>
    <n v="116.3"/>
    <n v="112.5"/>
    <n v="115.7"/>
    <n v="113.9"/>
    <n v="110.9"/>
    <n v="113.4"/>
    <n v="111"/>
    <n v="111.2"/>
    <n v="111.2"/>
    <n v="112.5"/>
    <n v="109.1"/>
    <n v="111.4"/>
    <n v="114.7"/>
    <n v="1504.0000000000002"/>
    <n v="113.9"/>
    <n v="113.4"/>
    <n v="111"/>
    <n v="111.2"/>
    <n v="111.4"/>
    <n v="222.60000000000002"/>
    <n v="344.5"/>
    <n v="110.9"/>
  </r>
  <r>
    <x v="2"/>
    <x v="1"/>
    <x v="3"/>
    <n v="120.9"/>
    <n v="119.9"/>
    <n v="116.2"/>
    <n v="117"/>
    <n v="107.3"/>
    <n v="126.1"/>
    <n v="120.7"/>
    <n v="111"/>
    <n v="101.8"/>
    <n v="112.6"/>
    <n v="113.2"/>
    <n v="119.8"/>
    <n v="117.6"/>
    <n v="116"/>
    <n v="117.4"/>
    <n v="114.6"/>
    <n v="117"/>
    <n v="113.9"/>
    <n v="112.5"/>
    <n v="113.6"/>
    <n v="111.5"/>
    <n v="111.2"/>
    <n v="110.9"/>
    <n v="112.7"/>
    <n v="109"/>
    <n v="111.5"/>
    <n v="115.1"/>
    <n v="1504.1"/>
    <n v="113.9"/>
    <n v="113.6"/>
    <n v="111.5"/>
    <n v="111.2"/>
    <n v="111.5"/>
    <n v="222.7"/>
    <n v="349"/>
    <n v="112.5"/>
  </r>
  <r>
    <x v="0"/>
    <x v="1"/>
    <x v="4"/>
    <n v="120.3"/>
    <n v="120.2"/>
    <n v="116.9"/>
    <n v="118"/>
    <n v="110.1"/>
    <n v="126.3"/>
    <n v="123.9"/>
    <n v="111.5"/>
    <n v="103.5"/>
    <n v="111.6"/>
    <n v="114.2"/>
    <n v="119.2"/>
    <n v="118.2"/>
    <n v="116.3"/>
    <n v="118.7"/>
    <n v="116.8"/>
    <n v="118.5"/>
    <n v="139.5"/>
    <n v="113.4"/>
    <n v="114.1"/>
    <n v="112.1"/>
    <n v="111.4"/>
    <n v="110.9"/>
    <n v="113.1"/>
    <n v="108.9"/>
    <n v="111.8"/>
    <n v="116"/>
    <n v="1513.8999999999999"/>
    <n v="139.5"/>
    <n v="114.1"/>
    <n v="112.1"/>
    <n v="111.4"/>
    <n v="111.8"/>
    <n v="223.2"/>
    <n v="354"/>
    <n v="113.4"/>
  </r>
  <r>
    <x v="1"/>
    <x v="1"/>
    <x v="4"/>
    <n v="122.7"/>
    <n v="124.1"/>
    <n v="114.2"/>
    <n v="119.1"/>
    <n v="103.5"/>
    <n v="129.19999999999999"/>
    <n v="127"/>
    <n v="112.6"/>
    <n v="101.3"/>
    <n v="117"/>
    <n v="112.9"/>
    <n v="121.7"/>
    <n v="120"/>
    <n v="118.3"/>
    <n v="116.8"/>
    <n v="112.9"/>
    <n v="116.2"/>
    <n v="114.3"/>
    <n v="111.1"/>
    <n v="114.1"/>
    <n v="111.2"/>
    <n v="111.3"/>
    <n v="111.5"/>
    <n v="112.9"/>
    <n v="109.3"/>
    <n v="111.7"/>
    <n v="115.6"/>
    <n v="1525.3000000000002"/>
    <n v="114.3"/>
    <n v="114.1"/>
    <n v="111.2"/>
    <n v="111.3"/>
    <n v="111.7"/>
    <n v="223"/>
    <n v="345.9"/>
    <n v="111.1"/>
  </r>
  <r>
    <x v="2"/>
    <x v="1"/>
    <x v="4"/>
    <n v="121.1"/>
    <n v="121.6"/>
    <n v="115.9"/>
    <n v="118.4"/>
    <n v="107.7"/>
    <n v="127.7"/>
    <n v="125"/>
    <n v="111.9"/>
    <n v="102.8"/>
    <n v="113.4"/>
    <n v="113.7"/>
    <n v="120.4"/>
    <n v="118.9"/>
    <n v="116.8"/>
    <n v="118"/>
    <n v="115.2"/>
    <n v="117.6"/>
    <n v="114.3"/>
    <n v="112.5"/>
    <n v="114.1"/>
    <n v="111.8"/>
    <n v="111.3"/>
    <n v="111.2"/>
    <n v="113"/>
    <n v="109.1"/>
    <n v="111.8"/>
    <n v="115.8"/>
    <n v="1518.5000000000005"/>
    <n v="114.3"/>
    <n v="114.1"/>
    <n v="111.8"/>
    <n v="111.3"/>
    <n v="111.8"/>
    <n v="223.1"/>
    <n v="350.79999999999995"/>
    <n v="112.5"/>
  </r>
  <r>
    <x v="0"/>
    <x v="1"/>
    <x v="5"/>
    <n v="120.7"/>
    <n v="121.6"/>
    <n v="116.1"/>
    <n v="119.3"/>
    <n v="110.3"/>
    <n v="125.8"/>
    <n v="129.30000000000001"/>
    <n v="112.2"/>
    <n v="103.6"/>
    <n v="112.3"/>
    <n v="114.9"/>
    <n v="120.1"/>
    <n v="119.5"/>
    <n v="117.3"/>
    <n v="119.7"/>
    <n v="117.3"/>
    <n v="119.3"/>
    <n v="139.5"/>
    <n v="114.4"/>
    <n v="114.9"/>
    <n v="112.8"/>
    <n v="112.2"/>
    <n v="111.4"/>
    <n v="114.3"/>
    <n v="108"/>
    <n v="112.3"/>
    <n v="117"/>
    <n v="1525.6999999999998"/>
    <n v="139.5"/>
    <n v="114.9"/>
    <n v="112.8"/>
    <n v="112.2"/>
    <n v="112.3"/>
    <n v="224.5"/>
    <n v="356.3"/>
    <n v="114.4"/>
  </r>
  <r>
    <x v="1"/>
    <x v="1"/>
    <x v="5"/>
    <n v="123.1"/>
    <n v="125.9"/>
    <n v="115.4"/>
    <n v="120.4"/>
    <n v="103.4"/>
    <n v="131.19999999999999"/>
    <n v="137.5"/>
    <n v="112.8"/>
    <n v="101.4"/>
    <n v="118.3"/>
    <n v="113.2"/>
    <n v="122.4"/>
    <n v="122"/>
    <n v="119"/>
    <n v="117.4"/>
    <n v="113.2"/>
    <n v="116.7"/>
    <n v="113.9"/>
    <n v="111.2"/>
    <n v="114.3"/>
    <n v="111.4"/>
    <n v="111.5"/>
    <n v="111.8"/>
    <n v="115.1"/>
    <n v="108.7"/>
    <n v="112.2"/>
    <n v="116.4"/>
    <n v="1547"/>
    <n v="113.9"/>
    <n v="114.3"/>
    <n v="111.4"/>
    <n v="111.5"/>
    <n v="112.2"/>
    <n v="223.7"/>
    <n v="347.3"/>
    <n v="111.2"/>
  </r>
  <r>
    <x v="2"/>
    <x v="1"/>
    <x v="5"/>
    <n v="121.5"/>
    <n v="123.1"/>
    <n v="115.8"/>
    <n v="119.7"/>
    <n v="107.8"/>
    <n v="128.30000000000001"/>
    <n v="132.1"/>
    <n v="112.4"/>
    <n v="102.9"/>
    <n v="114.3"/>
    <n v="114.2"/>
    <n v="121.2"/>
    <n v="120.4"/>
    <n v="117.8"/>
    <n v="118.8"/>
    <n v="115.6"/>
    <n v="118.3"/>
    <n v="113.9"/>
    <n v="113.2"/>
    <n v="114.6"/>
    <n v="112.3"/>
    <n v="111.8"/>
    <n v="111.6"/>
    <n v="114.8"/>
    <n v="108.3"/>
    <n v="112.3"/>
    <n v="116.7"/>
    <n v="1533.7000000000003"/>
    <n v="113.9"/>
    <n v="114.6"/>
    <n v="112.3"/>
    <n v="111.8"/>
    <n v="112.3"/>
    <n v="224.1"/>
    <n v="352.7"/>
    <n v="113.2"/>
  </r>
  <r>
    <x v="0"/>
    <x v="1"/>
    <x v="6"/>
    <n v="121.7"/>
    <n v="122.5"/>
    <n v="117.7"/>
    <n v="120.6"/>
    <n v="110.4"/>
    <n v="129.1"/>
    <n v="150.1"/>
    <n v="113.2"/>
    <n v="104.8"/>
    <n v="113.3"/>
    <n v="115.6"/>
    <n v="120.9"/>
    <n v="123.3"/>
    <n v="118"/>
    <n v="120.7"/>
    <n v="118.3"/>
    <n v="120.3"/>
    <n v="139.5"/>
    <n v="115.3"/>
    <n v="115.4"/>
    <n v="113.4"/>
    <n v="113.2"/>
    <n v="111.8"/>
    <n v="115.5"/>
    <n v="108.8"/>
    <n v="113.1"/>
    <n v="119.5"/>
    <n v="1563.2"/>
    <n v="139.5"/>
    <n v="115.4"/>
    <n v="113.4"/>
    <n v="113.2"/>
    <n v="113.1"/>
    <n v="226.3"/>
    <n v="359.3"/>
    <n v="115.3"/>
  </r>
  <r>
    <x v="1"/>
    <x v="1"/>
    <x v="6"/>
    <n v="123.8"/>
    <n v="126.4"/>
    <n v="118"/>
    <n v="121.6"/>
    <n v="103.5"/>
    <n v="133.69999999999999"/>
    <n v="172.4"/>
    <n v="113.1"/>
    <n v="102.7"/>
    <n v="120"/>
    <n v="113.8"/>
    <n v="123.4"/>
    <n v="127.1"/>
    <n v="121"/>
    <n v="118"/>
    <n v="113.6"/>
    <n v="117.4"/>
    <n v="114.8"/>
    <n v="111.6"/>
    <n v="114.9"/>
    <n v="111.5"/>
    <n v="113"/>
    <n v="112.4"/>
    <n v="117.8"/>
    <n v="109.7"/>
    <n v="113.5"/>
    <n v="118.9"/>
    <n v="1599.5"/>
    <n v="114.8"/>
    <n v="114.9"/>
    <n v="111.5"/>
    <n v="113"/>
    <n v="113.5"/>
    <n v="226.5"/>
    <n v="349"/>
    <n v="111.6"/>
  </r>
  <r>
    <x v="2"/>
    <x v="1"/>
    <x v="6"/>
    <n v="122.4"/>
    <n v="123.9"/>
    <n v="117.8"/>
    <n v="121"/>
    <n v="107.9"/>
    <n v="131.19999999999999"/>
    <n v="157.69999999999999"/>
    <n v="113.2"/>
    <n v="104.1"/>
    <n v="115.5"/>
    <n v="114.8"/>
    <n v="122.1"/>
    <n v="124.7"/>
    <n v="118.8"/>
    <n v="119.6"/>
    <n v="116.3"/>
    <n v="119.1"/>
    <n v="114.8"/>
    <n v="113.9"/>
    <n v="115.2"/>
    <n v="112.7"/>
    <n v="113.1"/>
    <n v="112.1"/>
    <n v="116.8"/>
    <n v="109.2"/>
    <n v="113.3"/>
    <n v="119.2"/>
    <n v="1576.3"/>
    <n v="114.8"/>
    <n v="115.2"/>
    <n v="112.7"/>
    <n v="113.1"/>
    <n v="113.3"/>
    <n v="226.39999999999998"/>
    <n v="355"/>
    <n v="113.9"/>
  </r>
  <r>
    <x v="0"/>
    <x v="1"/>
    <x v="7"/>
    <n v="121.8"/>
    <n v="122.8"/>
    <n v="117.8"/>
    <n v="121.9"/>
    <n v="110.6"/>
    <n v="129.69999999999999"/>
    <n v="161.1"/>
    <n v="114.1"/>
    <n v="105.1"/>
    <n v="114.6"/>
    <n v="115.8"/>
    <n v="121.7"/>
    <n v="125.3"/>
    <n v="118.8"/>
    <n v="120.9"/>
    <n v="118.8"/>
    <n v="120.7"/>
    <n v="139.5"/>
    <n v="115.4"/>
    <n v="115.9"/>
    <n v="114"/>
    <n v="113.2"/>
    <n v="112.2"/>
    <n v="116.2"/>
    <n v="109.4"/>
    <n v="113.5"/>
    <n v="120.7"/>
    <n v="1582.2999999999997"/>
    <n v="139.5"/>
    <n v="115.9"/>
    <n v="114"/>
    <n v="113.2"/>
    <n v="113.5"/>
    <n v="226.7"/>
    <n v="360.4"/>
    <n v="115.4"/>
  </r>
  <r>
    <x v="1"/>
    <x v="1"/>
    <x v="7"/>
    <n v="124.8"/>
    <n v="127.3"/>
    <n v="116.5"/>
    <n v="122.2"/>
    <n v="103.6"/>
    <n v="132.69999999999999"/>
    <n v="181.9"/>
    <n v="115.2"/>
    <n v="102.7"/>
    <n v="122.1"/>
    <n v="114.4"/>
    <n v="124.7"/>
    <n v="128.9"/>
    <n v="123"/>
    <n v="118.6"/>
    <n v="114.1"/>
    <n v="117.9"/>
    <n v="115.5"/>
    <n v="111.8"/>
    <n v="115.3"/>
    <n v="112.2"/>
    <n v="112.5"/>
    <n v="112.9"/>
    <n v="119.2"/>
    <n v="110.5"/>
    <n v="113.9"/>
    <n v="119.9"/>
    <n v="1617"/>
    <n v="115.5"/>
    <n v="115.3"/>
    <n v="112.2"/>
    <n v="112.5"/>
    <n v="113.9"/>
    <n v="226.4"/>
    <n v="350.6"/>
    <n v="111.8"/>
  </r>
  <r>
    <x v="2"/>
    <x v="1"/>
    <x v="7"/>
    <n v="122.7"/>
    <n v="124.4"/>
    <n v="117.3"/>
    <n v="122"/>
    <n v="108"/>
    <n v="131.1"/>
    <n v="168.2"/>
    <n v="114.5"/>
    <n v="104.3"/>
    <n v="117.1"/>
    <n v="115.2"/>
    <n v="123.1"/>
    <n v="126.6"/>
    <n v="119.9"/>
    <n v="120"/>
    <n v="116.8"/>
    <n v="119.6"/>
    <n v="115.5"/>
    <n v="114"/>
    <n v="115.6"/>
    <n v="113.3"/>
    <n v="112.8"/>
    <n v="112.6"/>
    <n v="118"/>
    <n v="109.9"/>
    <n v="113.7"/>
    <n v="120.3"/>
    <n v="1594.4999999999998"/>
    <n v="115.5"/>
    <n v="115.6"/>
    <n v="113.3"/>
    <n v="112.8"/>
    <n v="113.7"/>
    <n v="226.5"/>
    <n v="356.4"/>
    <n v="114"/>
  </r>
  <r>
    <x v="0"/>
    <x v="1"/>
    <x v="8"/>
    <n v="122.3"/>
    <n v="122.4"/>
    <n v="117.8"/>
    <n v="122.7"/>
    <n v="110.4"/>
    <n v="129.80000000000001"/>
    <n v="158.80000000000001"/>
    <n v="115"/>
    <n v="104.7"/>
    <n v="114.9"/>
    <n v="116.5"/>
    <n v="122.6"/>
    <n v="125.3"/>
    <n v="119.5"/>
    <n v="121.7"/>
    <n v="119.2"/>
    <n v="121.3"/>
    <n v="139.5"/>
    <n v="115.8"/>
    <n v="116.7"/>
    <n v="114.5"/>
    <n v="112.8"/>
    <n v="112.6"/>
    <n v="116.6"/>
    <n v="109.1"/>
    <n v="113.7"/>
    <n v="120.9"/>
    <n v="1583.2"/>
    <n v="139.5"/>
    <n v="116.7"/>
    <n v="114.5"/>
    <n v="112.8"/>
    <n v="113.7"/>
    <n v="226.5"/>
    <n v="362.2"/>
    <n v="115.8"/>
  </r>
  <r>
    <x v="1"/>
    <x v="1"/>
    <x v="8"/>
    <n v="124.2"/>
    <n v="125.4"/>
    <n v="116.4"/>
    <n v="122.7"/>
    <n v="103.5"/>
    <n v="124.5"/>
    <n v="168.6"/>
    <n v="116.9"/>
    <n v="101.9"/>
    <n v="122.9"/>
    <n v="114.8"/>
    <n v="125.2"/>
    <n v="126.7"/>
    <n v="124.3"/>
    <n v="119.2"/>
    <n v="114.5"/>
    <n v="118.4"/>
    <n v="116.1"/>
    <n v="111.8"/>
    <n v="115.5"/>
    <n v="112.3"/>
    <n v="111.2"/>
    <n v="113.4"/>
    <n v="120"/>
    <n v="110"/>
    <n v="113.6"/>
    <n v="119.2"/>
    <n v="1593.7000000000003"/>
    <n v="116.1"/>
    <n v="115.5"/>
    <n v="112.3"/>
    <n v="111.2"/>
    <n v="113.6"/>
    <n v="224.8"/>
    <n v="352.1"/>
    <n v="111.8"/>
  </r>
  <r>
    <x v="2"/>
    <x v="1"/>
    <x v="8"/>
    <n v="122.9"/>
    <n v="123.5"/>
    <n v="117.3"/>
    <n v="122.7"/>
    <n v="107.9"/>
    <n v="127.3"/>
    <n v="162.1"/>
    <n v="115.6"/>
    <n v="103.8"/>
    <n v="117.6"/>
    <n v="115.8"/>
    <n v="123.8"/>
    <n v="125.8"/>
    <n v="120.8"/>
    <n v="120.7"/>
    <n v="117.2"/>
    <n v="120.1"/>
    <n v="116.1"/>
    <n v="114.3"/>
    <n v="116.1"/>
    <n v="113.7"/>
    <n v="112"/>
    <n v="113.1"/>
    <n v="118.6"/>
    <n v="109.5"/>
    <n v="113.7"/>
    <n v="120.1"/>
    <n v="1586.0999999999997"/>
    <n v="116.1"/>
    <n v="116.1"/>
    <n v="113.7"/>
    <n v="112"/>
    <n v="113.7"/>
    <n v="225.7"/>
    <n v="358"/>
    <n v="114.3"/>
  </r>
  <r>
    <x v="0"/>
    <x v="1"/>
    <x v="9"/>
    <n v="122.6"/>
    <n v="122.5"/>
    <n v="118.3"/>
    <n v="123.2"/>
    <n v="110.5"/>
    <n v="128.9"/>
    <n v="155.30000000000001"/>
    <n v="115.5"/>
    <n v="104"/>
    <n v="115.3"/>
    <n v="116.8"/>
    <n v="123.2"/>
    <n v="125.1"/>
    <n v="120"/>
    <n v="122.7"/>
    <n v="120.3"/>
    <n v="122.3"/>
    <n v="139.5"/>
    <n v="116.4"/>
    <n v="117.5"/>
    <n v="115.3"/>
    <n v="112.6"/>
    <n v="113"/>
    <n v="116.9"/>
    <n v="109.3"/>
    <n v="114"/>
    <n v="121"/>
    <n v="1581.1999999999998"/>
    <n v="139.5"/>
    <n v="117.5"/>
    <n v="115.3"/>
    <n v="112.6"/>
    <n v="114"/>
    <n v="226.6"/>
    <n v="365.3"/>
    <n v="116.4"/>
  </r>
  <r>
    <x v="1"/>
    <x v="1"/>
    <x v="9"/>
    <n v="124.6"/>
    <n v="126.1"/>
    <n v="117.8"/>
    <n v="123.1"/>
    <n v="103.5"/>
    <n v="123.5"/>
    <n v="159.6"/>
    <n v="117.4"/>
    <n v="101.2"/>
    <n v="123.8"/>
    <n v="115.2"/>
    <n v="125.9"/>
    <n v="125.8"/>
    <n v="124.3"/>
    <n v="119.6"/>
    <n v="114.9"/>
    <n v="118.9"/>
    <n v="116.7"/>
    <n v="112"/>
    <n v="115.8"/>
    <n v="112.6"/>
    <n v="111"/>
    <n v="113.6"/>
    <n v="120.2"/>
    <n v="110.1"/>
    <n v="113.7"/>
    <n v="119.1"/>
    <n v="1587.5"/>
    <n v="116.7"/>
    <n v="115.8"/>
    <n v="112.6"/>
    <n v="111"/>
    <n v="113.7"/>
    <n v="224.7"/>
    <n v="353.4"/>
    <n v="112"/>
  </r>
  <r>
    <x v="2"/>
    <x v="1"/>
    <x v="9"/>
    <n v="123.2"/>
    <n v="123.8"/>
    <n v="118.1"/>
    <n v="123.2"/>
    <n v="107.9"/>
    <n v="126.4"/>
    <n v="156.80000000000001"/>
    <n v="116.1"/>
    <n v="103.1"/>
    <n v="118.1"/>
    <n v="116.1"/>
    <n v="124.5"/>
    <n v="125.4"/>
    <n v="121.1"/>
    <n v="121.5"/>
    <n v="118.1"/>
    <n v="121"/>
    <n v="116.7"/>
    <n v="114.7"/>
    <n v="116.7"/>
    <n v="114.3"/>
    <n v="111.8"/>
    <n v="113.3"/>
    <n v="118.8"/>
    <n v="109.6"/>
    <n v="113.9"/>
    <n v="120.1"/>
    <n v="1582.7"/>
    <n v="116.7"/>
    <n v="116.7"/>
    <n v="114.3"/>
    <n v="111.8"/>
    <n v="113.9"/>
    <n v="225.7"/>
    <n v="360.6"/>
    <n v="114.7"/>
  </r>
  <r>
    <x v="0"/>
    <x v="1"/>
    <x v="11"/>
    <n v="122.7"/>
    <n v="122.6"/>
    <n v="119.9"/>
    <n v="124"/>
    <n v="110.5"/>
    <n v="128.80000000000001"/>
    <n v="152"/>
    <n v="116.2"/>
    <n v="103.3"/>
    <n v="115.8"/>
    <n v="116.8"/>
    <n v="124.5"/>
    <n v="124.9"/>
    <n v="120.8"/>
    <n v="123.3"/>
    <n v="120.5"/>
    <n v="122.9"/>
    <n v="139.5"/>
    <n v="117.3"/>
    <n v="118.1"/>
    <n v="115.9"/>
    <n v="112"/>
    <n v="113.3"/>
    <n v="117.2"/>
    <n v="108.8"/>
    <n v="114.1"/>
    <n v="121.1"/>
    <n v="1582"/>
    <n v="139.5"/>
    <n v="118.1"/>
    <n v="115.9"/>
    <n v="112"/>
    <n v="114.1"/>
    <n v="226.1"/>
    <n v="366.70000000000005"/>
    <n v="117.3"/>
  </r>
  <r>
    <x v="1"/>
    <x v="1"/>
    <x v="11"/>
    <n v="124.5"/>
    <n v="125.6"/>
    <n v="122.7"/>
    <n v="124.6"/>
    <n v="103.2"/>
    <n v="122.2"/>
    <n v="153.19999999999999"/>
    <n v="119.3"/>
    <n v="99.8"/>
    <n v="124.6"/>
    <n v="115.8"/>
    <n v="126.9"/>
    <n v="125.4"/>
    <n v="125.8"/>
    <n v="120.3"/>
    <n v="115.4"/>
    <n v="119.5"/>
    <n v="117.1"/>
    <n v="112.6"/>
    <n v="116.4"/>
    <n v="113"/>
    <n v="109.7"/>
    <n v="114"/>
    <n v="120.3"/>
    <n v="109.6"/>
    <n v="113.4"/>
    <n v="119"/>
    <n v="1587.8"/>
    <n v="117.1"/>
    <n v="116.4"/>
    <n v="113"/>
    <n v="109.7"/>
    <n v="113.4"/>
    <n v="223.10000000000002"/>
    <n v="355.2"/>
    <n v="112.6"/>
  </r>
  <r>
    <x v="2"/>
    <x v="1"/>
    <x v="11"/>
    <n v="123.3"/>
    <n v="123.7"/>
    <n v="121"/>
    <n v="124.2"/>
    <n v="107.8"/>
    <n v="125.7"/>
    <n v="152.4"/>
    <n v="117.2"/>
    <n v="102.1"/>
    <n v="118.7"/>
    <n v="116.4"/>
    <n v="125.6"/>
    <n v="125.1"/>
    <n v="122.1"/>
    <n v="122.1"/>
    <n v="118.4"/>
    <n v="121.6"/>
    <n v="117.1"/>
    <n v="115.5"/>
    <n v="117.3"/>
    <n v="114.8"/>
    <n v="110.8"/>
    <n v="113.7"/>
    <n v="119"/>
    <n v="109.1"/>
    <n v="113.8"/>
    <n v="120.1"/>
    <n v="1583.2"/>
    <n v="117.1"/>
    <n v="117.3"/>
    <n v="114.8"/>
    <n v="110.8"/>
    <n v="113.8"/>
    <n v="224.6"/>
    <n v="362.1"/>
    <n v="115.5"/>
  </r>
  <r>
    <x v="0"/>
    <x v="1"/>
    <x v="12"/>
    <n v="122.4"/>
    <n v="122.4"/>
    <n v="121.8"/>
    <n v="124.2"/>
    <n v="110.2"/>
    <n v="128.6"/>
    <n v="140.30000000000001"/>
    <n v="116.3"/>
    <n v="102"/>
    <n v="116"/>
    <n v="117.3"/>
    <n v="124.8"/>
    <n v="123.3"/>
    <n v="121.7"/>
    <n v="123.8"/>
    <n v="120.6"/>
    <n v="123.3"/>
    <n v="139.5"/>
    <n v="117.4"/>
    <n v="118.2"/>
    <n v="116.2"/>
    <n v="111.5"/>
    <n v="113.3"/>
    <n v="117.7"/>
    <n v="109.4"/>
    <n v="114.2"/>
    <n v="120.3"/>
    <n v="1569.6"/>
    <n v="139.5"/>
    <n v="118.2"/>
    <n v="116.2"/>
    <n v="111.5"/>
    <n v="114.2"/>
    <n v="225.7"/>
    <n v="367.7"/>
    <n v="117.4"/>
  </r>
  <r>
    <x v="1"/>
    <x v="1"/>
    <x v="12"/>
    <n v="124"/>
    <n v="124.7"/>
    <n v="126.3"/>
    <n v="124.9"/>
    <n v="103"/>
    <n v="122.3"/>
    <n v="141"/>
    <n v="120.1"/>
    <n v="97.8"/>
    <n v="125.4"/>
    <n v="116.1"/>
    <n v="127.6"/>
    <n v="124"/>
    <n v="126.4"/>
    <n v="120.7"/>
    <n v="115.8"/>
    <n v="120"/>
    <n v="116.5"/>
    <n v="113"/>
    <n v="116.8"/>
    <n v="113.2"/>
    <n v="108.8"/>
    <n v="114.3"/>
    <n v="120.7"/>
    <n v="110.4"/>
    <n v="113.4"/>
    <n v="118.4"/>
    <n v="1577.1999999999998"/>
    <n v="116.5"/>
    <n v="116.8"/>
    <n v="113.2"/>
    <n v="108.8"/>
    <n v="113.4"/>
    <n v="222.2"/>
    <n v="356.5"/>
    <n v="113"/>
  </r>
  <r>
    <x v="2"/>
    <x v="1"/>
    <x v="12"/>
    <n v="122.9"/>
    <n v="123.2"/>
    <n v="123.5"/>
    <n v="124.5"/>
    <n v="107.6"/>
    <n v="125.7"/>
    <n v="140.5"/>
    <n v="117.6"/>
    <n v="100.6"/>
    <n v="119.1"/>
    <n v="116.8"/>
    <n v="126.1"/>
    <n v="123.6"/>
    <n v="123"/>
    <n v="122.6"/>
    <n v="118.6"/>
    <n v="122"/>
    <n v="116.5"/>
    <n v="115.7"/>
    <n v="117.5"/>
    <n v="115.1"/>
    <n v="110.1"/>
    <n v="113.9"/>
    <n v="119.5"/>
    <n v="109.8"/>
    <n v="113.8"/>
    <n v="119.4"/>
    <n v="1571.6999999999998"/>
    <n v="116.5"/>
    <n v="117.5"/>
    <n v="115.1"/>
    <n v="110.1"/>
    <n v="113.8"/>
    <n v="223.89999999999998"/>
    <n v="363.2"/>
    <n v="115.7"/>
  </r>
  <r>
    <x v="0"/>
    <x v="2"/>
    <x v="0"/>
    <n v="123.1"/>
    <n v="123.1"/>
    <n v="122.1"/>
    <n v="124.9"/>
    <n v="111"/>
    <n v="130.4"/>
    <n v="132.30000000000001"/>
    <n v="117.2"/>
    <n v="100.5"/>
    <n v="117.2"/>
    <n v="117.9"/>
    <n v="125.6"/>
    <n v="122.8"/>
    <n v="122.7"/>
    <n v="124.4"/>
    <n v="121.6"/>
    <n v="124"/>
    <n v="139.5"/>
    <n v="118.4"/>
    <n v="118.9"/>
    <n v="116.6"/>
    <n v="111"/>
    <n v="114"/>
    <n v="118.2"/>
    <n v="110.2"/>
    <n v="114.5"/>
    <n v="120.3"/>
    <n v="1568.1"/>
    <n v="139.5"/>
    <n v="118.9"/>
    <n v="116.6"/>
    <n v="111"/>
    <n v="114.5"/>
    <n v="225.5"/>
    <n v="370"/>
    <n v="118.4"/>
  </r>
  <r>
    <x v="1"/>
    <x v="2"/>
    <x v="0"/>
    <n v="124"/>
    <n v="125.5"/>
    <n v="126.6"/>
    <n v="125.2"/>
    <n v="104.3"/>
    <n v="121.3"/>
    <n v="134.4"/>
    <n v="122.9"/>
    <n v="96.1"/>
    <n v="126.6"/>
    <n v="116.5"/>
    <n v="128"/>
    <n v="123.5"/>
    <n v="127.4"/>
    <n v="121"/>
    <n v="116.1"/>
    <n v="120.2"/>
    <n v="117.3"/>
    <n v="113.4"/>
    <n v="117.2"/>
    <n v="113.7"/>
    <n v="107.9"/>
    <n v="114.6"/>
    <n v="120.8"/>
    <n v="111.4"/>
    <n v="113.4"/>
    <n v="118.5"/>
    <n v="1574.8999999999999"/>
    <n v="117.3"/>
    <n v="117.2"/>
    <n v="113.7"/>
    <n v="107.9"/>
    <n v="113.4"/>
    <n v="221.3"/>
    <n v="357.3"/>
    <n v="113.4"/>
  </r>
  <r>
    <x v="2"/>
    <x v="2"/>
    <x v="0"/>
    <n v="123.4"/>
    <n v="123.9"/>
    <n v="123.8"/>
    <n v="125"/>
    <n v="108.5"/>
    <n v="126.2"/>
    <n v="133"/>
    <n v="119.1"/>
    <n v="99"/>
    <n v="120.3"/>
    <n v="117.3"/>
    <n v="126.7"/>
    <n v="123.1"/>
    <n v="124"/>
    <n v="123.1"/>
    <n v="119.3"/>
    <n v="122.5"/>
    <n v="117.3"/>
    <n v="116.5"/>
    <n v="118.1"/>
    <n v="115.5"/>
    <n v="109.4"/>
    <n v="114.3"/>
    <n v="119.7"/>
    <n v="110.7"/>
    <n v="114"/>
    <n v="119.5"/>
    <n v="1569.3"/>
    <n v="117.3"/>
    <n v="118.1"/>
    <n v="115.5"/>
    <n v="109.4"/>
    <n v="114"/>
    <n v="223.4"/>
    <n v="364.9"/>
    <n v="116.5"/>
  </r>
  <r>
    <x v="0"/>
    <x v="2"/>
    <x v="1"/>
    <n v="123.4"/>
    <n v="124.4"/>
    <n v="122.1"/>
    <n v="125.8"/>
    <n v="111.5"/>
    <n v="129.4"/>
    <n v="128.19999999999999"/>
    <n v="118.8"/>
    <n v="100"/>
    <n v="118.6"/>
    <n v="118.8"/>
    <n v="126.8"/>
    <n v="122.8"/>
    <n v="124.2"/>
    <n v="125.4"/>
    <n v="122.7"/>
    <n v="125"/>
    <n v="139.5"/>
    <n v="120"/>
    <n v="119.6"/>
    <n v="117.7"/>
    <n v="110.9"/>
    <n v="114.8"/>
    <n v="118.7"/>
    <n v="110.8"/>
    <n v="115"/>
    <n v="120.6"/>
    <n v="1570.5999999999997"/>
    <n v="139.5"/>
    <n v="119.6"/>
    <n v="117.7"/>
    <n v="110.9"/>
    <n v="115"/>
    <n v="225.9"/>
    <n v="373.1"/>
    <n v="120"/>
  </r>
  <r>
    <x v="1"/>
    <x v="2"/>
    <x v="1"/>
    <n v="124.3"/>
    <n v="126.5"/>
    <n v="119.5"/>
    <n v="125.6"/>
    <n v="104.9"/>
    <n v="121.6"/>
    <n v="131.80000000000001"/>
    <n v="125.1"/>
    <n v="95"/>
    <n v="127.7"/>
    <n v="116.8"/>
    <n v="128.6"/>
    <n v="123.7"/>
    <n v="128.1"/>
    <n v="121.3"/>
    <n v="116.5"/>
    <n v="120.6"/>
    <n v="118.1"/>
    <n v="114"/>
    <n v="117.7"/>
    <n v="114.1"/>
    <n v="106.8"/>
    <n v="114.9"/>
    <n v="120.4"/>
    <n v="111.7"/>
    <n v="113.2"/>
    <n v="118.7"/>
    <n v="1571.1000000000001"/>
    <n v="118.1"/>
    <n v="117.7"/>
    <n v="114.1"/>
    <n v="106.8"/>
    <n v="113.2"/>
    <n v="220"/>
    <n v="358.4"/>
    <n v="114"/>
  </r>
  <r>
    <x v="2"/>
    <x v="2"/>
    <x v="1"/>
    <n v="123.7"/>
    <n v="125.1"/>
    <n v="121.1"/>
    <n v="125.7"/>
    <n v="109.1"/>
    <n v="125.8"/>
    <n v="129.4"/>
    <n v="120.9"/>
    <n v="98.3"/>
    <n v="121.6"/>
    <n v="118"/>
    <n v="127.6"/>
    <n v="123.1"/>
    <n v="125.2"/>
    <n v="123.8"/>
    <n v="120.1"/>
    <n v="123.3"/>
    <n v="118.1"/>
    <n v="117.7"/>
    <n v="118.7"/>
    <n v="116.3"/>
    <n v="108.7"/>
    <n v="114.9"/>
    <n v="119.7"/>
    <n v="111.2"/>
    <n v="114.1"/>
    <n v="119.7"/>
    <n v="1569.3999999999996"/>
    <n v="118.1"/>
    <n v="118.7"/>
    <n v="116.3"/>
    <n v="108.7"/>
    <n v="114.1"/>
    <n v="222.8"/>
    <n v="367.2"/>
    <n v="117.7"/>
  </r>
  <r>
    <x v="0"/>
    <x v="2"/>
    <x v="2"/>
    <n v="123.3"/>
    <n v="124.7"/>
    <n v="118.9"/>
    <n v="126"/>
    <n v="111.8"/>
    <n v="130.9"/>
    <n v="128"/>
    <n v="119.9"/>
    <n v="98.9"/>
    <n v="119.4"/>
    <n v="118.9"/>
    <n v="127.7"/>
    <n v="123.1"/>
    <n v="124.7"/>
    <n v="126"/>
    <n v="122.9"/>
    <n v="125.5"/>
    <n v="139.5"/>
    <n v="120.6"/>
    <n v="120.2"/>
    <n v="118.2"/>
    <n v="111.6"/>
    <n v="115.5"/>
    <n v="119.4"/>
    <n v="110.8"/>
    <n v="115.5"/>
    <n v="121.1"/>
    <n v="1571.5"/>
    <n v="139.5"/>
    <n v="120.2"/>
    <n v="118.2"/>
    <n v="111.6"/>
    <n v="115.5"/>
    <n v="227.1"/>
    <n v="374.4"/>
    <n v="120.6"/>
  </r>
  <r>
    <x v="1"/>
    <x v="2"/>
    <x v="2"/>
    <n v="124"/>
    <n v="126.7"/>
    <n v="113.5"/>
    <n v="125.9"/>
    <n v="104.8"/>
    <n v="123.8"/>
    <n v="131.4"/>
    <n v="127.2"/>
    <n v="93.2"/>
    <n v="127.4"/>
    <n v="117"/>
    <n v="129.19999999999999"/>
    <n v="123.9"/>
    <n v="128.80000000000001"/>
    <n v="121.7"/>
    <n v="116.9"/>
    <n v="120.9"/>
    <n v="118.6"/>
    <n v="114.4"/>
    <n v="118"/>
    <n v="114.3"/>
    <n v="108.4"/>
    <n v="115.4"/>
    <n v="120.6"/>
    <n v="111.3"/>
    <n v="113.8"/>
    <n v="119.1"/>
    <n v="1568.0000000000002"/>
    <n v="118.6"/>
    <n v="118"/>
    <n v="114.3"/>
    <n v="108.4"/>
    <n v="113.8"/>
    <n v="222.2"/>
    <n v="359.5"/>
    <n v="114.4"/>
  </r>
  <r>
    <x v="2"/>
    <x v="2"/>
    <x v="2"/>
    <n v="123.5"/>
    <n v="125.4"/>
    <n v="116.8"/>
    <n v="126"/>
    <n v="109.2"/>
    <n v="127.6"/>
    <n v="129.19999999999999"/>
    <n v="122.4"/>
    <n v="97"/>
    <n v="122.1"/>
    <n v="118.1"/>
    <n v="128.4"/>
    <n v="123.4"/>
    <n v="125.8"/>
    <n v="124.3"/>
    <n v="120.4"/>
    <n v="123.7"/>
    <n v="118.6"/>
    <n v="118.3"/>
    <n v="119.2"/>
    <n v="116.7"/>
    <n v="109.9"/>
    <n v="115.4"/>
    <n v="120.1"/>
    <n v="111"/>
    <n v="114.7"/>
    <n v="120.2"/>
    <n v="1569.1"/>
    <n v="118.6"/>
    <n v="119.2"/>
    <n v="116.7"/>
    <n v="109.9"/>
    <n v="114.7"/>
    <n v="224.60000000000002"/>
    <n v="368.4"/>
    <n v="118.3"/>
  </r>
  <r>
    <x v="0"/>
    <x v="2"/>
    <x v="3"/>
    <n v="123.3"/>
    <n v="125.5"/>
    <n v="117.2"/>
    <n v="126.8"/>
    <n v="111.9"/>
    <n v="134.19999999999999"/>
    <n v="127.5"/>
    <n v="121.5"/>
    <n v="97.8"/>
    <n v="119.8"/>
    <n v="119.4"/>
    <n v="128.69999999999999"/>
    <n v="123.6"/>
    <n v="125.7"/>
    <n v="126.4"/>
    <n v="123.3"/>
    <n v="126"/>
    <n v="139.5"/>
    <n v="121.2"/>
    <n v="120.9"/>
    <n v="118.6"/>
    <n v="111.9"/>
    <n v="116.2"/>
    <n v="119.9"/>
    <n v="111.6"/>
    <n v="116"/>
    <n v="121.5"/>
    <n v="1577.2"/>
    <n v="139.5"/>
    <n v="120.9"/>
    <n v="118.6"/>
    <n v="111.9"/>
    <n v="116"/>
    <n v="227.9"/>
    <n v="375.7"/>
    <n v="121.2"/>
  </r>
  <r>
    <x v="1"/>
    <x v="2"/>
    <x v="3"/>
    <n v="123.8"/>
    <n v="128.19999999999999"/>
    <n v="110"/>
    <n v="126.3"/>
    <n v="104.5"/>
    <n v="130.6"/>
    <n v="130.80000000000001"/>
    <n v="131.30000000000001"/>
    <n v="91.6"/>
    <n v="127.7"/>
    <n v="117.2"/>
    <n v="129.5"/>
    <n v="124.6"/>
    <n v="130.1"/>
    <n v="122.1"/>
    <n v="117.2"/>
    <n v="121.3"/>
    <n v="119.2"/>
    <n v="114.7"/>
    <n v="118.4"/>
    <n v="114.6"/>
    <n v="108.4"/>
    <n v="115.6"/>
    <n v="121.7"/>
    <n v="111.8"/>
    <n v="114.2"/>
    <n v="119.7"/>
    <n v="1576.1"/>
    <n v="119.2"/>
    <n v="118.4"/>
    <n v="114.6"/>
    <n v="108.4"/>
    <n v="114.2"/>
    <n v="222.60000000000002"/>
    <n v="360.6"/>
    <n v="114.7"/>
  </r>
  <r>
    <x v="2"/>
    <x v="2"/>
    <x v="3"/>
    <n v="123.5"/>
    <n v="126.4"/>
    <n v="114.4"/>
    <n v="126.6"/>
    <n v="109.2"/>
    <n v="132.5"/>
    <n v="128.6"/>
    <n v="124.8"/>
    <n v="95.7"/>
    <n v="122.4"/>
    <n v="118.5"/>
    <n v="129.1"/>
    <n v="124"/>
    <n v="126.9"/>
    <n v="124.7"/>
    <n v="120.8"/>
    <n v="124.1"/>
    <n v="119.2"/>
    <n v="118.7"/>
    <n v="119.7"/>
    <n v="117.1"/>
    <n v="110.1"/>
    <n v="115.9"/>
    <n v="121"/>
    <n v="111.7"/>
    <n v="115.1"/>
    <n v="120.7"/>
    <n v="1575.7"/>
    <n v="119.2"/>
    <n v="119.7"/>
    <n v="117.1"/>
    <n v="110.1"/>
    <n v="115.1"/>
    <n v="225.2"/>
    <n v="369.6"/>
    <n v="118.7"/>
  </r>
  <r>
    <x v="0"/>
    <x v="2"/>
    <x v="4"/>
    <n v="123.5"/>
    <n v="127.1"/>
    <n v="117.3"/>
    <n v="127.7"/>
    <n v="112.5"/>
    <n v="134.1"/>
    <n v="128.5"/>
    <n v="124.3"/>
    <n v="97.6"/>
    <n v="120.7"/>
    <n v="120.2"/>
    <n v="129.80000000000001"/>
    <n v="124.4"/>
    <n v="126.7"/>
    <n v="127.3"/>
    <n v="124.1"/>
    <n v="126.8"/>
    <n v="139.5"/>
    <n v="121.9"/>
    <n v="121.5"/>
    <n v="119.4"/>
    <n v="113.3"/>
    <n v="116.7"/>
    <n v="120.5"/>
    <n v="112.3"/>
    <n v="116.9"/>
    <n v="122.4"/>
    <n v="1587.7"/>
    <n v="139.5"/>
    <n v="121.5"/>
    <n v="119.4"/>
    <n v="113.3"/>
    <n v="116.9"/>
    <n v="230.2"/>
    <n v="378.2"/>
    <n v="121.9"/>
  </r>
  <r>
    <x v="1"/>
    <x v="2"/>
    <x v="4"/>
    <n v="123.8"/>
    <n v="129.69999999999999"/>
    <n v="111.3"/>
    <n v="126.6"/>
    <n v="105.2"/>
    <n v="130.80000000000001"/>
    <n v="135.6"/>
    <n v="142.6"/>
    <n v="90.8"/>
    <n v="128.80000000000001"/>
    <n v="117.7"/>
    <n v="129.9"/>
    <n v="126.1"/>
    <n v="131.30000000000001"/>
    <n v="122.4"/>
    <n v="117.4"/>
    <n v="121.6"/>
    <n v="119.6"/>
    <n v="114.9"/>
    <n v="118.7"/>
    <n v="114.9"/>
    <n v="110.8"/>
    <n v="116"/>
    <n v="122"/>
    <n v="112.4"/>
    <n v="115.2"/>
    <n v="120.7"/>
    <n v="1598.9"/>
    <n v="119.6"/>
    <n v="118.7"/>
    <n v="114.9"/>
    <n v="110.8"/>
    <n v="115.2"/>
    <n v="226"/>
    <n v="361.4"/>
    <n v="114.9"/>
  </r>
  <r>
    <x v="2"/>
    <x v="2"/>
    <x v="4"/>
    <n v="123.6"/>
    <n v="128"/>
    <n v="115"/>
    <n v="127.3"/>
    <n v="109.8"/>
    <n v="132.6"/>
    <n v="130.9"/>
    <n v="130.5"/>
    <n v="95.3"/>
    <n v="123.4"/>
    <n v="119.2"/>
    <n v="129.80000000000001"/>
    <n v="125"/>
    <n v="127.9"/>
    <n v="125.4"/>
    <n v="121.3"/>
    <n v="124.7"/>
    <n v="119.6"/>
    <n v="119.2"/>
    <n v="120.2"/>
    <n v="117.7"/>
    <n v="112"/>
    <n v="116.3"/>
    <n v="121.4"/>
    <n v="112.3"/>
    <n v="116.1"/>
    <n v="121.6"/>
    <n v="1590.4"/>
    <n v="119.6"/>
    <n v="120.2"/>
    <n v="117.7"/>
    <n v="112"/>
    <n v="116.1"/>
    <n v="228.1"/>
    <n v="371.4"/>
    <n v="119.2"/>
  </r>
  <r>
    <x v="0"/>
    <x v="2"/>
    <x v="5"/>
    <n v="124.1"/>
    <n v="130.4"/>
    <n v="122.1"/>
    <n v="128.69999999999999"/>
    <n v="114.1"/>
    <n v="133.19999999999999"/>
    <n v="135.19999999999999"/>
    <n v="131.9"/>
    <n v="96.3"/>
    <n v="123"/>
    <n v="121.1"/>
    <n v="131.19999999999999"/>
    <n v="126.6"/>
    <n v="128.19999999999999"/>
    <n v="128.4"/>
    <n v="125.1"/>
    <n v="128"/>
    <n v="139.5"/>
    <n v="122.6"/>
    <n v="122.8"/>
    <n v="120.4"/>
    <n v="114.2"/>
    <n v="117.9"/>
    <n v="122"/>
    <n v="113"/>
    <n v="117.9"/>
    <n v="124.1"/>
    <n v="1617.8999999999999"/>
    <n v="139.5"/>
    <n v="122.8"/>
    <n v="120.4"/>
    <n v="114.2"/>
    <n v="117.9"/>
    <n v="232.10000000000002"/>
    <n v="381.5"/>
    <n v="122.6"/>
  </r>
  <r>
    <x v="1"/>
    <x v="2"/>
    <x v="5"/>
    <n v="123.6"/>
    <n v="134.4"/>
    <n v="120.9"/>
    <n v="127.3"/>
    <n v="106"/>
    <n v="132.30000000000001"/>
    <n v="146.69999999999999"/>
    <n v="148.1"/>
    <n v="89.8"/>
    <n v="130.5"/>
    <n v="118"/>
    <n v="130.5"/>
    <n v="128.5"/>
    <n v="132.1"/>
    <n v="123.2"/>
    <n v="117.6"/>
    <n v="122.3"/>
    <n v="119"/>
    <n v="115.1"/>
    <n v="119.2"/>
    <n v="115.4"/>
    <n v="111.7"/>
    <n v="116.2"/>
    <n v="123.8"/>
    <n v="112.5"/>
    <n v="116"/>
    <n v="121.7"/>
    <n v="1636.6"/>
    <n v="119"/>
    <n v="119.2"/>
    <n v="115.4"/>
    <n v="111.7"/>
    <n v="116"/>
    <n v="227.7"/>
    <n v="363.1"/>
    <n v="115.1"/>
  </r>
  <r>
    <x v="2"/>
    <x v="2"/>
    <x v="5"/>
    <n v="123.9"/>
    <n v="131.80000000000001"/>
    <n v="121.6"/>
    <n v="128.19999999999999"/>
    <n v="111.1"/>
    <n v="132.80000000000001"/>
    <n v="139.1"/>
    <n v="137.4"/>
    <n v="94.1"/>
    <n v="125.5"/>
    <n v="119.8"/>
    <n v="130.9"/>
    <n v="127.3"/>
    <n v="129.19999999999999"/>
    <n v="126.4"/>
    <n v="122"/>
    <n v="125.7"/>
    <n v="119"/>
    <n v="119.8"/>
    <n v="121.1"/>
    <n v="118.5"/>
    <n v="112.9"/>
    <n v="116.9"/>
    <n v="123.1"/>
    <n v="112.8"/>
    <n v="117"/>
    <n v="123"/>
    <n v="1623.5"/>
    <n v="119"/>
    <n v="121.1"/>
    <n v="118.5"/>
    <n v="112.9"/>
    <n v="117"/>
    <n v="229.9"/>
    <n v="374.1"/>
    <n v="119.8"/>
  </r>
  <r>
    <x v="0"/>
    <x v="2"/>
    <x v="6"/>
    <n v="124"/>
    <n v="131.5"/>
    <n v="122"/>
    <n v="128.69999999999999"/>
    <n v="113.5"/>
    <n v="133.30000000000001"/>
    <n v="140.80000000000001"/>
    <n v="133.80000000000001"/>
    <n v="94.1"/>
    <n v="123.4"/>
    <n v="121"/>
    <n v="131.69999999999999"/>
    <n v="127.5"/>
    <n v="129.4"/>
    <n v="128.80000000000001"/>
    <n v="125.5"/>
    <n v="128.30000000000001"/>
    <n v="139.5"/>
    <n v="123"/>
    <n v="123"/>
    <n v="120.8"/>
    <n v="114.1"/>
    <n v="118"/>
    <n v="122.9"/>
    <n v="112.7"/>
    <n v="118.1"/>
    <n v="124.7"/>
    <n v="1625.3"/>
    <n v="139.5"/>
    <n v="123"/>
    <n v="120.8"/>
    <n v="114.1"/>
    <n v="118.1"/>
    <n v="232.2"/>
    <n v="382.6"/>
    <n v="123"/>
  </r>
  <r>
    <x v="1"/>
    <x v="2"/>
    <x v="6"/>
    <n v="123.2"/>
    <n v="134.30000000000001"/>
    <n v="119.5"/>
    <n v="127.7"/>
    <n v="106.3"/>
    <n v="132.80000000000001"/>
    <n v="153.5"/>
    <n v="149.5"/>
    <n v="85.7"/>
    <n v="131.5"/>
    <n v="118.3"/>
    <n v="131.1"/>
    <n v="129.5"/>
    <n v="133.1"/>
    <n v="123.5"/>
    <n v="117.9"/>
    <n v="122.7"/>
    <n v="119.9"/>
    <n v="115.3"/>
    <n v="119.5"/>
    <n v="116"/>
    <n v="111.5"/>
    <n v="116.6"/>
    <n v="125.4"/>
    <n v="111.7"/>
    <n v="116.3"/>
    <n v="122.4"/>
    <n v="1642.8999999999999"/>
    <n v="119.9"/>
    <n v="119.5"/>
    <n v="116"/>
    <n v="111.5"/>
    <n v="116.3"/>
    <n v="227.8"/>
    <n v="364.1"/>
    <n v="115.3"/>
  </r>
  <r>
    <x v="2"/>
    <x v="2"/>
    <x v="6"/>
    <n v="123.7"/>
    <n v="132.5"/>
    <n v="121"/>
    <n v="128.30000000000001"/>
    <n v="110.9"/>
    <n v="133.1"/>
    <n v="145.1"/>
    <n v="139.1"/>
    <n v="91.3"/>
    <n v="126.1"/>
    <n v="119.9"/>
    <n v="131.4"/>
    <n v="128.19999999999999"/>
    <n v="130.4"/>
    <n v="126.7"/>
    <n v="122.3"/>
    <n v="126.1"/>
    <n v="119.9"/>
    <n v="120.1"/>
    <n v="121.3"/>
    <n v="119"/>
    <n v="112.7"/>
    <n v="117.2"/>
    <n v="124.4"/>
    <n v="112.3"/>
    <n v="117.2"/>
    <n v="123.6"/>
    <n v="1630.6000000000001"/>
    <n v="119.9"/>
    <n v="121.3"/>
    <n v="119"/>
    <n v="112.7"/>
    <n v="117.2"/>
    <n v="229.9"/>
    <n v="375.1"/>
    <n v="120.1"/>
  </r>
  <r>
    <x v="0"/>
    <x v="2"/>
    <x v="7"/>
    <n v="124.7"/>
    <n v="131.30000000000001"/>
    <n v="121.3"/>
    <n v="128.80000000000001"/>
    <n v="114"/>
    <n v="134.19999999999999"/>
    <n v="153.6"/>
    <n v="137.9"/>
    <n v="93.1"/>
    <n v="123.9"/>
    <n v="121.5"/>
    <n v="132.5"/>
    <n v="129.80000000000001"/>
    <n v="130.1"/>
    <n v="129.5"/>
    <n v="126.3"/>
    <n v="129"/>
    <n v="139.5"/>
    <n v="123.8"/>
    <n v="123.7"/>
    <n v="121.1"/>
    <n v="113.6"/>
    <n v="118.5"/>
    <n v="123.6"/>
    <n v="112.5"/>
    <n v="118.2"/>
    <n v="126.1"/>
    <n v="1646.6"/>
    <n v="139.5"/>
    <n v="123.7"/>
    <n v="121.1"/>
    <n v="113.6"/>
    <n v="118.2"/>
    <n v="231.8"/>
    <n v="384.8"/>
    <n v="123.8"/>
  </r>
  <r>
    <x v="1"/>
    <x v="2"/>
    <x v="7"/>
    <n v="123.1"/>
    <n v="131.69999999999999"/>
    <n v="118.1"/>
    <n v="128"/>
    <n v="106.8"/>
    <n v="130.1"/>
    <n v="165.5"/>
    <n v="156"/>
    <n v="85.3"/>
    <n v="132.69999999999999"/>
    <n v="118.8"/>
    <n v="131.69999999999999"/>
    <n v="131.1"/>
    <n v="134.19999999999999"/>
    <n v="123.7"/>
    <n v="118.2"/>
    <n v="122.9"/>
    <n v="120.9"/>
    <n v="115.3"/>
    <n v="120"/>
    <n v="116.6"/>
    <n v="109.9"/>
    <n v="117.2"/>
    <n v="126.2"/>
    <n v="112"/>
    <n v="116.2"/>
    <n v="123.2"/>
    <n v="1658.8999999999999"/>
    <n v="120.9"/>
    <n v="120"/>
    <n v="116.6"/>
    <n v="109.9"/>
    <n v="116.2"/>
    <n v="226.10000000000002"/>
    <n v="364.8"/>
    <n v="115.3"/>
  </r>
  <r>
    <x v="2"/>
    <x v="2"/>
    <x v="7"/>
    <n v="124.2"/>
    <n v="131.4"/>
    <n v="120.1"/>
    <n v="128.5"/>
    <n v="111.4"/>
    <n v="132.30000000000001"/>
    <n v="157.6"/>
    <n v="144"/>
    <n v="90.5"/>
    <n v="126.8"/>
    <n v="120.4"/>
    <n v="132.1"/>
    <n v="130.30000000000001"/>
    <n v="131.19999999999999"/>
    <n v="127.2"/>
    <n v="122.9"/>
    <n v="126.6"/>
    <n v="120.9"/>
    <n v="120.6"/>
    <n v="122"/>
    <n v="119.4"/>
    <n v="111.7"/>
    <n v="117.8"/>
    <n v="125.1"/>
    <n v="112.3"/>
    <n v="117.2"/>
    <n v="124.8"/>
    <n v="1649.6"/>
    <n v="120.9"/>
    <n v="122"/>
    <n v="119.4"/>
    <n v="111.7"/>
    <n v="117.2"/>
    <n v="228.9"/>
    <n v="376.70000000000005"/>
    <n v="120.6"/>
  </r>
  <r>
    <x v="0"/>
    <x v="2"/>
    <x v="8"/>
    <n v="125.1"/>
    <n v="131.1"/>
    <n v="120.7"/>
    <n v="129.19999999999999"/>
    <n v="114.7"/>
    <n v="132.30000000000001"/>
    <n v="158.9"/>
    <n v="142.1"/>
    <n v="92.5"/>
    <n v="125.4"/>
    <n v="121.9"/>
    <n v="132.69999999999999"/>
    <n v="131"/>
    <n v="131"/>
    <n v="130.4"/>
    <n v="126.8"/>
    <n v="129.9"/>
    <n v="139.5"/>
    <n v="123.7"/>
    <n v="124.5"/>
    <n v="121.4"/>
    <n v="113.8"/>
    <n v="119.6"/>
    <n v="124.5"/>
    <n v="113.7"/>
    <n v="118.8"/>
    <n v="127"/>
    <n v="1657.6000000000001"/>
    <n v="139.5"/>
    <n v="124.5"/>
    <n v="121.4"/>
    <n v="113.8"/>
    <n v="118.8"/>
    <n v="232.6"/>
    <n v="387.1"/>
    <n v="123.7"/>
  </r>
  <r>
    <x v="1"/>
    <x v="2"/>
    <x v="8"/>
    <n v="123.4"/>
    <n v="129"/>
    <n v="115.6"/>
    <n v="128.30000000000001"/>
    <n v="107"/>
    <n v="124"/>
    <n v="168.5"/>
    <n v="165.4"/>
    <n v="86.3"/>
    <n v="134.4"/>
    <n v="119.1"/>
    <n v="132.30000000000001"/>
    <n v="131.5"/>
    <n v="134.69999999999999"/>
    <n v="124"/>
    <n v="118.6"/>
    <n v="123.2"/>
    <n v="121.6"/>
    <n v="115.1"/>
    <n v="120.4"/>
    <n v="117.1"/>
    <n v="109.1"/>
    <n v="117.3"/>
    <n v="126.5"/>
    <n v="112.9"/>
    <n v="116.2"/>
    <n v="123.5"/>
    <n v="1664.8"/>
    <n v="121.6"/>
    <n v="120.4"/>
    <n v="117.1"/>
    <n v="109.1"/>
    <n v="116.2"/>
    <n v="225.3"/>
    <n v="365.8"/>
    <n v="115.1"/>
  </r>
  <r>
    <x v="2"/>
    <x v="2"/>
    <x v="8"/>
    <n v="124.6"/>
    <n v="130.4"/>
    <n v="118.7"/>
    <n v="128.9"/>
    <n v="111.9"/>
    <n v="128.4"/>
    <n v="162.19999999999999"/>
    <n v="150"/>
    <n v="90.4"/>
    <n v="128.4"/>
    <n v="120.7"/>
    <n v="132.5"/>
    <n v="131.19999999999999"/>
    <n v="132"/>
    <n v="127.9"/>
    <n v="123.4"/>
    <n v="127.2"/>
    <n v="121.6"/>
    <n v="120.4"/>
    <n v="122.6"/>
    <n v="119.8"/>
    <n v="111.3"/>
    <n v="118.3"/>
    <n v="125.7"/>
    <n v="113.4"/>
    <n v="117.5"/>
    <n v="125.4"/>
    <n v="1658.3000000000002"/>
    <n v="121.6"/>
    <n v="122.6"/>
    <n v="119.8"/>
    <n v="111.3"/>
    <n v="117.5"/>
    <n v="228.8"/>
    <n v="378.5"/>
    <n v="120.4"/>
  </r>
  <r>
    <x v="0"/>
    <x v="2"/>
    <x v="9"/>
    <n v="125.6"/>
    <n v="130.4"/>
    <n v="120.8"/>
    <n v="129.4"/>
    <n v="115.8"/>
    <n v="133.19999999999999"/>
    <n v="157.69999999999999"/>
    <n v="154.19999999999999"/>
    <n v="93.7"/>
    <n v="126.6"/>
    <n v="122.3"/>
    <n v="133.1"/>
    <n v="131.80000000000001"/>
    <n v="131.5"/>
    <n v="131.1"/>
    <n v="127.3"/>
    <n v="130.6"/>
    <n v="139.5"/>
    <n v="124.4"/>
    <n v="125.1"/>
    <n v="122"/>
    <n v="113.8"/>
    <n v="120.1"/>
    <n v="125.1"/>
    <n v="114.2"/>
    <n v="119.2"/>
    <n v="127.7"/>
    <n v="1674.6"/>
    <n v="139.5"/>
    <n v="125.1"/>
    <n v="122"/>
    <n v="113.8"/>
    <n v="119.2"/>
    <n v="233"/>
    <n v="389"/>
    <n v="124.4"/>
  </r>
  <r>
    <x v="1"/>
    <x v="2"/>
    <x v="9"/>
    <n v="123.6"/>
    <n v="128.6"/>
    <n v="115.9"/>
    <n v="128.5"/>
    <n v="109"/>
    <n v="124.1"/>
    <n v="165.8"/>
    <n v="187.2"/>
    <n v="89.4"/>
    <n v="135.80000000000001"/>
    <n v="119.4"/>
    <n v="132.9"/>
    <n v="132.6"/>
    <n v="135.30000000000001"/>
    <n v="124.4"/>
    <n v="118.8"/>
    <n v="123.6"/>
    <n v="122.4"/>
    <n v="114.9"/>
    <n v="120.7"/>
    <n v="117.7"/>
    <n v="109.3"/>
    <n v="117.7"/>
    <n v="126.5"/>
    <n v="113.5"/>
    <n v="116.5"/>
    <n v="124.2"/>
    <n v="1692.8000000000002"/>
    <n v="122.4"/>
    <n v="120.7"/>
    <n v="117.7"/>
    <n v="109.3"/>
    <n v="116.5"/>
    <n v="225.8"/>
    <n v="366.79999999999995"/>
    <n v="114.9"/>
  </r>
  <r>
    <x v="2"/>
    <x v="2"/>
    <x v="9"/>
    <n v="125"/>
    <n v="129.80000000000001"/>
    <n v="118.9"/>
    <n v="129.1"/>
    <n v="113.3"/>
    <n v="129"/>
    <n v="160.4"/>
    <n v="165.3"/>
    <n v="92.3"/>
    <n v="129.69999999999999"/>
    <n v="121.1"/>
    <n v="133"/>
    <n v="132.1"/>
    <n v="132.5"/>
    <n v="128.5"/>
    <n v="123.8"/>
    <n v="127.8"/>
    <n v="122.4"/>
    <n v="120.8"/>
    <n v="123"/>
    <n v="120.4"/>
    <n v="111.4"/>
    <n v="118.7"/>
    <n v="125.9"/>
    <n v="113.9"/>
    <n v="117.9"/>
    <n v="126.1"/>
    <n v="1678.9999999999998"/>
    <n v="122.4"/>
    <n v="123"/>
    <n v="120.4"/>
    <n v="111.4"/>
    <n v="117.9"/>
    <n v="229.3"/>
    <n v="380.1"/>
    <n v="120.8"/>
  </r>
  <r>
    <x v="0"/>
    <x v="2"/>
    <x v="11"/>
    <n v="126.1"/>
    <n v="130.6"/>
    <n v="121.7"/>
    <n v="129.5"/>
    <n v="117.8"/>
    <n v="132.1"/>
    <n v="155.19999999999999"/>
    <n v="160.80000000000001"/>
    <n v="94.5"/>
    <n v="128.30000000000001"/>
    <n v="123.1"/>
    <n v="134.19999999999999"/>
    <n v="132.4"/>
    <n v="132.19999999999999"/>
    <n v="132.1"/>
    <n v="128.19999999999999"/>
    <n v="131.5"/>
    <n v="139.5"/>
    <n v="125.6"/>
    <n v="125.6"/>
    <n v="122.6"/>
    <n v="114"/>
    <n v="120.9"/>
    <n v="125.8"/>
    <n v="114.2"/>
    <n v="119.6"/>
    <n v="128.30000000000001"/>
    <n v="1686.3"/>
    <n v="139.5"/>
    <n v="125.6"/>
    <n v="122.6"/>
    <n v="114"/>
    <n v="119.6"/>
    <n v="233.6"/>
    <n v="391.79999999999995"/>
    <n v="125.6"/>
  </r>
  <r>
    <x v="1"/>
    <x v="2"/>
    <x v="11"/>
    <n v="124"/>
    <n v="129.80000000000001"/>
    <n v="121.5"/>
    <n v="128.6"/>
    <n v="110"/>
    <n v="123.7"/>
    <n v="164.6"/>
    <n v="191.6"/>
    <n v="90.8"/>
    <n v="137.1"/>
    <n v="119.8"/>
    <n v="133.69999999999999"/>
    <n v="133.30000000000001"/>
    <n v="137.6"/>
    <n v="125"/>
    <n v="119.3"/>
    <n v="124.2"/>
    <n v="122.9"/>
    <n v="115.1"/>
    <n v="121"/>
    <n v="118.1"/>
    <n v="109.3"/>
    <n v="117.9"/>
    <n v="126.6"/>
    <n v="113.3"/>
    <n v="116.6"/>
    <n v="124.6"/>
    <n v="1708.4999999999998"/>
    <n v="122.9"/>
    <n v="121"/>
    <n v="118.1"/>
    <n v="109.3"/>
    <n v="116.6"/>
    <n v="225.89999999999998"/>
    <n v="368.5"/>
    <n v="115.1"/>
  </r>
  <r>
    <x v="2"/>
    <x v="2"/>
    <x v="11"/>
    <n v="125.4"/>
    <n v="130.30000000000001"/>
    <n v="121.6"/>
    <n v="129.19999999999999"/>
    <n v="114.9"/>
    <n v="128.19999999999999"/>
    <n v="158.4"/>
    <n v="171.2"/>
    <n v="93.3"/>
    <n v="131.19999999999999"/>
    <n v="121.7"/>
    <n v="134"/>
    <n v="132.69999999999999"/>
    <n v="133.6"/>
    <n v="129.30000000000001"/>
    <n v="124.5"/>
    <n v="128.6"/>
    <n v="122.9"/>
    <n v="121.6"/>
    <n v="123.4"/>
    <n v="120.9"/>
    <n v="111.5"/>
    <n v="119.2"/>
    <n v="126.3"/>
    <n v="113.8"/>
    <n v="118.1"/>
    <n v="126.6"/>
    <n v="1692.1"/>
    <n v="122.9"/>
    <n v="123.4"/>
    <n v="120.9"/>
    <n v="111.5"/>
    <n v="118.1"/>
    <n v="229.6"/>
    <n v="382.4"/>
    <n v="121.6"/>
  </r>
  <r>
    <x v="0"/>
    <x v="2"/>
    <x v="12"/>
    <n v="126.3"/>
    <n v="131.30000000000001"/>
    <n v="123.3"/>
    <n v="129.80000000000001"/>
    <n v="118.3"/>
    <n v="131.6"/>
    <n v="145.5"/>
    <n v="162.1"/>
    <n v="95.4"/>
    <n v="128.9"/>
    <n v="123.3"/>
    <n v="135.1"/>
    <n v="131.4"/>
    <n v="133.1"/>
    <n v="132.5"/>
    <n v="128.5"/>
    <n v="131.9"/>
    <n v="139.5"/>
    <n v="125.7"/>
    <n v="126"/>
    <n v="123.1"/>
    <n v="114"/>
    <n v="121.6"/>
    <n v="125.6"/>
    <n v="114.1"/>
    <n v="119.8"/>
    <n v="127.9"/>
    <n v="1682.3000000000002"/>
    <n v="139.5"/>
    <n v="126"/>
    <n v="123.1"/>
    <n v="114"/>
    <n v="119.8"/>
    <n v="233.8"/>
    <n v="392.9"/>
    <n v="125.7"/>
  </r>
  <r>
    <x v="1"/>
    <x v="2"/>
    <x v="12"/>
    <n v="124.3"/>
    <n v="131.69999999999999"/>
    <n v="127.1"/>
    <n v="128.6"/>
    <n v="110"/>
    <n v="120.8"/>
    <n v="149"/>
    <n v="190.1"/>
    <n v="92.7"/>
    <n v="138.6"/>
    <n v="120.2"/>
    <n v="134.19999999999999"/>
    <n v="131.5"/>
    <n v="138.19999999999999"/>
    <n v="125.4"/>
    <n v="119.5"/>
    <n v="124.5"/>
    <n v="122.4"/>
    <n v="116"/>
    <n v="121"/>
    <n v="118.6"/>
    <n v="109.3"/>
    <n v="118.1"/>
    <n v="126.6"/>
    <n v="113.2"/>
    <n v="116.7"/>
    <n v="124"/>
    <n v="1698.8"/>
    <n v="122.4"/>
    <n v="121"/>
    <n v="118.6"/>
    <n v="109.3"/>
    <n v="116.7"/>
    <n v="226"/>
    <n v="369.4"/>
    <n v="116"/>
  </r>
  <r>
    <x v="2"/>
    <x v="2"/>
    <x v="12"/>
    <n v="125.7"/>
    <n v="131.4"/>
    <n v="124.8"/>
    <n v="129.4"/>
    <n v="115.3"/>
    <n v="126.6"/>
    <n v="146.69999999999999"/>
    <n v="171.5"/>
    <n v="94.5"/>
    <n v="132.1"/>
    <n v="122"/>
    <n v="134.69999999999999"/>
    <n v="131.4"/>
    <n v="134.5"/>
    <n v="129.69999999999999"/>
    <n v="124.8"/>
    <n v="129"/>
    <n v="122.4"/>
    <n v="122"/>
    <n v="123.6"/>
    <n v="121.4"/>
    <n v="111.5"/>
    <n v="119.6"/>
    <n v="126.2"/>
    <n v="113.7"/>
    <n v="118.3"/>
    <n v="126.1"/>
    <n v="1686.1000000000001"/>
    <n v="122.4"/>
    <n v="123.6"/>
    <n v="121.4"/>
    <n v="111.5"/>
    <n v="118.3"/>
    <n v="229.8"/>
    <n v="383.5"/>
    <n v="122"/>
  </r>
  <r>
    <x v="0"/>
    <x v="3"/>
    <x v="0"/>
    <n v="126.8"/>
    <n v="133.19999999999999"/>
    <n v="126.5"/>
    <n v="130.30000000000001"/>
    <n v="118.9"/>
    <n v="131.6"/>
    <n v="140.1"/>
    <n v="163.80000000000001"/>
    <n v="97.7"/>
    <n v="129.6"/>
    <n v="124.3"/>
    <n v="135.9"/>
    <n v="131.4"/>
    <n v="133.6"/>
    <n v="133.19999999999999"/>
    <n v="128.9"/>
    <n v="132.6"/>
    <n v="139.5"/>
    <n v="126.2"/>
    <n v="126.6"/>
    <n v="123.7"/>
    <n v="113.6"/>
    <n v="121.4"/>
    <n v="126.2"/>
    <n v="114.9"/>
    <n v="120.1"/>
    <n v="128.1"/>
    <n v="1690.1000000000001"/>
    <n v="139.5"/>
    <n v="126.6"/>
    <n v="123.7"/>
    <n v="113.6"/>
    <n v="120.1"/>
    <n v="233.7"/>
    <n v="394.70000000000005"/>
    <n v="126.2"/>
  </r>
  <r>
    <x v="1"/>
    <x v="3"/>
    <x v="0"/>
    <n v="124.7"/>
    <n v="135.9"/>
    <n v="132"/>
    <n v="129.19999999999999"/>
    <n v="109.7"/>
    <n v="119"/>
    <n v="144.1"/>
    <n v="184.2"/>
    <n v="96.7"/>
    <n v="139.5"/>
    <n v="120.5"/>
    <n v="134.69999999999999"/>
    <n v="131.19999999999999"/>
    <n v="139.5"/>
    <n v="125.8"/>
    <n v="119.8"/>
    <n v="124.9"/>
    <n v="123.4"/>
    <n v="116.9"/>
    <n v="121.6"/>
    <n v="119.1"/>
    <n v="108.9"/>
    <n v="118.5"/>
    <n v="126.4"/>
    <n v="114"/>
    <n v="116.8"/>
    <n v="124.2"/>
    <n v="1701.4"/>
    <n v="123.4"/>
    <n v="121.6"/>
    <n v="119.1"/>
    <n v="108.9"/>
    <n v="116.8"/>
    <n v="225.7"/>
    <n v="370.5"/>
    <n v="116.9"/>
  </r>
  <r>
    <x v="2"/>
    <x v="3"/>
    <x v="0"/>
    <n v="126.1"/>
    <n v="134.1"/>
    <n v="128.6"/>
    <n v="129.9"/>
    <n v="115.5"/>
    <n v="125.7"/>
    <n v="141.5"/>
    <n v="170.7"/>
    <n v="97.4"/>
    <n v="132.9"/>
    <n v="122.7"/>
    <n v="135.30000000000001"/>
    <n v="131.30000000000001"/>
    <n v="135.19999999999999"/>
    <n v="130.30000000000001"/>
    <n v="125.1"/>
    <n v="129.5"/>
    <n v="123.4"/>
    <n v="122.7"/>
    <n v="124.2"/>
    <n v="122"/>
    <n v="111.1"/>
    <n v="119.8"/>
    <n v="126.3"/>
    <n v="114.5"/>
    <n v="118.5"/>
    <n v="126.3"/>
    <n v="1691.7"/>
    <n v="123.4"/>
    <n v="124.2"/>
    <n v="122"/>
    <n v="111.1"/>
    <n v="118.5"/>
    <n v="229.6"/>
    <n v="384.9"/>
    <n v="122.7"/>
  </r>
  <r>
    <x v="0"/>
    <x v="3"/>
    <x v="1"/>
    <n v="127.1"/>
    <n v="133.69999999999999"/>
    <n v="127.7"/>
    <n v="130.69999999999999"/>
    <n v="118.5"/>
    <n v="130.4"/>
    <n v="130.9"/>
    <n v="162.80000000000001"/>
    <n v="98.7"/>
    <n v="130.6"/>
    <n v="124.8"/>
    <n v="136.4"/>
    <n v="130.30000000000001"/>
    <n v="134.4"/>
    <n v="133.9"/>
    <n v="129.80000000000001"/>
    <n v="133.4"/>
    <n v="139.5"/>
    <n v="127.5"/>
    <n v="127.1"/>
    <n v="124.3"/>
    <n v="113.9"/>
    <n v="122.3"/>
    <n v="127.1"/>
    <n v="116.8"/>
    <n v="120.9"/>
    <n v="127.9"/>
    <n v="1682.6"/>
    <n v="139.5"/>
    <n v="127.1"/>
    <n v="124.3"/>
    <n v="113.9"/>
    <n v="120.9"/>
    <n v="234.8"/>
    <n v="397.1"/>
    <n v="127.5"/>
  </r>
  <r>
    <x v="1"/>
    <x v="3"/>
    <x v="1"/>
    <n v="124.8"/>
    <n v="135.1"/>
    <n v="130.30000000000001"/>
    <n v="129.6"/>
    <n v="108.4"/>
    <n v="118.6"/>
    <n v="129.19999999999999"/>
    <n v="176.4"/>
    <n v="99.1"/>
    <n v="139.69999999999999"/>
    <n v="120.6"/>
    <n v="135.19999999999999"/>
    <n v="129.1"/>
    <n v="140"/>
    <n v="126.2"/>
    <n v="120.1"/>
    <n v="125.3"/>
    <n v="124.4"/>
    <n v="116"/>
    <n v="121.8"/>
    <n v="119.5"/>
    <n v="109.1"/>
    <n v="118.8"/>
    <n v="126.3"/>
    <n v="116.2"/>
    <n v="117.2"/>
    <n v="123.8"/>
    <n v="1676.1"/>
    <n v="124.4"/>
    <n v="121.8"/>
    <n v="119.5"/>
    <n v="109.1"/>
    <n v="117.2"/>
    <n v="226.3"/>
    <n v="371.6"/>
    <n v="116"/>
  </r>
  <r>
    <x v="2"/>
    <x v="3"/>
    <x v="1"/>
    <n v="126.4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29.9"/>
    <n v="135.9"/>
    <n v="130.9"/>
    <n v="125.8"/>
    <n v="130.19999999999999"/>
    <n v="124.4"/>
    <n v="123.1"/>
    <n v="124.6"/>
    <n v="122.5"/>
    <n v="111.4"/>
    <n v="120.3"/>
    <n v="126.6"/>
    <n v="116.6"/>
    <n v="119.1"/>
    <n v="126"/>
    <n v="1678.1"/>
    <n v="124.4"/>
    <n v="124.6"/>
    <n v="122.5"/>
    <n v="111.4"/>
    <n v="119.1"/>
    <n v="230.5"/>
    <n v="386.9"/>
    <n v="123.1"/>
  </r>
  <r>
    <x v="0"/>
    <x v="3"/>
    <x v="2"/>
    <n v="127.3"/>
    <n v="134.4"/>
    <n v="125.1"/>
    <n v="130.5"/>
    <n v="118.3"/>
    <n v="131.69999999999999"/>
    <n v="130.69999999999999"/>
    <n v="161.19999999999999"/>
    <n v="100.4"/>
    <n v="130.80000000000001"/>
    <n v="124.9"/>
    <n v="137"/>
    <n v="130.4"/>
    <n v="135"/>
    <n v="134.4"/>
    <n v="130.19999999999999"/>
    <n v="133.80000000000001"/>
    <n v="139.5"/>
    <n v="127"/>
    <n v="127.7"/>
    <n v="124.8"/>
    <n v="113.6"/>
    <n v="122.5"/>
    <n v="127.5"/>
    <n v="117.4"/>
    <n v="121.1"/>
    <n v="128"/>
    <n v="1682.7000000000003"/>
    <n v="139.5"/>
    <n v="127.7"/>
    <n v="124.8"/>
    <n v="113.6"/>
    <n v="121.1"/>
    <n v="234.7"/>
    <n v="398.40000000000003"/>
    <n v="127"/>
  </r>
  <r>
    <x v="1"/>
    <x v="3"/>
    <x v="2"/>
    <n v="124.8"/>
    <n v="136.30000000000001"/>
    <n v="123.7"/>
    <n v="129.69999999999999"/>
    <n v="107.9"/>
    <n v="119.9"/>
    <n v="128.1"/>
    <n v="170.3"/>
    <n v="101.8"/>
    <n v="140.1"/>
    <n v="120.7"/>
    <n v="135.4"/>
    <n v="128.9"/>
    <n v="140.6"/>
    <n v="126.4"/>
    <n v="120.3"/>
    <n v="125.5"/>
    <n v="124.9"/>
    <n v="114.8"/>
    <n v="122.3"/>
    <n v="119.7"/>
    <n v="108.5"/>
    <n v="119.1"/>
    <n v="126.4"/>
    <n v="117.1"/>
    <n v="117.3"/>
    <n v="123.8"/>
    <n v="1667.6000000000001"/>
    <n v="124.9"/>
    <n v="122.3"/>
    <n v="119.7"/>
    <n v="108.5"/>
    <n v="117.3"/>
    <n v="225.8"/>
    <n v="372.2"/>
    <n v="114.8"/>
  </r>
  <r>
    <x v="2"/>
    <x v="3"/>
    <x v="2"/>
    <n v="126.5"/>
    <n v="135.1"/>
    <n v="124.6"/>
    <n v="130.19999999999999"/>
    <n v="114.5"/>
    <n v="126.2"/>
    <n v="129.80000000000001"/>
    <n v="164.3"/>
    <n v="100.9"/>
    <n v="133.9"/>
    <n v="123.1"/>
    <n v="136.30000000000001"/>
    <n v="129.80000000000001"/>
    <n v="136.5"/>
    <n v="131.30000000000001"/>
    <n v="126.1"/>
    <n v="130.5"/>
    <n v="124.9"/>
    <n v="122.4"/>
    <n v="125.1"/>
    <n v="122.9"/>
    <n v="110.9"/>
    <n v="120.6"/>
    <n v="126.9"/>
    <n v="117.3"/>
    <n v="119.3"/>
    <n v="126"/>
    <n v="1675.2"/>
    <n v="124.9"/>
    <n v="125.1"/>
    <n v="122.9"/>
    <n v="110.9"/>
    <n v="119.3"/>
    <n v="230.2"/>
    <n v="387.9"/>
    <n v="122.4"/>
  </r>
  <r>
    <x v="0"/>
    <x v="3"/>
    <x v="3"/>
    <n v="127.4"/>
    <n v="135.4"/>
    <n v="123.4"/>
    <n v="131.30000000000001"/>
    <n v="118.2"/>
    <n v="138.1"/>
    <n v="134.1"/>
    <n v="162.69999999999999"/>
    <n v="105"/>
    <n v="131.4"/>
    <n v="125.4"/>
    <n v="137.4"/>
    <n v="131.80000000000001"/>
    <n v="135.5"/>
    <n v="135"/>
    <n v="130.6"/>
    <n v="134.4"/>
    <n v="139.5"/>
    <n v="127"/>
    <n v="128"/>
    <n v="125.2"/>
    <n v="114.4"/>
    <n v="123.2"/>
    <n v="127.9"/>
    <n v="118.4"/>
    <n v="121.7"/>
    <n v="129"/>
    <n v="1701.6000000000004"/>
    <n v="139.5"/>
    <n v="128"/>
    <n v="125.2"/>
    <n v="114.4"/>
    <n v="121.7"/>
    <n v="236.10000000000002"/>
    <n v="400"/>
    <n v="127"/>
  </r>
  <r>
    <x v="1"/>
    <x v="3"/>
    <x v="3"/>
    <n v="124.9"/>
    <n v="139.30000000000001"/>
    <n v="119.9"/>
    <n v="130.19999999999999"/>
    <n v="108.9"/>
    <n v="131.1"/>
    <n v="136.80000000000001"/>
    <n v="176.9"/>
    <n v="109.1"/>
    <n v="140.4"/>
    <n v="121.1"/>
    <n v="135.9"/>
    <n v="131.80000000000001"/>
    <n v="141.5"/>
    <n v="126.8"/>
    <n v="120.5"/>
    <n v="125.8"/>
    <n v="125.6"/>
    <n v="114.6"/>
    <n v="122.8"/>
    <n v="120"/>
    <n v="110"/>
    <n v="119.5"/>
    <n v="127.6"/>
    <n v="117.6"/>
    <n v="118.2"/>
    <n v="125.3"/>
    <n v="1706.3"/>
    <n v="125.6"/>
    <n v="122.8"/>
    <n v="120"/>
    <n v="110"/>
    <n v="118.2"/>
    <n v="228.2"/>
    <n v="373.1"/>
    <n v="114.6"/>
  </r>
  <r>
    <x v="2"/>
    <x v="3"/>
    <x v="3"/>
    <n v="126.6"/>
    <n v="136.80000000000001"/>
    <n v="122"/>
    <n v="130.9"/>
    <n v="114.8"/>
    <n v="134.80000000000001"/>
    <n v="135"/>
    <n v="167.5"/>
    <n v="106.4"/>
    <n v="134.4"/>
    <n v="123.6"/>
    <n v="136.69999999999999"/>
    <n v="131.80000000000001"/>
    <n v="137.1"/>
    <n v="131.80000000000001"/>
    <n v="126.4"/>
    <n v="131"/>
    <n v="125.6"/>
    <n v="122.3"/>
    <n v="125.5"/>
    <n v="123.2"/>
    <n v="112.1"/>
    <n v="121.1"/>
    <n v="127.7"/>
    <n v="118.1"/>
    <n v="120"/>
    <n v="127.3"/>
    <n v="1701.3"/>
    <n v="125.6"/>
    <n v="125.5"/>
    <n v="123.2"/>
    <n v="112.1"/>
    <n v="120"/>
    <n v="232.1"/>
    <n v="389.20000000000005"/>
    <n v="122.3"/>
  </r>
  <r>
    <x v="0"/>
    <x v="3"/>
    <x v="4"/>
    <n v="127.6"/>
    <n v="137.5"/>
    <n v="124.4"/>
    <n v="132.4"/>
    <n v="118.2"/>
    <n v="138.1"/>
    <n v="141.80000000000001"/>
    <n v="166"/>
    <n v="107.5"/>
    <n v="132.19999999999999"/>
    <n v="126.1"/>
    <n v="138.30000000000001"/>
    <n v="133.6"/>
    <n v="136"/>
    <n v="135.4"/>
    <n v="131.1"/>
    <n v="134.80000000000001"/>
    <n v="139.5"/>
    <n v="127.4"/>
    <n v="128.5"/>
    <n v="125.8"/>
    <n v="115.1"/>
    <n v="123.6"/>
    <n v="129.1"/>
    <n v="119.7"/>
    <n v="122.5"/>
    <n v="130.30000000000001"/>
    <n v="1723.6999999999998"/>
    <n v="139.5"/>
    <n v="128.5"/>
    <n v="125.8"/>
    <n v="115.1"/>
    <n v="122.5"/>
    <n v="237.6"/>
    <n v="401.3"/>
    <n v="127.4"/>
  </r>
  <r>
    <x v="1"/>
    <x v="3"/>
    <x v="4"/>
    <n v="125"/>
    <n v="142.1"/>
    <n v="127"/>
    <n v="130.4"/>
    <n v="109.6"/>
    <n v="133.5"/>
    <n v="151.4"/>
    <n v="182.8"/>
    <n v="111.1"/>
    <n v="141.5"/>
    <n v="121.5"/>
    <n v="136.30000000000001"/>
    <n v="134.6"/>
    <n v="142.19999999999999"/>
    <n v="127.2"/>
    <n v="120.7"/>
    <n v="126.2"/>
    <n v="126"/>
    <n v="115"/>
    <n v="123.2"/>
    <n v="120.3"/>
    <n v="110.7"/>
    <n v="119.8"/>
    <n v="128"/>
    <n v="118.5"/>
    <n v="118.7"/>
    <n v="126.6"/>
    <n v="1746.7999999999997"/>
    <n v="126"/>
    <n v="123.2"/>
    <n v="120.3"/>
    <n v="110.7"/>
    <n v="118.7"/>
    <n v="229.4"/>
    <n v="374.1"/>
    <n v="115"/>
  </r>
  <r>
    <x v="2"/>
    <x v="3"/>
    <x v="4"/>
    <n v="126.8"/>
    <n v="139.1"/>
    <n v="125.4"/>
    <n v="131.69999999999999"/>
    <n v="115"/>
    <n v="136"/>
    <n v="145.1"/>
    <n v="171.7"/>
    <n v="108.7"/>
    <n v="135.30000000000001"/>
    <n v="124.2"/>
    <n v="137.4"/>
    <n v="134"/>
    <n v="137.69999999999999"/>
    <n v="132.19999999999999"/>
    <n v="126.8"/>
    <n v="131.4"/>
    <n v="126"/>
    <n v="122.7"/>
    <n v="126"/>
    <n v="123.7"/>
    <n v="112.8"/>
    <n v="121.5"/>
    <n v="128.5"/>
    <n v="119.2"/>
    <n v="120.7"/>
    <n v="128.6"/>
    <n v="1730.4"/>
    <n v="126"/>
    <n v="126"/>
    <n v="123.7"/>
    <n v="112.8"/>
    <n v="120.7"/>
    <n v="233.5"/>
    <n v="390.4"/>
    <n v="122.7"/>
  </r>
  <r>
    <x v="0"/>
    <x v="3"/>
    <x v="5"/>
    <n v="128.6"/>
    <n v="138.6"/>
    <n v="126.6"/>
    <n v="133.6"/>
    <n v="118.6"/>
    <n v="137.4"/>
    <n v="152.5"/>
    <n v="169.2"/>
    <n v="108.8"/>
    <n v="133.1"/>
    <n v="126.4"/>
    <n v="139.19999999999999"/>
    <n v="136"/>
    <n v="137.19999999999999"/>
    <n v="136.30000000000001"/>
    <n v="131.6"/>
    <n v="135.6"/>
    <n v="139.5"/>
    <n v="128"/>
    <n v="129.30000000000001"/>
    <n v="126.2"/>
    <n v="116.3"/>
    <n v="124.1"/>
    <n v="130.19999999999999"/>
    <n v="119.9"/>
    <n v="123.3"/>
    <n v="131.9"/>
    <n v="1748.6"/>
    <n v="139.5"/>
    <n v="129.30000000000001"/>
    <n v="126.2"/>
    <n v="116.3"/>
    <n v="123.3"/>
    <n v="239.6"/>
    <n v="403.5"/>
    <n v="128"/>
  </r>
  <r>
    <x v="1"/>
    <x v="3"/>
    <x v="5"/>
    <n v="125.9"/>
    <n v="143.9"/>
    <n v="130.9"/>
    <n v="131"/>
    <n v="110.2"/>
    <n v="135.5"/>
    <n v="173.7"/>
    <n v="184.4"/>
    <n v="112"/>
    <n v="142.80000000000001"/>
    <n v="121.6"/>
    <n v="136.9"/>
    <n v="138.19999999999999"/>
    <n v="142.69999999999999"/>
    <n v="127.6"/>
    <n v="121.1"/>
    <n v="126.6"/>
    <n v="125.5"/>
    <n v="115.5"/>
    <n v="123.2"/>
    <n v="120.6"/>
    <n v="112.3"/>
    <n v="119.9"/>
    <n v="129.30000000000001"/>
    <n v="118.8"/>
    <n v="119.6"/>
    <n v="128.1"/>
    <n v="1787.0000000000002"/>
    <n v="125.5"/>
    <n v="123.2"/>
    <n v="120.6"/>
    <n v="112.3"/>
    <n v="119.6"/>
    <n v="231.89999999999998"/>
    <n v="375.29999999999995"/>
    <n v="115.5"/>
  </r>
  <r>
    <x v="2"/>
    <x v="3"/>
    <x v="5"/>
    <n v="127.7"/>
    <n v="140.5"/>
    <n v="128.30000000000001"/>
    <n v="132.6"/>
    <n v="115.5"/>
    <n v="136.5"/>
    <n v="159.69999999999999"/>
    <n v="174.3"/>
    <n v="109.9"/>
    <n v="136.30000000000001"/>
    <n v="124.4"/>
    <n v="138.1"/>
    <n v="136.80000000000001"/>
    <n v="138.69999999999999"/>
    <n v="132.9"/>
    <n v="127.2"/>
    <n v="132"/>
    <n v="125.5"/>
    <n v="123.3"/>
    <n v="126.4"/>
    <n v="124.1"/>
    <n v="114.2"/>
    <n v="121.7"/>
    <n v="129.69999999999999"/>
    <n v="119.4"/>
    <n v="121.5"/>
    <n v="130.1"/>
    <n v="1760.6"/>
    <n v="125.5"/>
    <n v="126.4"/>
    <n v="124.1"/>
    <n v="114.2"/>
    <n v="121.5"/>
    <n v="235.7"/>
    <n v="392.1"/>
    <n v="123.3"/>
  </r>
  <r>
    <x v="0"/>
    <x v="3"/>
    <x v="6"/>
    <n v="129.30000000000001"/>
    <n v="139.5"/>
    <n v="129.6"/>
    <n v="134.5"/>
    <n v="119.5"/>
    <n v="138.5"/>
    <n v="158.19999999999999"/>
    <n v="171.8"/>
    <n v="110.3"/>
    <n v="134.30000000000001"/>
    <n v="127.3"/>
    <n v="139.9"/>
    <n v="137.6"/>
    <n v="138"/>
    <n v="137.19999999999999"/>
    <n v="132.19999999999999"/>
    <n v="136.5"/>
    <n v="139.5"/>
    <n v="128.19999999999999"/>
    <n v="130"/>
    <n v="126.7"/>
    <n v="116.4"/>
    <n v="125.2"/>
    <n v="130.80000000000001"/>
    <n v="120.9"/>
    <n v="123.8"/>
    <n v="133"/>
    <n v="1770.2999999999997"/>
    <n v="139.5"/>
    <n v="130"/>
    <n v="126.7"/>
    <n v="116.4"/>
    <n v="123.8"/>
    <n v="240.2"/>
    <n v="405.9"/>
    <n v="128.19999999999999"/>
  </r>
  <r>
    <x v="1"/>
    <x v="3"/>
    <x v="6"/>
    <n v="126.8"/>
    <n v="144.19999999999999"/>
    <n v="136.6"/>
    <n v="131.80000000000001"/>
    <n v="111"/>
    <n v="137"/>
    <n v="179.5"/>
    <n v="188.4"/>
    <n v="113.3"/>
    <n v="143.9"/>
    <n v="121.7"/>
    <n v="137.5"/>
    <n v="139.80000000000001"/>
    <n v="142.9"/>
    <n v="127.9"/>
    <n v="121.1"/>
    <n v="126.9"/>
    <n v="126.4"/>
    <n v="115.5"/>
    <n v="123.5"/>
    <n v="120.9"/>
    <n v="111.7"/>
    <n v="120.3"/>
    <n v="130.80000000000001"/>
    <n v="120"/>
    <n v="119.9"/>
    <n v="129"/>
    <n v="1811.5000000000002"/>
    <n v="126.4"/>
    <n v="123.5"/>
    <n v="120.9"/>
    <n v="111.7"/>
    <n v="119.9"/>
    <n v="231.60000000000002"/>
    <n v="375.9"/>
    <n v="115.5"/>
  </r>
  <r>
    <x v="2"/>
    <x v="3"/>
    <x v="6"/>
    <n v="128.5"/>
    <n v="141.19999999999999"/>
    <n v="132.30000000000001"/>
    <n v="133.5"/>
    <n v="116.4"/>
    <n v="137.80000000000001"/>
    <n v="165.4"/>
    <n v="177.4"/>
    <n v="111.3"/>
    <n v="137.5"/>
    <n v="125"/>
    <n v="138.80000000000001"/>
    <n v="138.4"/>
    <n v="139.30000000000001"/>
    <n v="133.5"/>
    <n v="127.6"/>
    <n v="132.69999999999999"/>
    <n v="126.4"/>
    <n v="123.4"/>
    <n v="126.9"/>
    <n v="124.5"/>
    <n v="113.9"/>
    <n v="122.4"/>
    <n v="130.80000000000001"/>
    <n v="120.5"/>
    <n v="121.9"/>
    <n v="131.1"/>
    <n v="1783.5"/>
    <n v="126.4"/>
    <n v="126.9"/>
    <n v="124.5"/>
    <n v="113.9"/>
    <n v="121.9"/>
    <n v="235.8"/>
    <n v="393.8"/>
    <n v="123.4"/>
  </r>
  <r>
    <x v="0"/>
    <x v="3"/>
    <x v="7"/>
    <n v="130.1"/>
    <n v="138.80000000000001"/>
    <n v="130.30000000000001"/>
    <n v="135.30000000000001"/>
    <n v="119.9"/>
    <n v="140.19999999999999"/>
    <n v="156.9"/>
    <n v="172.2"/>
    <n v="112.1"/>
    <n v="134.9"/>
    <n v="128.1"/>
    <n v="140.69999999999999"/>
    <n v="138"/>
    <n v="138.9"/>
    <n v="137.80000000000001"/>
    <n v="133"/>
    <n v="137.1"/>
    <n v="139.5"/>
    <n v="129.1"/>
    <n v="130.6"/>
    <n v="127"/>
    <n v="116"/>
    <n v="125.5"/>
    <n v="131.9"/>
    <n v="122"/>
    <n v="124.2"/>
    <n v="133.5"/>
    <n v="1777.4999999999998"/>
    <n v="139.5"/>
    <n v="130.6"/>
    <n v="127"/>
    <n v="116"/>
    <n v="124.2"/>
    <n v="240.2"/>
    <n v="407.9"/>
    <n v="129.1"/>
  </r>
  <r>
    <x v="1"/>
    <x v="3"/>
    <x v="7"/>
    <n v="127.6"/>
    <n v="140.30000000000001"/>
    <n v="133.69999999999999"/>
    <n v="132.19999999999999"/>
    <n v="111.8"/>
    <n v="135.80000000000001"/>
    <n v="163.5"/>
    <n v="182.3"/>
    <n v="114.6"/>
    <n v="144.6"/>
    <n v="121.9"/>
    <n v="138.1"/>
    <n v="137.6"/>
    <n v="143.6"/>
    <n v="128.30000000000001"/>
    <n v="121.4"/>
    <n v="127.3"/>
    <n v="127.3"/>
    <n v="114.7"/>
    <n v="123.9"/>
    <n v="121.2"/>
    <n v="110.4"/>
    <n v="120.6"/>
    <n v="131.5"/>
    <n v="120.9"/>
    <n v="119.9"/>
    <n v="128.4"/>
    <n v="1783.9999999999995"/>
    <n v="127.3"/>
    <n v="123.9"/>
    <n v="121.2"/>
    <n v="110.4"/>
    <n v="119.9"/>
    <n v="230.3"/>
    <n v="377"/>
    <n v="114.7"/>
  </r>
  <r>
    <x v="2"/>
    <x v="3"/>
    <x v="7"/>
    <n v="129.30000000000001"/>
    <n v="139.30000000000001"/>
    <n v="131.6"/>
    <n v="134.1"/>
    <n v="116.9"/>
    <n v="138.1"/>
    <n v="159.1"/>
    <n v="175.6"/>
    <n v="112.9"/>
    <n v="138.1"/>
    <n v="125.5"/>
    <n v="139.5"/>
    <n v="137.9"/>
    <n v="140.19999999999999"/>
    <n v="134.1"/>
    <n v="128.19999999999999"/>
    <n v="133.19999999999999"/>
    <n v="127.3"/>
    <n v="123.6"/>
    <n v="127.4"/>
    <n v="124.8"/>
    <n v="113.1"/>
    <n v="122.7"/>
    <n v="131.69999999999999"/>
    <n v="121.5"/>
    <n v="122.1"/>
    <n v="131.1"/>
    <n v="1777.9"/>
    <n v="127.3"/>
    <n v="127.4"/>
    <n v="124.8"/>
    <n v="113.1"/>
    <n v="122.1"/>
    <n v="235.2"/>
    <n v="395.49999999999994"/>
    <n v="123.6"/>
  </r>
  <r>
    <x v="0"/>
    <x v="3"/>
    <x v="8"/>
    <n v="130.80000000000001"/>
    <n v="138.19999999999999"/>
    <n v="130.5"/>
    <n v="135.5"/>
    <n v="120.2"/>
    <n v="139.19999999999999"/>
    <n v="149.5"/>
    <n v="170.4"/>
    <n v="113.1"/>
    <n v="135.80000000000001"/>
    <n v="128.80000000000001"/>
    <n v="141.5"/>
    <n v="137.19999999999999"/>
    <n v="139.9"/>
    <n v="138.5"/>
    <n v="133.5"/>
    <n v="137.80000000000001"/>
    <n v="139.5"/>
    <n v="129.69999999999999"/>
    <n v="131.1"/>
    <n v="127.8"/>
    <n v="117"/>
    <n v="125.7"/>
    <n v="132.19999999999999"/>
    <n v="122.8"/>
    <n v="124.9"/>
    <n v="133.4"/>
    <n v="1770.7"/>
    <n v="139.5"/>
    <n v="131.1"/>
    <n v="127.8"/>
    <n v="117"/>
    <n v="124.9"/>
    <n v="241.9"/>
    <n v="409.8"/>
    <n v="129.69999999999999"/>
  </r>
  <r>
    <x v="1"/>
    <x v="3"/>
    <x v="8"/>
    <n v="128.1"/>
    <n v="137.69999999999999"/>
    <n v="130.6"/>
    <n v="132.6"/>
    <n v="111.9"/>
    <n v="132.5"/>
    <n v="152.9"/>
    <n v="173.6"/>
    <n v="115.1"/>
    <n v="144.80000000000001"/>
    <n v="122.1"/>
    <n v="138.80000000000001"/>
    <n v="135.69999999999999"/>
    <n v="143.9"/>
    <n v="128.69999999999999"/>
    <n v="121.6"/>
    <n v="127.7"/>
    <n v="127.9"/>
    <n v="114.8"/>
    <n v="124.3"/>
    <n v="121.4"/>
    <n v="111.8"/>
    <n v="120.8"/>
    <n v="131.6"/>
    <n v="121.2"/>
    <n v="120.5"/>
    <n v="128"/>
    <n v="1756.3999999999996"/>
    <n v="127.9"/>
    <n v="124.3"/>
    <n v="121.4"/>
    <n v="111.8"/>
    <n v="120.5"/>
    <n v="232.3"/>
    <n v="378"/>
    <n v="114.8"/>
  </r>
  <r>
    <x v="2"/>
    <x v="3"/>
    <x v="8"/>
    <n v="129.9"/>
    <n v="138"/>
    <n v="130.5"/>
    <n v="134.4"/>
    <n v="117.2"/>
    <n v="136.1"/>
    <n v="150.69999999999999"/>
    <n v="171.5"/>
    <n v="113.8"/>
    <n v="138.80000000000001"/>
    <n v="126"/>
    <n v="140.19999999999999"/>
    <n v="136.6"/>
    <n v="141"/>
    <n v="134.6"/>
    <n v="128.6"/>
    <n v="133.80000000000001"/>
    <n v="127.9"/>
    <n v="124.1"/>
    <n v="127.9"/>
    <n v="125.4"/>
    <n v="114.3"/>
    <n v="122.9"/>
    <n v="131.80000000000001"/>
    <n v="122.1"/>
    <n v="122.8"/>
    <n v="130.9"/>
    <n v="1763.6999999999998"/>
    <n v="127.9"/>
    <n v="127.9"/>
    <n v="125.4"/>
    <n v="114.3"/>
    <n v="122.8"/>
    <n v="237.1"/>
    <n v="397"/>
    <n v="124.1"/>
  </r>
  <r>
    <x v="0"/>
    <x v="3"/>
    <x v="9"/>
    <n v="131.30000000000001"/>
    <n v="137.6"/>
    <n v="130.1"/>
    <n v="136"/>
    <n v="120.8"/>
    <n v="138.4"/>
    <n v="149.19999999999999"/>
    <n v="170.2"/>
    <n v="113.4"/>
    <n v="136.30000000000001"/>
    <n v="128.69999999999999"/>
    <n v="142.4"/>
    <n v="137.4"/>
    <n v="140.9"/>
    <n v="139.6"/>
    <n v="134.30000000000001"/>
    <n v="138.80000000000001"/>
    <n v="139.5"/>
    <n v="129.80000000000001"/>
    <n v="131.80000000000001"/>
    <n v="128.69999999999999"/>
    <n v="117.8"/>
    <n v="126.5"/>
    <n v="133"/>
    <n v="123"/>
    <n v="125.7"/>
    <n v="133.80000000000001"/>
    <n v="1771.8000000000002"/>
    <n v="139.5"/>
    <n v="131.80000000000001"/>
    <n v="128.69999999999999"/>
    <n v="117.8"/>
    <n v="125.7"/>
    <n v="243.5"/>
    <n v="412.7"/>
    <n v="129.80000000000001"/>
  </r>
  <r>
    <x v="1"/>
    <x v="3"/>
    <x v="9"/>
    <n v="128.69999999999999"/>
    <n v="138.4"/>
    <n v="130.30000000000001"/>
    <n v="132.69999999999999"/>
    <n v="112.5"/>
    <n v="130.4"/>
    <n v="155.1"/>
    <n v="175.7"/>
    <n v="115.4"/>
    <n v="145.30000000000001"/>
    <n v="122.5"/>
    <n v="139.6"/>
    <n v="136.30000000000001"/>
    <n v="144.30000000000001"/>
    <n v="129.1"/>
    <n v="121.9"/>
    <n v="128"/>
    <n v="128.69999999999999"/>
    <n v="115.2"/>
    <n v="124.5"/>
    <n v="121.8"/>
    <n v="112.8"/>
    <n v="121.2"/>
    <n v="131.9"/>
    <n v="120.8"/>
    <n v="120.9"/>
    <n v="128.6"/>
    <n v="1762.8999999999999"/>
    <n v="128.69999999999999"/>
    <n v="124.5"/>
    <n v="121.8"/>
    <n v="112.8"/>
    <n v="120.9"/>
    <n v="233.7"/>
    <n v="379"/>
    <n v="115.2"/>
  </r>
  <r>
    <x v="2"/>
    <x v="3"/>
    <x v="9"/>
    <n v="130.5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37"/>
    <n v="141.80000000000001"/>
    <n v="135.5"/>
    <n v="129.1"/>
    <n v="134.5"/>
    <n v="128.69999999999999"/>
    <n v="124.3"/>
    <n v="128.4"/>
    <n v="126.1"/>
    <n v="115.2"/>
    <n v="123.5"/>
    <n v="132.4"/>
    <n v="122.1"/>
    <n v="123.4"/>
    <n v="131.4"/>
    <n v="1766.7999999999995"/>
    <n v="128.69999999999999"/>
    <n v="128.4"/>
    <n v="126.1"/>
    <n v="115.2"/>
    <n v="123.4"/>
    <n v="238.60000000000002"/>
    <n v="399.1"/>
    <n v="124.3"/>
  </r>
  <r>
    <x v="0"/>
    <x v="3"/>
    <x v="11"/>
    <n v="132"/>
    <n v="137.4"/>
    <n v="130.6"/>
    <n v="136.19999999999999"/>
    <n v="121.1"/>
    <n v="136.9"/>
    <n v="141.80000000000001"/>
    <n v="170"/>
    <n v="113.4"/>
    <n v="136.80000000000001"/>
    <n v="128.69999999999999"/>
    <n v="143.1"/>
    <n v="136.6"/>
    <n v="141.19999999999999"/>
    <n v="139.9"/>
    <n v="134.5"/>
    <n v="139.19999999999999"/>
    <n v="139.5"/>
    <n v="130.30000000000001"/>
    <n v="132.1"/>
    <n v="129.1"/>
    <n v="118.2"/>
    <n v="126.9"/>
    <n v="133.69999999999999"/>
    <n v="123.5"/>
    <n v="126.1"/>
    <n v="133.6"/>
    <n v="1764.6"/>
    <n v="139.5"/>
    <n v="132.1"/>
    <n v="129.1"/>
    <n v="118.2"/>
    <n v="126.1"/>
    <n v="244.3"/>
    <n v="413.59999999999997"/>
    <n v="130.30000000000001"/>
  </r>
  <r>
    <x v="1"/>
    <x v="3"/>
    <x v="11"/>
    <n v="130.19999999999999"/>
    <n v="138.5"/>
    <n v="134.1"/>
    <n v="132.9"/>
    <n v="112.6"/>
    <n v="130.80000000000001"/>
    <n v="142"/>
    <n v="174.9"/>
    <n v="115.6"/>
    <n v="145.4"/>
    <n v="122.7"/>
    <n v="140.30000000000001"/>
    <n v="135.19999999999999"/>
    <n v="144.30000000000001"/>
    <n v="129.6"/>
    <n v="122.1"/>
    <n v="128.5"/>
    <n v="129.1"/>
    <n v="116.2"/>
    <n v="124.7"/>
    <n v="122.1"/>
    <n v="113.4"/>
    <n v="121.7"/>
    <n v="132.1"/>
    <n v="121.3"/>
    <n v="121.3"/>
    <n v="128.5"/>
    <n v="1755.2"/>
    <n v="129.1"/>
    <n v="124.7"/>
    <n v="122.1"/>
    <n v="113.4"/>
    <n v="121.3"/>
    <n v="234.7"/>
    <n v="380.2"/>
    <n v="116.2"/>
  </r>
  <r>
    <x v="2"/>
    <x v="3"/>
    <x v="11"/>
    <n v="131.4"/>
    <n v="137.80000000000001"/>
    <n v="132"/>
    <n v="135"/>
    <n v="118"/>
    <n v="134.1"/>
    <n v="141.9"/>
    <n v="171.7"/>
    <n v="114.1"/>
    <n v="139.69999999999999"/>
    <n v="126.2"/>
    <n v="141.80000000000001"/>
    <n v="136.1"/>
    <n v="142"/>
    <n v="135.80000000000001"/>
    <n v="129.30000000000001"/>
    <n v="135"/>
    <n v="129.1"/>
    <n v="125"/>
    <n v="128.6"/>
    <n v="126.4"/>
    <n v="115.7"/>
    <n v="124"/>
    <n v="132.80000000000001"/>
    <n v="122.6"/>
    <n v="123.8"/>
    <n v="131.19999999999999"/>
    <n v="1759.8"/>
    <n v="129.1"/>
    <n v="128.6"/>
    <n v="126.4"/>
    <n v="115.7"/>
    <n v="123.8"/>
    <n v="239.5"/>
    <n v="400.1"/>
    <n v="125"/>
  </r>
  <r>
    <x v="0"/>
    <x v="3"/>
    <x v="12"/>
    <n v="132.6"/>
    <n v="137.30000000000001"/>
    <n v="131.6"/>
    <n v="136.30000000000001"/>
    <n v="121.6"/>
    <n v="135.6"/>
    <n v="127.5"/>
    <n v="167.9"/>
    <n v="113.8"/>
    <n v="137.5"/>
    <n v="129.1"/>
    <n v="143.6"/>
    <n v="134.69999999999999"/>
    <n v="142.4"/>
    <n v="140.4"/>
    <n v="135.19999999999999"/>
    <n v="139.69999999999999"/>
    <n v="139.5"/>
    <n v="132"/>
    <n v="132.9"/>
    <n v="129.69999999999999"/>
    <n v="118.6"/>
    <n v="127.3"/>
    <n v="134.19999999999999"/>
    <n v="121.9"/>
    <n v="126.3"/>
    <n v="132.80000000000001"/>
    <n v="1749.1"/>
    <n v="139.5"/>
    <n v="132.9"/>
    <n v="129.69999999999999"/>
    <n v="118.6"/>
    <n v="126.3"/>
    <n v="244.89999999999998"/>
    <n v="415.3"/>
    <n v="132"/>
  </r>
  <r>
    <x v="1"/>
    <x v="3"/>
    <x v="12"/>
    <n v="131.6"/>
    <n v="138.19999999999999"/>
    <n v="134.9"/>
    <n v="133.1"/>
    <n v="113.5"/>
    <n v="129.30000000000001"/>
    <n v="121.1"/>
    <n v="170.3"/>
    <n v="115.5"/>
    <n v="145.5"/>
    <n v="123.1"/>
    <n v="140.9"/>
    <n v="132.80000000000001"/>
    <n v="145"/>
    <n v="130"/>
    <n v="122.2"/>
    <n v="128.80000000000001"/>
    <n v="128.5"/>
    <n v="117.8"/>
    <n v="125"/>
    <n v="122.3"/>
    <n v="113.7"/>
    <n v="121.8"/>
    <n v="132.30000000000001"/>
    <n v="119.9"/>
    <n v="121.4"/>
    <n v="127.6"/>
    <n v="1729.8"/>
    <n v="128.5"/>
    <n v="125"/>
    <n v="122.3"/>
    <n v="113.7"/>
    <n v="121.4"/>
    <n v="235.10000000000002"/>
    <n v="381"/>
    <n v="117.8"/>
  </r>
  <r>
    <x v="2"/>
    <x v="3"/>
    <x v="12"/>
    <n v="132.30000000000001"/>
    <n v="137.6"/>
    <n v="132.9"/>
    <n v="135.1"/>
    <n v="118.6"/>
    <n v="132.69999999999999"/>
    <n v="125.3"/>
    <n v="168.7"/>
    <n v="114.4"/>
    <n v="140.19999999999999"/>
    <n v="126.6"/>
    <n v="142.30000000000001"/>
    <n v="134"/>
    <n v="143.1"/>
    <n v="136.30000000000001"/>
    <n v="129.80000000000001"/>
    <n v="135.4"/>
    <n v="128.5"/>
    <n v="126.6"/>
    <n v="129.19999999999999"/>
    <n v="126.9"/>
    <n v="116"/>
    <n v="124.2"/>
    <n v="133.1"/>
    <n v="121.1"/>
    <n v="123.9"/>
    <n v="130.4"/>
    <n v="1740.7"/>
    <n v="128.5"/>
    <n v="129.19999999999999"/>
    <n v="126.9"/>
    <n v="116"/>
    <n v="123.9"/>
    <n v="239.9"/>
    <n v="401.5"/>
    <n v="126.6"/>
  </r>
  <r>
    <x v="0"/>
    <x v="4"/>
    <x v="0"/>
    <n v="133.1"/>
    <n v="137.80000000000001"/>
    <n v="131.9"/>
    <n v="136.69999999999999"/>
    <n v="122"/>
    <n v="136"/>
    <n v="119.8"/>
    <n v="161.69999999999999"/>
    <n v="114.8"/>
    <n v="136.9"/>
    <n v="129"/>
    <n v="143.9"/>
    <n v="133.69999999999999"/>
    <n v="143.1"/>
    <n v="140.69999999999999"/>
    <n v="135.80000000000001"/>
    <n v="140"/>
    <n v="139.5"/>
    <n v="132.1"/>
    <n v="133.19999999999999"/>
    <n v="129.9"/>
    <n v="119.1"/>
    <n v="127"/>
    <n v="134.6"/>
    <n v="122.3"/>
    <n v="126.6"/>
    <n v="132.4"/>
    <n v="1737.3000000000002"/>
    <n v="139.5"/>
    <n v="133.19999999999999"/>
    <n v="129.9"/>
    <n v="119.1"/>
    <n v="126.6"/>
    <n v="245.7"/>
    <n v="416.5"/>
    <n v="132.1"/>
  </r>
  <r>
    <x v="1"/>
    <x v="4"/>
    <x v="0"/>
    <n v="132.19999999999999"/>
    <n v="138.9"/>
    <n v="132.6"/>
    <n v="133.1"/>
    <n v="114"/>
    <n v="129.6"/>
    <n v="118.7"/>
    <n v="155.1"/>
    <n v="117.3"/>
    <n v="144.9"/>
    <n v="123.2"/>
    <n v="141.6"/>
    <n v="132"/>
    <n v="145.6"/>
    <n v="130.19999999999999"/>
    <n v="122.3"/>
    <n v="129"/>
    <n v="129.6"/>
    <n v="118"/>
    <n v="125.1"/>
    <n v="122.6"/>
    <n v="115.2"/>
    <n v="122"/>
    <n v="132.4"/>
    <n v="120.9"/>
    <n v="122.1"/>
    <n v="127.8"/>
    <n v="1713.2"/>
    <n v="129.6"/>
    <n v="125.1"/>
    <n v="122.6"/>
    <n v="115.2"/>
    <n v="122.1"/>
    <n v="237.3"/>
    <n v="381.5"/>
    <n v="118"/>
  </r>
  <r>
    <x v="2"/>
    <x v="4"/>
    <x v="0"/>
    <n v="132.80000000000001"/>
    <n v="138.19999999999999"/>
    <n v="132.19999999999999"/>
    <n v="135.4"/>
    <n v="119.1"/>
    <n v="133"/>
    <n v="119.4"/>
    <n v="159.5"/>
    <n v="115.6"/>
    <n v="139.6"/>
    <n v="126.6"/>
    <n v="142.80000000000001"/>
    <n v="133.1"/>
    <n v="143.80000000000001"/>
    <n v="136.6"/>
    <n v="130.19999999999999"/>
    <n v="135.6"/>
    <n v="129.6"/>
    <n v="126.8"/>
    <n v="129.4"/>
    <n v="127.1"/>
    <n v="117"/>
    <n v="124.2"/>
    <n v="133.30000000000001"/>
    <n v="121.7"/>
    <n v="124.4"/>
    <n v="130.30000000000001"/>
    <n v="1727.2999999999995"/>
    <n v="129.6"/>
    <n v="129.4"/>
    <n v="127.1"/>
    <n v="117"/>
    <n v="124.4"/>
    <n v="241.4"/>
    <n v="402.4"/>
    <n v="126.8"/>
  </r>
  <r>
    <x v="0"/>
    <x v="4"/>
    <x v="1"/>
    <n v="133.30000000000001"/>
    <n v="138.30000000000001"/>
    <n v="129.30000000000001"/>
    <n v="137.19999999999999"/>
    <n v="122.1"/>
    <n v="138.69999999999999"/>
    <n v="119.1"/>
    <n v="156.9"/>
    <n v="116.2"/>
    <n v="136"/>
    <n v="129.4"/>
    <n v="144.4"/>
    <n v="133.6"/>
    <n v="143.69999999999999"/>
    <n v="140.9"/>
    <n v="135.80000000000001"/>
    <n v="140.19999999999999"/>
    <n v="139.5"/>
    <n v="133.19999999999999"/>
    <n v="133.6"/>
    <n v="130.1"/>
    <n v="119.5"/>
    <n v="127.7"/>
    <n v="134.9"/>
    <n v="123.2"/>
    <n v="127"/>
    <n v="132.6"/>
    <n v="1734.5000000000002"/>
    <n v="139.5"/>
    <n v="133.6"/>
    <n v="130.1"/>
    <n v="119.5"/>
    <n v="127"/>
    <n v="246.5"/>
    <n v="416.90000000000003"/>
    <n v="133.19999999999999"/>
  </r>
  <r>
    <x v="1"/>
    <x v="4"/>
    <x v="1"/>
    <n v="132.80000000000001"/>
    <n v="139.80000000000001"/>
    <n v="129.30000000000001"/>
    <n v="133.5"/>
    <n v="114.3"/>
    <n v="131.4"/>
    <n v="120.2"/>
    <n v="143.1"/>
    <n v="119.5"/>
    <n v="144"/>
    <n v="123.4"/>
    <n v="141.9"/>
    <n v="132.1"/>
    <n v="146.30000000000001"/>
    <n v="130.5"/>
    <n v="122.5"/>
    <n v="129.30000000000001"/>
    <n v="130.5"/>
    <n v="119.2"/>
    <n v="125.3"/>
    <n v="122.9"/>
    <n v="115.5"/>
    <n v="122.2"/>
    <n v="132.4"/>
    <n v="121.7"/>
    <n v="122.4"/>
    <n v="128.19999999999999"/>
    <n v="1705.3000000000002"/>
    <n v="130.5"/>
    <n v="125.3"/>
    <n v="122.9"/>
    <n v="115.5"/>
    <n v="122.4"/>
    <n v="237.9"/>
    <n v="382.3"/>
    <n v="119.2"/>
  </r>
  <r>
    <x v="2"/>
    <x v="4"/>
    <x v="1"/>
    <n v="133.1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44.4"/>
    <n v="136.80000000000001"/>
    <n v="130.30000000000001"/>
    <n v="135.9"/>
    <n v="130.5"/>
    <n v="127.9"/>
    <n v="129.69999999999999"/>
    <n v="127.4"/>
    <n v="117.4"/>
    <n v="124.6"/>
    <n v="133.4"/>
    <n v="122.6"/>
    <n v="124.8"/>
    <n v="130.6"/>
    <n v="1722.3000000000002"/>
    <n v="130.5"/>
    <n v="129.69999999999999"/>
    <n v="127.4"/>
    <n v="117.4"/>
    <n v="124.8"/>
    <n v="242.2"/>
    <n v="403"/>
    <n v="127.9"/>
  </r>
  <r>
    <x v="0"/>
    <x v="4"/>
    <x v="2"/>
    <n v="133.6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33.4"/>
    <n v="144.19999999999999"/>
    <n v="141.6"/>
    <n v="136.19999999999999"/>
    <n v="140.80000000000001"/>
    <n v="139.5"/>
    <n v="134.19999999999999"/>
    <n v="134.1"/>
    <n v="130.6"/>
    <n v="119.8"/>
    <n v="128.30000000000001"/>
    <n v="135.19999999999999"/>
    <n v="123.3"/>
    <n v="127.4"/>
    <n v="132.80000000000001"/>
    <n v="1728.5000000000002"/>
    <n v="139.5"/>
    <n v="134.1"/>
    <n v="130.6"/>
    <n v="119.8"/>
    <n v="127.4"/>
    <n v="247.2"/>
    <n v="418.59999999999997"/>
    <n v="134.19999999999999"/>
  </r>
  <r>
    <x v="1"/>
    <x v="4"/>
    <x v="2"/>
    <n v="132.69999999999999"/>
    <n v="139.4"/>
    <n v="128.4"/>
    <n v="134.9"/>
    <n v="114"/>
    <n v="136.80000000000001"/>
    <n v="122.2"/>
    <n v="135.80000000000001"/>
    <n v="120.3"/>
    <n v="142.6"/>
    <n v="123.6"/>
    <n v="142.4"/>
    <n v="132.6"/>
    <n v="147.5"/>
    <n v="130.80000000000001"/>
    <n v="122.8"/>
    <n v="129.6"/>
    <n v="131.1"/>
    <n v="120.8"/>
    <n v="125.6"/>
    <n v="123.1"/>
    <n v="115.6"/>
    <n v="122.4"/>
    <n v="132.80000000000001"/>
    <n v="121.7"/>
    <n v="122.6"/>
    <n v="128.69999999999999"/>
    <n v="1705.6999999999998"/>
    <n v="131.1"/>
    <n v="125.6"/>
    <n v="123.1"/>
    <n v="115.6"/>
    <n v="122.6"/>
    <n v="238.2"/>
    <n v="383.20000000000005"/>
    <n v="120.8"/>
  </r>
  <r>
    <x v="2"/>
    <x v="4"/>
    <x v="2"/>
    <n v="133.30000000000001"/>
    <n v="139"/>
    <n v="128.6"/>
    <n v="136.30000000000001"/>
    <n v="118.8"/>
    <n v="138.30000000000001"/>
    <n v="120.5"/>
    <n v="143.9"/>
    <n v="118"/>
    <n v="137.9"/>
    <n v="127.2"/>
    <n v="144"/>
    <n v="133.1"/>
    <n v="145.1"/>
    <n v="137.30000000000001"/>
    <n v="130.6"/>
    <n v="136.4"/>
    <n v="131.1"/>
    <n v="129.1"/>
    <n v="130.1"/>
    <n v="127.8"/>
    <n v="117.6"/>
    <n v="125"/>
    <n v="133.80000000000001"/>
    <n v="122.6"/>
    <n v="125.1"/>
    <n v="130.9"/>
    <n v="1718.9"/>
    <n v="131.1"/>
    <n v="130.1"/>
    <n v="127.8"/>
    <n v="117.6"/>
    <n v="125.1"/>
    <n v="242.7"/>
    <n v="404.29999999999995"/>
    <n v="129.1"/>
  </r>
  <r>
    <x v="0"/>
    <x v="4"/>
    <x v="3"/>
    <n v="133.19999999999999"/>
    <n v="138.69999999999999"/>
    <n v="127.1"/>
    <n v="137.69999999999999"/>
    <n v="121.3"/>
    <n v="141.80000000000001"/>
    <n v="121.5"/>
    <n v="144.5"/>
    <n v="117.4"/>
    <n v="134.1"/>
    <n v="130"/>
    <n v="145.5"/>
    <n v="133.5"/>
    <n v="144.4"/>
    <n v="142.4"/>
    <n v="136.80000000000001"/>
    <n v="141.6"/>
    <n v="139.5"/>
    <n v="135"/>
    <n v="134.30000000000001"/>
    <n v="131"/>
    <n v="119.2"/>
    <n v="128.30000000000001"/>
    <n v="135.69999999999999"/>
    <n v="123.7"/>
    <n v="127.5"/>
    <n v="132.9"/>
    <n v="1726.3"/>
    <n v="139.5"/>
    <n v="134.30000000000001"/>
    <n v="131"/>
    <n v="119.2"/>
    <n v="127.5"/>
    <n v="246.7"/>
    <n v="420.80000000000007"/>
    <n v="135"/>
  </r>
  <r>
    <x v="1"/>
    <x v="4"/>
    <x v="3"/>
    <n v="132.69999999999999"/>
    <n v="140.6"/>
    <n v="124.5"/>
    <n v="136.30000000000001"/>
    <n v="113.5"/>
    <n v="137.69999999999999"/>
    <n v="127.1"/>
    <n v="133.80000000000001"/>
    <n v="120.8"/>
    <n v="141.30000000000001"/>
    <n v="123.8"/>
    <n v="142.6"/>
    <n v="133.4"/>
    <n v="148"/>
    <n v="131.19999999999999"/>
    <n v="123"/>
    <n v="130"/>
    <n v="131.69999999999999"/>
    <n v="121.4"/>
    <n v="126"/>
    <n v="123.4"/>
    <n v="114.3"/>
    <n v="122.6"/>
    <n v="133.6"/>
    <n v="122.2"/>
    <n v="122.5"/>
    <n v="129.1"/>
    <n v="1708.1"/>
    <n v="131.69999999999999"/>
    <n v="126"/>
    <n v="123.4"/>
    <n v="114.3"/>
    <n v="122.5"/>
    <n v="236.8"/>
    <n v="384.2"/>
    <n v="121.4"/>
  </r>
  <r>
    <x v="2"/>
    <x v="4"/>
    <x v="3"/>
    <n v="133"/>
    <n v="139.4"/>
    <n v="126.1"/>
    <n v="137.19999999999999"/>
    <n v="118.4"/>
    <n v="139.9"/>
    <n v="123.4"/>
    <n v="140.9"/>
    <n v="118.5"/>
    <n v="136.5"/>
    <n v="127.4"/>
    <n v="144.19999999999999"/>
    <n v="133.5"/>
    <n v="145.4"/>
    <n v="138"/>
    <n v="131.1"/>
    <n v="137"/>
    <n v="131.69999999999999"/>
    <n v="129.80000000000001"/>
    <n v="130.4"/>
    <n v="128.1"/>
    <n v="116.6"/>
    <n v="125.1"/>
    <n v="134.5"/>
    <n v="123.1"/>
    <n v="125.1"/>
    <n v="131.1"/>
    <n v="1718.4"/>
    <n v="131.69999999999999"/>
    <n v="130.4"/>
    <n v="128.1"/>
    <n v="116.6"/>
    <n v="125.1"/>
    <n v="241.7"/>
    <n v="406.1"/>
    <n v="129.80000000000001"/>
  </r>
  <r>
    <x v="0"/>
    <x v="4"/>
    <x v="4"/>
    <n v="133.1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33.80000000000001"/>
    <n v="145.5"/>
    <n v="142.5"/>
    <n v="137.30000000000001"/>
    <n v="141.80000000000001"/>
    <n v="139.5"/>
    <n v="135"/>
    <n v="134.9"/>
    <n v="131.4"/>
    <n v="119.4"/>
    <n v="129.4"/>
    <n v="136.30000000000001"/>
    <n v="123.7"/>
    <n v="127.9"/>
    <n v="133.30000000000001"/>
    <n v="1727.4999999999995"/>
    <n v="139.5"/>
    <n v="134.9"/>
    <n v="131.4"/>
    <n v="119.4"/>
    <n v="127.9"/>
    <n v="247.3"/>
    <n v="421.6"/>
    <n v="135"/>
  </r>
  <r>
    <x v="1"/>
    <x v="4"/>
    <x v="4"/>
    <n v="132.6"/>
    <n v="144.1"/>
    <n v="125.6"/>
    <n v="136.80000000000001"/>
    <n v="113.4"/>
    <n v="135.19999999999999"/>
    <n v="129.19999999999999"/>
    <n v="131.5"/>
    <n v="121"/>
    <n v="139.9"/>
    <n v="123.8"/>
    <n v="142.9"/>
    <n v="133.6"/>
    <n v="148.30000000000001"/>
    <n v="131.5"/>
    <n v="123.2"/>
    <n v="130.19999999999999"/>
    <n v="132.1"/>
    <n v="120.1"/>
    <n v="126.5"/>
    <n v="123.6"/>
    <n v="114.3"/>
    <n v="122.8"/>
    <n v="133.80000000000001"/>
    <n v="122"/>
    <n v="122.6"/>
    <n v="129.30000000000001"/>
    <n v="1709.6"/>
    <n v="132.1"/>
    <n v="126.5"/>
    <n v="123.6"/>
    <n v="114.3"/>
    <n v="122.6"/>
    <n v="236.89999999999998"/>
    <n v="384.9"/>
    <n v="120.1"/>
  </r>
  <r>
    <x v="2"/>
    <x v="4"/>
    <x v="4"/>
    <n v="132.9"/>
    <n v="141.6"/>
    <n v="126.3"/>
    <n v="137.69999999999999"/>
    <n v="118.1"/>
    <n v="137.9"/>
    <n v="125.6"/>
    <n v="138.30000000000001"/>
    <n v="119.4"/>
    <n v="136"/>
    <n v="127.6"/>
    <n v="144.5"/>
    <n v="133.69999999999999"/>
    <n v="146.19999999999999"/>
    <n v="138.19999999999999"/>
    <n v="131.4"/>
    <n v="137.19999999999999"/>
    <n v="132.1"/>
    <n v="129.4"/>
    <n v="130.9"/>
    <n v="128.4"/>
    <n v="116.7"/>
    <n v="125.7"/>
    <n v="134.80000000000001"/>
    <n v="123"/>
    <n v="125.3"/>
    <n v="131.4"/>
    <n v="1719.6000000000001"/>
    <n v="132.1"/>
    <n v="130.9"/>
    <n v="128.4"/>
    <n v="116.7"/>
    <n v="125.3"/>
    <n v="242"/>
    <n v="406.8"/>
    <n v="129.4"/>
  </r>
  <r>
    <x v="0"/>
    <x v="4"/>
    <x v="5"/>
    <n v="133.5"/>
    <n v="143.69999999999999"/>
    <n v="128"/>
    <n v="138.6"/>
    <n v="120.9"/>
    <n v="140.9"/>
    <n v="128.80000000000001"/>
    <n v="140.19999999999999"/>
    <n v="118.9"/>
    <n v="133.5"/>
    <n v="130.4"/>
    <n v="146.5"/>
    <n v="134.9"/>
    <n v="145.80000000000001"/>
    <n v="143.1"/>
    <n v="137.69999999999999"/>
    <n v="142.30000000000001"/>
    <n v="139.5"/>
    <n v="134.80000000000001"/>
    <n v="135.19999999999999"/>
    <n v="131.30000000000001"/>
    <n v="119.4"/>
    <n v="129.80000000000001"/>
    <n v="136.9"/>
    <n v="124.1"/>
    <n v="128.1"/>
    <n v="133.9"/>
    <n v="1738.8000000000002"/>
    <n v="139.5"/>
    <n v="135.19999999999999"/>
    <n v="131.30000000000001"/>
    <n v="119.4"/>
    <n v="128.1"/>
    <n v="247.5"/>
    <n v="423.09999999999997"/>
    <n v="134.80000000000001"/>
  </r>
  <r>
    <x v="1"/>
    <x v="4"/>
    <x v="5"/>
    <n v="132.9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35.69999999999999"/>
    <n v="148.6"/>
    <n v="131.5"/>
    <n v="123.2"/>
    <n v="130.19999999999999"/>
    <n v="131.4"/>
    <n v="119"/>
    <n v="126.8"/>
    <n v="123.8"/>
    <n v="113.9"/>
    <n v="122.9"/>
    <n v="134.30000000000001"/>
    <n v="122.5"/>
    <n v="122.7"/>
    <n v="129.9"/>
    <n v="1731.0000000000002"/>
    <n v="131.4"/>
    <n v="126.8"/>
    <n v="123.8"/>
    <n v="113.9"/>
    <n v="122.7"/>
    <n v="236.60000000000002"/>
    <n v="384.9"/>
    <n v="119"/>
  </r>
  <r>
    <x v="2"/>
    <x v="4"/>
    <x v="5"/>
    <n v="133.30000000000001"/>
    <n v="145.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46.5"/>
    <n v="138.5"/>
    <n v="131.69999999999999"/>
    <n v="137.5"/>
    <n v="131.4"/>
    <n v="128.80000000000001"/>
    <n v="131.19999999999999"/>
    <n v="128.5"/>
    <n v="116.5"/>
    <n v="125.9"/>
    <n v="135.4"/>
    <n v="123.4"/>
    <n v="125.5"/>
    <n v="132"/>
    <n v="1734.7"/>
    <n v="131.4"/>
    <n v="131.19999999999999"/>
    <n v="128.5"/>
    <n v="116.5"/>
    <n v="125.5"/>
    <n v="242"/>
    <n v="407.7"/>
    <n v="128.80000000000001"/>
  </r>
  <r>
    <x v="0"/>
    <x v="4"/>
    <x v="6"/>
    <n v="134"/>
    <n v="144.19999999999999"/>
    <n v="129.80000000000001"/>
    <n v="139"/>
    <n v="120.9"/>
    <n v="143.9"/>
    <n v="151.5"/>
    <n v="138.1"/>
    <n v="120"/>
    <n v="133.9"/>
    <n v="131.4"/>
    <n v="147.69999999999999"/>
    <n v="138.5"/>
    <n v="147.4"/>
    <n v="144.30000000000001"/>
    <n v="138.1"/>
    <n v="143.5"/>
    <n v="139.5"/>
    <n v="135.30000000000001"/>
    <n v="136.1"/>
    <n v="132.1"/>
    <n v="119.1"/>
    <n v="130.6"/>
    <n v="138.6"/>
    <n v="124.4"/>
    <n v="128.6"/>
    <n v="136.19999999999999"/>
    <n v="1772.9"/>
    <n v="139.5"/>
    <n v="136.1"/>
    <n v="132.1"/>
    <n v="119.1"/>
    <n v="128.6"/>
    <n v="247.7"/>
    <n v="425.9"/>
    <n v="135.30000000000001"/>
  </r>
  <r>
    <x v="1"/>
    <x v="4"/>
    <x v="6"/>
    <n v="132.80000000000001"/>
    <n v="148.4"/>
    <n v="129.4"/>
    <n v="137.69999999999999"/>
    <n v="113.4"/>
    <n v="139.4"/>
    <n v="175.1"/>
    <n v="124.7"/>
    <n v="121.5"/>
    <n v="137.80000000000001"/>
    <n v="124.4"/>
    <n v="143.69999999999999"/>
    <n v="139.80000000000001"/>
    <n v="150.5"/>
    <n v="131.6"/>
    <n v="123.7"/>
    <n v="130.4"/>
    <n v="132.6"/>
    <n v="119.7"/>
    <n v="127.2"/>
    <n v="125"/>
    <n v="113.2"/>
    <n v="123.5"/>
    <n v="135.5"/>
    <n v="122.4"/>
    <n v="123"/>
    <n v="131.80000000000001"/>
    <n v="1768.1"/>
    <n v="132.6"/>
    <n v="127.2"/>
    <n v="125"/>
    <n v="113.2"/>
    <n v="123"/>
    <n v="236.2"/>
    <n v="385.70000000000005"/>
    <n v="119.7"/>
  </r>
  <r>
    <x v="2"/>
    <x v="4"/>
    <x v="6"/>
    <n v="133.6"/>
    <n v="145.69999999999999"/>
    <n v="129.6"/>
    <n v="138.5"/>
    <n v="118.1"/>
    <n v="141.80000000000001"/>
    <n v="159.5"/>
    <n v="133.6"/>
    <n v="120.5"/>
    <n v="135.19999999999999"/>
    <n v="128.5"/>
    <n v="145.80000000000001"/>
    <n v="139"/>
    <n v="148.19999999999999"/>
    <n v="139.30000000000001"/>
    <n v="132.1"/>
    <n v="138.30000000000001"/>
    <n v="132.6"/>
    <n v="129.4"/>
    <n v="131.9"/>
    <n v="129.4"/>
    <n v="116"/>
    <n v="126.6"/>
    <n v="136.80000000000001"/>
    <n v="123.6"/>
    <n v="125.9"/>
    <n v="134.19999999999999"/>
    <n v="1769.3999999999999"/>
    <n v="132.6"/>
    <n v="131.9"/>
    <n v="129.4"/>
    <n v="116"/>
    <n v="125.9"/>
    <n v="241.9"/>
    <n v="409.7"/>
    <n v="129.4"/>
  </r>
  <r>
    <x v="0"/>
    <x v="4"/>
    <x v="7"/>
    <n v="134.80000000000001"/>
    <n v="143.1"/>
    <n v="130"/>
    <n v="139.4"/>
    <n v="120.5"/>
    <n v="148"/>
    <n v="162.9"/>
    <n v="137.4"/>
    <n v="120.8"/>
    <n v="134.69999999999999"/>
    <n v="131.6"/>
    <n v="148.69999999999999"/>
    <n v="140.6"/>
    <n v="149"/>
    <n v="145.30000000000001"/>
    <n v="139.19999999999999"/>
    <n v="144.5"/>
    <n v="139.5"/>
    <n v="136.4"/>
    <n v="137.30000000000001"/>
    <n v="133"/>
    <n v="120.3"/>
    <n v="131.5"/>
    <n v="140.19999999999999"/>
    <n v="125.4"/>
    <n v="129.69999999999999"/>
    <n v="137.80000000000001"/>
    <n v="1792.4999999999998"/>
    <n v="139.5"/>
    <n v="137.30000000000001"/>
    <n v="133"/>
    <n v="120.3"/>
    <n v="129.69999999999999"/>
    <n v="250"/>
    <n v="429"/>
    <n v="136.4"/>
  </r>
  <r>
    <x v="1"/>
    <x v="4"/>
    <x v="7"/>
    <n v="133.19999999999999"/>
    <n v="143.9"/>
    <n v="128.30000000000001"/>
    <n v="138.30000000000001"/>
    <n v="114.1"/>
    <n v="142.69999999999999"/>
    <n v="179.8"/>
    <n v="123.5"/>
    <n v="122.1"/>
    <n v="137.5"/>
    <n v="124.6"/>
    <n v="144.5"/>
    <n v="140.5"/>
    <n v="152.1"/>
    <n v="132.69999999999999"/>
    <n v="124.3"/>
    <n v="131.4"/>
    <n v="134.4"/>
    <n v="118.9"/>
    <n v="127.7"/>
    <n v="125.7"/>
    <n v="114.6"/>
    <n v="124.1"/>
    <n v="135.69999999999999"/>
    <n v="123.3"/>
    <n v="123.8"/>
    <n v="132.69999999999999"/>
    <n v="1772.9999999999998"/>
    <n v="134.4"/>
    <n v="127.7"/>
    <n v="125.7"/>
    <n v="114.6"/>
    <n v="123.8"/>
    <n v="238.39999999999998"/>
    <n v="388.4"/>
    <n v="118.9"/>
  </r>
  <r>
    <x v="2"/>
    <x v="4"/>
    <x v="7"/>
    <n v="134.30000000000001"/>
    <n v="143.4"/>
    <n v="129.30000000000001"/>
    <n v="139"/>
    <n v="118.1"/>
    <n v="145.5"/>
    <n v="168.6"/>
    <n v="132.69999999999999"/>
    <n v="121.2"/>
    <n v="135.6"/>
    <n v="128.69999999999999"/>
    <n v="146.80000000000001"/>
    <n v="140.6"/>
    <n v="149.80000000000001"/>
    <n v="140.30000000000001"/>
    <n v="133"/>
    <n v="139.30000000000001"/>
    <n v="134.4"/>
    <n v="129.80000000000001"/>
    <n v="132.80000000000001"/>
    <n v="130.19999999999999"/>
    <n v="117.3"/>
    <n v="127.3"/>
    <n v="137.6"/>
    <n v="124.5"/>
    <n v="126.8"/>
    <n v="135.4"/>
    <n v="1783.8"/>
    <n v="134.4"/>
    <n v="132.80000000000001"/>
    <n v="130.19999999999999"/>
    <n v="117.3"/>
    <n v="126.8"/>
    <n v="244.1"/>
    <n v="412.6"/>
    <n v="129.80000000000001"/>
  </r>
  <r>
    <x v="0"/>
    <x v="4"/>
    <x v="8"/>
    <n v="135.19999999999999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39.6"/>
    <n v="149.80000000000001"/>
    <n v="146.1"/>
    <n v="139.69999999999999"/>
    <n v="145.19999999999999"/>
    <n v="139.5"/>
    <n v="137.4"/>
    <n v="137.9"/>
    <n v="133.4"/>
    <n v="121.2"/>
    <n v="132.30000000000001"/>
    <n v="139.6"/>
    <n v="126.7"/>
    <n v="130.30000000000001"/>
    <n v="137.6"/>
    <n v="1784.3"/>
    <n v="139.5"/>
    <n v="137.9"/>
    <n v="133.4"/>
    <n v="121.2"/>
    <n v="130.30000000000001"/>
    <n v="251.5"/>
    <n v="430.99999999999994"/>
    <n v="137.4"/>
  </r>
  <r>
    <x v="1"/>
    <x v="4"/>
    <x v="8"/>
    <n v="133.6"/>
    <n v="143"/>
    <n v="129.69999999999999"/>
    <n v="138.69999999999999"/>
    <n v="114.5"/>
    <n v="137.5"/>
    <n v="160.69999999999999"/>
    <n v="124.5"/>
    <n v="122.4"/>
    <n v="137.30000000000001"/>
    <n v="124.8"/>
    <n v="145"/>
    <n v="138"/>
    <n v="153.6"/>
    <n v="133.30000000000001"/>
    <n v="124.6"/>
    <n v="132"/>
    <n v="135.69999999999999"/>
    <n v="120.6"/>
    <n v="128.1"/>
    <n v="126.1"/>
    <n v="115.7"/>
    <n v="124.5"/>
    <n v="135.9"/>
    <n v="124.4"/>
    <n v="124.5"/>
    <n v="132.4"/>
    <n v="1749.7"/>
    <n v="135.69999999999999"/>
    <n v="128.1"/>
    <n v="126.1"/>
    <n v="115.7"/>
    <n v="124.5"/>
    <n v="240.2"/>
    <n v="389.9"/>
    <n v="120.6"/>
  </r>
  <r>
    <x v="2"/>
    <x v="4"/>
    <x v="8"/>
    <n v="134.69999999999999"/>
    <n v="142.4"/>
    <n v="130.19999999999999"/>
    <n v="139.6"/>
    <n v="118.4"/>
    <n v="143"/>
    <n v="156.6"/>
    <n v="132.9"/>
    <n v="121.5"/>
    <n v="135.6"/>
    <n v="128.80000000000001"/>
    <n v="147.30000000000001"/>
    <n v="139"/>
    <n v="150.80000000000001"/>
    <n v="141.1"/>
    <n v="133.4"/>
    <n v="140"/>
    <n v="135.69999999999999"/>
    <n v="131"/>
    <n v="133.30000000000001"/>
    <n v="130.6"/>
    <n v="118.3"/>
    <n v="127.9"/>
    <n v="137.4"/>
    <n v="125.7"/>
    <n v="127.5"/>
    <n v="135.19999999999999"/>
    <n v="1769.9999999999998"/>
    <n v="135.69999999999999"/>
    <n v="133.30000000000001"/>
    <n v="130.6"/>
    <n v="118.3"/>
    <n v="127.5"/>
    <n v="245.8"/>
    <n v="414.5"/>
    <n v="131"/>
  </r>
  <r>
    <x v="0"/>
    <x v="4"/>
    <x v="9"/>
    <n v="135.9"/>
    <n v="141.9"/>
    <n v="131"/>
    <n v="141.5"/>
    <n v="121.4"/>
    <n v="146.69999999999999"/>
    <n v="157.1"/>
    <n v="136.4"/>
    <n v="121.4"/>
    <n v="135.6"/>
    <n v="131.30000000000001"/>
    <n v="150.30000000000001"/>
    <n v="140.4"/>
    <n v="150.5"/>
    <n v="147.19999999999999"/>
    <n v="140.6"/>
    <n v="146.19999999999999"/>
    <n v="139.5"/>
    <n v="138.1"/>
    <n v="138.4"/>
    <n v="134.19999999999999"/>
    <n v="121"/>
    <n v="133"/>
    <n v="140.1"/>
    <n v="127.4"/>
    <n v="130.69999999999999"/>
    <n v="138.30000000000001"/>
    <n v="1790.8999999999999"/>
    <n v="139.5"/>
    <n v="138.4"/>
    <n v="134.19999999999999"/>
    <n v="121"/>
    <n v="130.69999999999999"/>
    <n v="251.7"/>
    <n v="433.99999999999994"/>
    <n v="138.1"/>
  </r>
  <r>
    <x v="1"/>
    <x v="4"/>
    <x v="9"/>
    <n v="133.9"/>
    <n v="142.80000000000001"/>
    <n v="131.4"/>
    <n v="139.1"/>
    <n v="114.9"/>
    <n v="135.6"/>
    <n v="173.2"/>
    <n v="124.1"/>
    <n v="122.6"/>
    <n v="137.80000000000001"/>
    <n v="125.1"/>
    <n v="145.5"/>
    <n v="139.69999999999999"/>
    <n v="154.6"/>
    <n v="134"/>
    <n v="124.9"/>
    <n v="132.6"/>
    <n v="137.30000000000001"/>
    <n v="122.6"/>
    <n v="128.30000000000001"/>
    <n v="126.6"/>
    <n v="115"/>
    <n v="124.8"/>
    <n v="136.30000000000001"/>
    <n v="124.6"/>
    <n v="124.5"/>
    <n v="133.5"/>
    <n v="1765.6999999999998"/>
    <n v="137.30000000000001"/>
    <n v="128.30000000000001"/>
    <n v="126.6"/>
    <n v="115"/>
    <n v="124.5"/>
    <n v="239.5"/>
    <n v="391.5"/>
    <n v="122.6"/>
  </r>
  <r>
    <x v="2"/>
    <x v="4"/>
    <x v="9"/>
    <n v="135.3000000000000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40.1"/>
    <n v="151.6"/>
    <n v="142"/>
    <n v="134.1"/>
    <n v="140.80000000000001"/>
    <n v="137.30000000000001"/>
    <n v="132.19999999999999"/>
    <n v="133.6"/>
    <n v="131.30000000000001"/>
    <n v="117.8"/>
    <n v="128.4"/>
    <n v="137.9"/>
    <n v="126.2"/>
    <n v="127.7"/>
    <n v="136.1"/>
    <n v="1779.6999999999998"/>
    <n v="137.30000000000001"/>
    <n v="133.6"/>
    <n v="131.30000000000001"/>
    <n v="117.8"/>
    <n v="127.7"/>
    <n v="245.5"/>
    <n v="416.90000000000003"/>
    <n v="132.19999999999999"/>
  </r>
  <r>
    <x v="0"/>
    <x v="4"/>
    <x v="11"/>
    <n v="136.30000000000001"/>
    <n v="142.5"/>
    <n v="140.5"/>
    <n v="141.5"/>
    <n v="121.6"/>
    <n v="147.30000000000001"/>
    <n v="168"/>
    <n v="135.80000000000001"/>
    <n v="122.5"/>
    <n v="136"/>
    <n v="131.9"/>
    <n v="151.4"/>
    <n v="142.4"/>
    <n v="152.1"/>
    <n v="148.19999999999999"/>
    <n v="141.5"/>
    <n v="147.30000000000001"/>
    <n v="139.5"/>
    <n v="141.1"/>
    <n v="139.4"/>
    <n v="135.80000000000001"/>
    <n v="121.6"/>
    <n v="133.69999999999999"/>
    <n v="141.5"/>
    <n v="128.1"/>
    <n v="131.69999999999999"/>
    <n v="140"/>
    <n v="1817.7000000000003"/>
    <n v="139.5"/>
    <n v="139.4"/>
    <n v="135.80000000000001"/>
    <n v="121.6"/>
    <n v="131.69999999999999"/>
    <n v="253.29999999999998"/>
    <n v="437"/>
    <n v="141.1"/>
  </r>
  <r>
    <x v="1"/>
    <x v="4"/>
    <x v="11"/>
    <n v="134.30000000000001"/>
    <n v="142.1"/>
    <n v="146.69999999999999"/>
    <n v="139.5"/>
    <n v="115.2"/>
    <n v="136.4"/>
    <n v="185.2"/>
    <n v="122.2"/>
    <n v="123.9"/>
    <n v="138.30000000000001"/>
    <n v="125.4"/>
    <n v="146"/>
    <n v="141.5"/>
    <n v="156.19999999999999"/>
    <n v="135"/>
    <n v="125.4"/>
    <n v="133.5"/>
    <n v="138.6"/>
    <n v="125.7"/>
    <n v="128.80000000000001"/>
    <n v="127.4"/>
    <n v="115.3"/>
    <n v="125.1"/>
    <n v="136.6"/>
    <n v="124.9"/>
    <n v="124.9"/>
    <n v="134.80000000000001"/>
    <n v="1796.7"/>
    <n v="138.6"/>
    <n v="128.80000000000001"/>
    <n v="127.4"/>
    <n v="115.3"/>
    <n v="124.9"/>
    <n v="240.2"/>
    <n v="393.9"/>
    <n v="125.7"/>
  </r>
  <r>
    <x v="2"/>
    <x v="4"/>
    <x v="11"/>
    <n v="135.69999999999999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53.19999999999999"/>
    <n v="143"/>
    <n v="134.80000000000001"/>
    <n v="141.80000000000001"/>
    <n v="138.6"/>
    <n v="135.30000000000001"/>
    <n v="134.4"/>
    <n v="132.6"/>
    <n v="118.3"/>
    <n v="128.9"/>
    <n v="138.6"/>
    <n v="126.8"/>
    <n v="128.4"/>
    <n v="137.6"/>
    <n v="1808.2"/>
    <n v="138.6"/>
    <n v="134.4"/>
    <n v="132.6"/>
    <n v="118.3"/>
    <n v="128.4"/>
    <n v="246.7"/>
    <n v="419.6"/>
    <n v="135.30000000000001"/>
  </r>
  <r>
    <x v="0"/>
    <x v="4"/>
    <x v="12"/>
    <n v="136.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41.5"/>
    <n v="153.19999999999999"/>
    <n v="148"/>
    <n v="141.9"/>
    <n v="147.19999999999999"/>
    <n v="139.5"/>
    <n v="142.6"/>
    <n v="139.5"/>
    <n v="136.1"/>
    <n v="122"/>
    <n v="133.4"/>
    <n v="141.1"/>
    <n v="127.8"/>
    <n v="131.9"/>
    <n v="139.80000000000001"/>
    <n v="1813.6000000000001"/>
    <n v="139.5"/>
    <n v="139.5"/>
    <n v="136.1"/>
    <n v="122"/>
    <n v="131.9"/>
    <n v="253.9"/>
    <n v="437.09999999999997"/>
    <n v="142.6"/>
  </r>
  <r>
    <x v="1"/>
    <x v="4"/>
    <x v="12"/>
    <n v="134.4"/>
    <n v="142.6"/>
    <n v="145.9"/>
    <n v="139.5"/>
    <n v="115.9"/>
    <n v="135"/>
    <n v="163.19999999999999"/>
    <n v="119.8"/>
    <n v="120.7"/>
    <n v="139.69999999999999"/>
    <n v="125.7"/>
    <n v="146.30000000000001"/>
    <n v="138.80000000000001"/>
    <n v="157"/>
    <n v="135.6"/>
    <n v="125.6"/>
    <n v="134"/>
    <n v="139.1"/>
    <n v="126.8"/>
    <n v="129.30000000000001"/>
    <n v="128.19999999999999"/>
    <n v="115.3"/>
    <n v="125.6"/>
    <n v="136.69999999999999"/>
    <n v="124.6"/>
    <n v="125.1"/>
    <n v="134.1"/>
    <n v="1767.5"/>
    <n v="139.1"/>
    <n v="129.30000000000001"/>
    <n v="128.19999999999999"/>
    <n v="115.3"/>
    <n v="125.1"/>
    <n v="240.39999999999998"/>
    <n v="395.2"/>
    <n v="126.8"/>
  </r>
  <r>
    <x v="2"/>
    <x v="4"/>
    <x v="12"/>
    <n v="135.80000000000001"/>
    <n v="143.30000000000001"/>
    <n v="145.19999999999999"/>
    <n v="141"/>
    <n v="120.5"/>
    <n v="141.5"/>
    <n v="161.69999999999999"/>
    <n v="129.1"/>
    <n v="121.5"/>
    <n v="137.1"/>
    <n v="128.80000000000001"/>
    <n v="149"/>
    <n v="140.5"/>
    <n v="154.19999999999999"/>
    <n v="143.1"/>
    <n v="135.1"/>
    <n v="142"/>
    <n v="139.1"/>
    <n v="136.6"/>
    <n v="134.69999999999999"/>
    <n v="133.1"/>
    <n v="118.5"/>
    <n v="129"/>
    <n v="138.5"/>
    <n v="126.5"/>
    <n v="128.6"/>
    <n v="137.19999999999999"/>
    <n v="1794.9999999999998"/>
    <n v="139.1"/>
    <n v="134.69999999999999"/>
    <n v="133.1"/>
    <n v="118.5"/>
    <n v="128.6"/>
    <n v="247.1"/>
    <n v="420.2"/>
    <n v="136.6"/>
  </r>
  <r>
    <x v="0"/>
    <x v="5"/>
    <x v="0"/>
    <n v="136.6"/>
    <n v="144.4"/>
    <n v="143.80000000000001"/>
    <n v="142"/>
    <n v="123.2"/>
    <n v="147.9"/>
    <n v="152.1"/>
    <n v="131.80000000000001"/>
    <n v="119.5"/>
    <n v="136"/>
    <n v="131.19999999999999"/>
    <n v="151.80000000000001"/>
    <n v="140.4"/>
    <n v="153.6"/>
    <n v="148.30000000000001"/>
    <n v="142.30000000000001"/>
    <n v="147.5"/>
    <n v="139.5"/>
    <n v="142.30000000000001"/>
    <n v="139.80000000000001"/>
    <n v="136"/>
    <n v="122.7"/>
    <n v="134.30000000000001"/>
    <n v="141.6"/>
    <n v="128.6"/>
    <n v="132.30000000000001"/>
    <n v="139.30000000000001"/>
    <n v="1800.7"/>
    <n v="139.5"/>
    <n v="139.80000000000001"/>
    <n v="136"/>
    <n v="122.7"/>
    <n v="132.30000000000001"/>
    <n v="255"/>
    <n v="438.1"/>
    <n v="142.30000000000001"/>
  </r>
  <r>
    <x v="1"/>
    <x v="5"/>
    <x v="0"/>
    <n v="134.6"/>
    <n v="143.69999999999999"/>
    <n v="143.6"/>
    <n v="139.6"/>
    <n v="116.4"/>
    <n v="133.80000000000001"/>
    <n v="150.5"/>
    <n v="118.4"/>
    <n v="117.3"/>
    <n v="140.5"/>
    <n v="125.9"/>
    <n v="146.80000000000001"/>
    <n v="137.19999999999999"/>
    <n v="157.69999999999999"/>
    <n v="136"/>
    <n v="125.9"/>
    <n v="134.4"/>
    <n v="140.4"/>
    <n v="127.3"/>
    <n v="129.5"/>
    <n v="129"/>
    <n v="116.3"/>
    <n v="126.2"/>
    <n v="137.1"/>
    <n v="125.5"/>
    <n v="125.8"/>
    <n v="134.1"/>
    <n v="1748.3000000000002"/>
    <n v="140.4"/>
    <n v="129.5"/>
    <n v="129"/>
    <n v="116.3"/>
    <n v="125.8"/>
    <n v="242.1"/>
    <n v="396.29999999999995"/>
    <n v="127.3"/>
  </r>
  <r>
    <x v="2"/>
    <x v="5"/>
    <x v="0"/>
    <n v="136"/>
    <n v="144.19999999999999"/>
    <n v="143.69999999999999"/>
    <n v="141.1"/>
    <n v="120.7"/>
    <n v="141.30000000000001"/>
    <n v="151.6"/>
    <n v="127.3"/>
    <n v="118.8"/>
    <n v="137.5"/>
    <n v="129"/>
    <n v="149.5"/>
    <n v="139.19999999999999"/>
    <n v="154.69999999999999"/>
    <n v="143.5"/>
    <n v="135.5"/>
    <n v="142.30000000000001"/>
    <n v="140.4"/>
    <n v="136.6"/>
    <n v="134.9"/>
    <n v="133.30000000000001"/>
    <n v="119.3"/>
    <n v="129.69999999999999"/>
    <n v="139"/>
    <n v="127.3"/>
    <n v="129.1"/>
    <n v="136.9"/>
    <n v="1779.9"/>
    <n v="140.4"/>
    <n v="134.9"/>
    <n v="133.30000000000001"/>
    <n v="119.3"/>
    <n v="129.1"/>
    <n v="248.39999999999998"/>
    <n v="421.3"/>
    <n v="136.6"/>
  </r>
  <r>
    <x v="0"/>
    <x v="5"/>
    <x v="1"/>
    <n v="136.4"/>
    <n v="143.69999999999999"/>
    <n v="140.6"/>
    <n v="141.5"/>
    <n v="122.9"/>
    <n v="149.4"/>
    <n v="142.4"/>
    <n v="130.19999999999999"/>
    <n v="117.9"/>
    <n v="135.6"/>
    <n v="130.5"/>
    <n v="151.69999999999999"/>
    <n v="138.69999999999999"/>
    <n v="153.30000000000001"/>
    <n v="148.69999999999999"/>
    <n v="142.4"/>
    <n v="147.80000000000001"/>
    <n v="139.5"/>
    <n v="142.4"/>
    <n v="139.9"/>
    <n v="136.19999999999999"/>
    <n v="123.3"/>
    <n v="134.30000000000001"/>
    <n v="141.5"/>
    <n v="128.80000000000001"/>
    <n v="132.5"/>
    <n v="138.5"/>
    <n v="1781.5"/>
    <n v="139.5"/>
    <n v="139.9"/>
    <n v="136.19999999999999"/>
    <n v="123.3"/>
    <n v="132.5"/>
    <n v="255.8"/>
    <n v="438.90000000000003"/>
    <n v="142.4"/>
  </r>
  <r>
    <x v="1"/>
    <x v="5"/>
    <x v="1"/>
    <n v="134.80000000000001"/>
    <n v="143"/>
    <n v="139.9"/>
    <n v="139.9"/>
    <n v="116.2"/>
    <n v="135.5"/>
    <n v="136.9"/>
    <n v="117"/>
    <n v="115.4"/>
    <n v="140.69999999999999"/>
    <n v="125.9"/>
    <n v="147.1"/>
    <n v="135.6"/>
    <n v="159.30000000000001"/>
    <n v="136.30000000000001"/>
    <n v="126.1"/>
    <n v="134.69999999999999"/>
    <n v="141.30000000000001"/>
    <n v="127.3"/>
    <n v="129.9"/>
    <n v="129.80000000000001"/>
    <n v="117.4"/>
    <n v="126.5"/>
    <n v="137.19999999999999"/>
    <n v="126.2"/>
    <n v="126.5"/>
    <n v="134"/>
    <n v="1727.9"/>
    <n v="141.30000000000001"/>
    <n v="129.9"/>
    <n v="129.80000000000001"/>
    <n v="117.4"/>
    <n v="126.5"/>
    <n v="243.9"/>
    <n v="397.09999999999997"/>
    <n v="127.3"/>
  </r>
  <r>
    <x v="2"/>
    <x v="5"/>
    <x v="1"/>
    <n v="135.9"/>
    <n v="143.5"/>
    <n v="140.30000000000001"/>
    <n v="140.9"/>
    <n v="120.4"/>
    <n v="142.9"/>
    <n v="140.5"/>
    <n v="125.8"/>
    <n v="117.1"/>
    <n v="137.30000000000001"/>
    <n v="128.6"/>
    <n v="149.6"/>
    <n v="137.6"/>
    <n v="154.9"/>
    <n v="143.80000000000001"/>
    <n v="135.6"/>
    <n v="142.6"/>
    <n v="141.30000000000001"/>
    <n v="136.69999999999999"/>
    <n v="135.19999999999999"/>
    <n v="133.80000000000001"/>
    <n v="120.2"/>
    <n v="129.9"/>
    <n v="139"/>
    <n v="127.7"/>
    <n v="129.6"/>
    <n v="136.4"/>
    <n v="1760.3999999999996"/>
    <n v="141.30000000000001"/>
    <n v="135.19999999999999"/>
    <n v="133.80000000000001"/>
    <n v="120.2"/>
    <n v="129.6"/>
    <n v="249.8"/>
    <n v="422"/>
    <n v="136.69999999999999"/>
  </r>
  <r>
    <x v="0"/>
    <x v="5"/>
    <x v="2"/>
    <n v="136.80000000000001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38.6"/>
    <n v="155.1"/>
    <n v="149.19999999999999"/>
    <n v="143"/>
    <n v="148.30000000000001"/>
    <n v="139.5"/>
    <n v="142.6"/>
    <n v="139.9"/>
    <n v="136.69999999999999"/>
    <n v="124.6"/>
    <n v="135.1"/>
    <n v="142.69999999999999"/>
    <n v="129.30000000000001"/>
    <n v="133.30000000000001"/>
    <n v="138.69999999999999"/>
    <n v="1781.9999999999998"/>
    <n v="139.5"/>
    <n v="139.9"/>
    <n v="136.69999999999999"/>
    <n v="124.6"/>
    <n v="133.30000000000001"/>
    <n v="257.89999999999998"/>
    <n v="440.5"/>
    <n v="142.6"/>
  </r>
  <r>
    <x v="1"/>
    <x v="5"/>
    <x v="2"/>
    <n v="135"/>
    <n v="143.1"/>
    <n v="135.5"/>
    <n v="139.9"/>
    <n v="116.5"/>
    <n v="138.5"/>
    <n v="128"/>
    <n v="115.5"/>
    <n v="114.2"/>
    <n v="140.69999999999999"/>
    <n v="126.2"/>
    <n v="147.6"/>
    <n v="134.80000000000001"/>
    <n v="159.69999999999999"/>
    <n v="136.69999999999999"/>
    <n v="126.7"/>
    <n v="135.19999999999999"/>
    <n v="142"/>
    <n v="126.4"/>
    <n v="130.80000000000001"/>
    <n v="130.5"/>
    <n v="117.8"/>
    <n v="126.8"/>
    <n v="137.80000000000001"/>
    <n v="126.7"/>
    <n v="127.1"/>
    <n v="134"/>
    <n v="1715.5"/>
    <n v="142"/>
    <n v="130.80000000000001"/>
    <n v="130.5"/>
    <n v="117.8"/>
    <n v="127.1"/>
    <n v="244.89999999999998"/>
    <n v="398.59999999999997"/>
    <n v="126.4"/>
  </r>
  <r>
    <x v="2"/>
    <x v="5"/>
    <x v="2"/>
    <n v="136.19999999999999"/>
    <n v="143.6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56.30000000000001"/>
    <n v="144.30000000000001"/>
    <n v="136.19999999999999"/>
    <n v="143.1"/>
    <n v="142"/>
    <n v="136.5"/>
    <n v="135.6"/>
    <n v="134.30000000000001"/>
    <n v="121"/>
    <n v="130.4"/>
    <n v="139.80000000000001"/>
    <n v="128.19999999999999"/>
    <n v="130.30000000000001"/>
    <n v="136.5"/>
    <n v="1756"/>
    <n v="142"/>
    <n v="135.6"/>
    <n v="134.30000000000001"/>
    <n v="121"/>
    <n v="130.30000000000001"/>
    <n v="251.3"/>
    <n v="423.6"/>
    <n v="136.5"/>
  </r>
  <r>
    <x v="0"/>
    <x v="5"/>
    <x v="3"/>
    <n v="137.1"/>
    <n v="144.5"/>
    <n v="135.9"/>
    <n v="142.4"/>
    <n v="123.5"/>
    <n v="156.4"/>
    <n v="135.1"/>
    <n v="128.4"/>
    <n v="115.2"/>
    <n v="137.19999999999999"/>
    <n v="131.9"/>
    <n v="153.80000000000001"/>
    <n v="138.6"/>
    <n v="156.1"/>
    <n v="150.1"/>
    <n v="143.30000000000001"/>
    <n v="149.1"/>
    <n v="139.5"/>
    <n v="143.80000000000001"/>
    <n v="140.9"/>
    <n v="137.6"/>
    <n v="125.3"/>
    <n v="136"/>
    <n v="143.69999999999999"/>
    <n v="130.4"/>
    <n v="134.19999999999999"/>
    <n v="139.1"/>
    <n v="1780"/>
    <n v="139.5"/>
    <n v="140.9"/>
    <n v="137.6"/>
    <n v="125.3"/>
    <n v="134.19999999999999"/>
    <n v="259.5"/>
    <n v="442.5"/>
    <n v="143.80000000000001"/>
  </r>
  <r>
    <x v="1"/>
    <x v="5"/>
    <x v="3"/>
    <n v="135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35.69999999999999"/>
    <n v="159.19999999999999"/>
    <n v="137.80000000000001"/>
    <n v="127.4"/>
    <n v="136.19999999999999"/>
    <n v="142.9"/>
    <n v="124.6"/>
    <n v="131.80000000000001"/>
    <n v="131.30000000000001"/>
    <n v="118.9"/>
    <n v="127.6"/>
    <n v="139.69999999999999"/>
    <n v="127.6"/>
    <n v="128.19999999999999"/>
    <n v="134.80000000000001"/>
    <n v="1720.0000000000002"/>
    <n v="142.9"/>
    <n v="131.80000000000001"/>
    <n v="131.30000000000001"/>
    <n v="118.9"/>
    <n v="128.19999999999999"/>
    <n v="247.1"/>
    <n v="401.40000000000003"/>
    <n v="124.6"/>
  </r>
  <r>
    <x v="2"/>
    <x v="5"/>
    <x v="3"/>
    <n v="136.4"/>
    <n v="144.4"/>
    <n v="133.9"/>
    <n v="141.6"/>
    <n v="121"/>
    <n v="153.5"/>
    <n v="132.6"/>
    <n v="123.5"/>
    <n v="113.7"/>
    <n v="138.19999999999999"/>
    <n v="129.6"/>
    <n v="151.19999999999999"/>
    <n v="137.5"/>
    <n v="156.9"/>
    <n v="145.30000000000001"/>
    <n v="136.69999999999999"/>
    <n v="144"/>
    <n v="142.9"/>
    <n v="136.5"/>
    <n v="136.6"/>
    <n v="135.19999999999999"/>
    <n v="121.9"/>
    <n v="131.30000000000001"/>
    <n v="141.4"/>
    <n v="129.19999999999999"/>
    <n v="131.30000000000001"/>
    <n v="137.1"/>
    <n v="1757.1000000000001"/>
    <n v="142.9"/>
    <n v="136.6"/>
    <n v="135.19999999999999"/>
    <n v="121.9"/>
    <n v="131.30000000000001"/>
    <n v="253.20000000000002"/>
    <n v="426"/>
    <n v="136.5"/>
  </r>
  <r>
    <x v="0"/>
    <x v="5"/>
    <x v="4"/>
    <n v="137.4"/>
    <n v="145.69999999999999"/>
    <n v="135.5"/>
    <n v="142.9"/>
    <n v="123.6"/>
    <n v="157.5"/>
    <n v="137.80000000000001"/>
    <n v="127.2"/>
    <n v="111.8"/>
    <n v="137.4"/>
    <n v="132.19999999999999"/>
    <n v="154.30000000000001"/>
    <n v="139.1"/>
    <n v="157"/>
    <n v="150.80000000000001"/>
    <n v="144.1"/>
    <n v="149.80000000000001"/>
    <n v="139.5"/>
    <n v="144.30000000000001"/>
    <n v="141.80000000000001"/>
    <n v="138.4"/>
    <n v="126.4"/>
    <n v="136.80000000000001"/>
    <n v="144.4"/>
    <n v="131.19999999999999"/>
    <n v="135.1"/>
    <n v="139.80000000000001"/>
    <n v="1782.4"/>
    <n v="139.5"/>
    <n v="141.80000000000001"/>
    <n v="138.4"/>
    <n v="126.4"/>
    <n v="135.1"/>
    <n v="261.5"/>
    <n v="444.7"/>
    <n v="144.30000000000001"/>
  </r>
  <r>
    <x v="1"/>
    <x v="5"/>
    <x v="4"/>
    <n v="135"/>
    <n v="148.19999999999999"/>
    <n v="130.5"/>
    <n v="140.69999999999999"/>
    <n v="116.4"/>
    <n v="151.30000000000001"/>
    <n v="131.4"/>
    <n v="112.8"/>
    <n v="105.3"/>
    <n v="139.6"/>
    <n v="126.6"/>
    <n v="148.69999999999999"/>
    <n v="136.4"/>
    <n v="160.30000000000001"/>
    <n v="138.6"/>
    <n v="127.9"/>
    <n v="137"/>
    <n v="143.19999999999999"/>
    <n v="124.7"/>
    <n v="132.5"/>
    <n v="132"/>
    <n v="119.8"/>
    <n v="128"/>
    <n v="140.4"/>
    <n v="128.1"/>
    <n v="128.9"/>
    <n v="135.4"/>
    <n v="1722.8999999999999"/>
    <n v="143.19999999999999"/>
    <n v="132.5"/>
    <n v="132"/>
    <n v="119.8"/>
    <n v="128.9"/>
    <n v="248.7"/>
    <n v="403.5"/>
    <n v="124.7"/>
  </r>
  <r>
    <x v="2"/>
    <x v="5"/>
    <x v="4"/>
    <n v="136.6"/>
    <n v="146.6"/>
    <n v="133.6"/>
    <n v="142.1"/>
    <n v="121"/>
    <n v="154.6"/>
    <n v="135.6"/>
    <n v="122.3"/>
    <n v="109.6"/>
    <n v="138.1"/>
    <n v="129.9"/>
    <n v="151.69999999999999"/>
    <n v="138.1"/>
    <n v="157.9"/>
    <n v="146"/>
    <n v="137.4"/>
    <n v="144.69999999999999"/>
    <n v="143.19999999999999"/>
    <n v="136.9"/>
    <n v="137.4"/>
    <n v="136"/>
    <n v="122.9"/>
    <n v="131.80000000000001"/>
    <n v="142.1"/>
    <n v="129.9"/>
    <n v="132.1"/>
    <n v="137.80000000000001"/>
    <n v="1759.8"/>
    <n v="143.19999999999999"/>
    <n v="137.4"/>
    <n v="136"/>
    <n v="122.9"/>
    <n v="132.1"/>
    <n v="255"/>
    <n v="428.09999999999997"/>
    <n v="136.9"/>
  </r>
  <r>
    <x v="0"/>
    <x v="5"/>
    <x v="5"/>
    <n v="137.6"/>
    <n v="148.1"/>
    <n v="136.69999999999999"/>
    <n v="143.19999999999999"/>
    <n v="124"/>
    <n v="154.1"/>
    <n v="143.5"/>
    <n v="126"/>
    <n v="112.4"/>
    <n v="137.6"/>
    <n v="132.80000000000001"/>
    <n v="154.30000000000001"/>
    <n v="140"/>
    <n v="157.30000000000001"/>
    <n v="151.30000000000001"/>
    <n v="144.69999999999999"/>
    <n v="150.30000000000001"/>
    <n v="139.5"/>
    <n v="145.1"/>
    <n v="142.19999999999999"/>
    <n v="138.4"/>
    <n v="127.4"/>
    <n v="137.80000000000001"/>
    <n v="145.1"/>
    <n v="131.4"/>
    <n v="135.6"/>
    <n v="140.5"/>
    <n v="1790.2999999999997"/>
    <n v="139.5"/>
    <n v="142.19999999999999"/>
    <n v="138.4"/>
    <n v="127.4"/>
    <n v="135.6"/>
    <n v="263"/>
    <n v="446.3"/>
    <n v="145.1"/>
  </r>
  <r>
    <x v="1"/>
    <x v="5"/>
    <x v="5"/>
    <n v="135.30000000000001"/>
    <n v="149.69999999999999"/>
    <n v="133.9"/>
    <n v="140.80000000000001"/>
    <n v="116.6"/>
    <n v="152.19999999999999"/>
    <n v="144"/>
    <n v="112.3"/>
    <n v="108.4"/>
    <n v="140"/>
    <n v="126.7"/>
    <n v="149"/>
    <n v="138.4"/>
    <n v="161"/>
    <n v="138.9"/>
    <n v="128.69999999999999"/>
    <n v="137.4"/>
    <n v="142.5"/>
    <n v="126.5"/>
    <n v="133.1"/>
    <n v="132.6"/>
    <n v="120.4"/>
    <n v="128.5"/>
    <n v="141.19999999999999"/>
    <n v="128.19999999999999"/>
    <n v="129.5"/>
    <n v="136.19999999999999"/>
    <n v="1747.3000000000002"/>
    <n v="142.5"/>
    <n v="133.1"/>
    <n v="132.6"/>
    <n v="120.4"/>
    <n v="129.5"/>
    <n v="249.9"/>
    <n v="405"/>
    <n v="126.5"/>
  </r>
  <r>
    <x v="2"/>
    <x v="5"/>
    <x v="5"/>
    <n v="136.9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58.30000000000001"/>
    <n v="146.4"/>
    <n v="138.1"/>
    <n v="145.19999999999999"/>
    <n v="142.5"/>
    <n v="138.1"/>
    <n v="137.9"/>
    <n v="136.19999999999999"/>
    <n v="123.7"/>
    <n v="132.6"/>
    <n v="142.80000000000001"/>
    <n v="130.1"/>
    <n v="132.6"/>
    <n v="138.5"/>
    <n v="1774.1000000000001"/>
    <n v="142.5"/>
    <n v="137.9"/>
    <n v="136.19999999999999"/>
    <n v="123.7"/>
    <n v="132.6"/>
    <n v="256.3"/>
    <n v="429.7"/>
    <n v="138.1"/>
  </r>
  <r>
    <x v="0"/>
    <x v="5"/>
    <x v="6"/>
    <n v="138.4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42"/>
    <n v="156.1"/>
    <n v="151.5"/>
    <n v="145.1"/>
    <n v="150.6"/>
    <n v="139.5"/>
    <n v="146.80000000000001"/>
    <n v="143.1"/>
    <n v="139"/>
    <n v="127.5"/>
    <n v="138.4"/>
    <n v="145.80000000000001"/>
    <n v="131.4"/>
    <n v="136"/>
    <n v="141.80000000000001"/>
    <n v="1810.5000000000002"/>
    <n v="139.5"/>
    <n v="143.1"/>
    <n v="139"/>
    <n v="127.5"/>
    <n v="136"/>
    <n v="263.5"/>
    <n v="447.20000000000005"/>
    <n v="146.80000000000001"/>
  </r>
  <r>
    <x v="1"/>
    <x v="5"/>
    <x v="6"/>
    <n v="135.6"/>
    <n v="148.6"/>
    <n v="139.1"/>
    <n v="141"/>
    <n v="116.7"/>
    <n v="149.69999999999999"/>
    <n v="159.19999999999999"/>
    <n v="112.6"/>
    <n v="111.8"/>
    <n v="140.30000000000001"/>
    <n v="126.8"/>
    <n v="149.4"/>
    <n v="140.30000000000001"/>
    <n v="161.4"/>
    <n v="139.6"/>
    <n v="128.9"/>
    <n v="137.9"/>
    <n v="143.6"/>
    <n v="128.1"/>
    <n v="133.6"/>
    <n v="133.6"/>
    <n v="120.1"/>
    <n v="129"/>
    <n v="144"/>
    <n v="128.19999999999999"/>
    <n v="130.19999999999999"/>
    <n v="137.5"/>
    <n v="1771.1"/>
    <n v="143.6"/>
    <n v="133.6"/>
    <n v="133.6"/>
    <n v="120.1"/>
    <n v="130.19999999999999"/>
    <n v="250.29999999999998"/>
    <n v="406.4"/>
    <n v="128.1"/>
  </r>
  <r>
    <x v="2"/>
    <x v="5"/>
    <x v="6"/>
    <n v="137.5"/>
    <n v="149.1"/>
    <n v="139.19999999999999"/>
    <n v="142.5"/>
    <n v="121.4"/>
    <n v="151.6"/>
    <n v="155.9"/>
    <n v="121.7"/>
    <n v="113.5"/>
    <n v="138.9"/>
    <n v="130.30000000000001"/>
    <n v="152.30000000000001"/>
    <n v="141.4"/>
    <n v="157.5"/>
    <n v="146.80000000000001"/>
    <n v="138.4"/>
    <n v="145.6"/>
    <n v="143.6"/>
    <n v="139.69999999999999"/>
    <n v="138.6"/>
    <n v="137"/>
    <n v="123.6"/>
    <n v="133.1"/>
    <n v="144.69999999999999"/>
    <n v="130.1"/>
    <n v="133.19999999999999"/>
    <n v="139.80000000000001"/>
    <n v="1795.3"/>
    <n v="143.6"/>
    <n v="138.6"/>
    <n v="137"/>
    <n v="123.6"/>
    <n v="133.19999999999999"/>
    <n v="256.79999999999995"/>
    <n v="430.80000000000007"/>
    <n v="139.69999999999999"/>
  </r>
  <r>
    <x v="0"/>
    <x v="5"/>
    <x v="7"/>
    <n v="139.19999999999999"/>
    <n v="148.80000000000001"/>
    <n v="139.1"/>
    <n v="143.5"/>
    <n v="125"/>
    <n v="154.4"/>
    <n v="156.30000000000001"/>
    <n v="126.8"/>
    <n v="115.4"/>
    <n v="138.6"/>
    <n v="133.80000000000001"/>
    <n v="155.19999999999999"/>
    <n v="142.69999999999999"/>
    <n v="156.4"/>
    <n v="152.1"/>
    <n v="145.80000000000001"/>
    <n v="151.30000000000001"/>
    <n v="139.5"/>
    <n v="147.69999999999999"/>
    <n v="143.80000000000001"/>
    <n v="139.4"/>
    <n v="128.30000000000001"/>
    <n v="138.6"/>
    <n v="146.9"/>
    <n v="131.30000000000001"/>
    <n v="136.6"/>
    <n v="142.5"/>
    <n v="1818.8"/>
    <n v="139.5"/>
    <n v="143.80000000000001"/>
    <n v="139.4"/>
    <n v="128.30000000000001"/>
    <n v="136.6"/>
    <n v="264.89999999999998"/>
    <n v="449.2"/>
    <n v="147.69999999999999"/>
  </r>
  <r>
    <x v="1"/>
    <x v="5"/>
    <x v="7"/>
    <n v="136.5"/>
    <n v="146.4"/>
    <n v="136.6"/>
    <n v="141.19999999999999"/>
    <n v="117.4"/>
    <n v="146.30000000000001"/>
    <n v="157.30000000000001"/>
    <n v="113.6"/>
    <n v="113.3"/>
    <n v="141.1"/>
    <n v="127.4"/>
    <n v="150.4"/>
    <n v="140.1"/>
    <n v="162.1"/>
    <n v="140"/>
    <n v="129"/>
    <n v="138.30000000000001"/>
    <n v="144.6"/>
    <n v="129.80000000000001"/>
    <n v="134.4"/>
    <n v="134.9"/>
    <n v="120.7"/>
    <n v="129.80000000000001"/>
    <n v="145.30000000000001"/>
    <n v="128.30000000000001"/>
    <n v="131"/>
    <n v="138"/>
    <n v="1767.6"/>
    <n v="144.6"/>
    <n v="134.4"/>
    <n v="134.9"/>
    <n v="120.7"/>
    <n v="131"/>
    <n v="251.7"/>
    <n v="407.3"/>
    <n v="129.80000000000001"/>
  </r>
  <r>
    <x v="2"/>
    <x v="5"/>
    <x v="7"/>
    <n v="138.30000000000001"/>
    <n v="148"/>
    <n v="138.1"/>
    <n v="142.6"/>
    <n v="122.2"/>
    <n v="150.6"/>
    <n v="156.6"/>
    <n v="122.4"/>
    <n v="114.7"/>
    <n v="139.4"/>
    <n v="131.1"/>
    <n v="153"/>
    <n v="141.69999999999999"/>
    <n v="157.9"/>
    <n v="147.30000000000001"/>
    <n v="138.80000000000001"/>
    <n v="146.1"/>
    <n v="144.6"/>
    <n v="140.9"/>
    <n v="139.4"/>
    <n v="137.69999999999999"/>
    <n v="124.3"/>
    <n v="133.6"/>
    <n v="146"/>
    <n v="130.1"/>
    <n v="133.9"/>
    <n v="140.4"/>
    <n v="1798.7000000000003"/>
    <n v="144.6"/>
    <n v="139.4"/>
    <n v="137.69999999999999"/>
    <n v="124.3"/>
    <n v="133.9"/>
    <n v="258.2"/>
    <n v="432.20000000000005"/>
    <n v="140.9"/>
  </r>
  <r>
    <x v="0"/>
    <x v="5"/>
    <x v="8"/>
    <n v="139.4"/>
    <n v="147.19999999999999"/>
    <n v="136.6"/>
    <n v="143.69999999999999"/>
    <n v="124.6"/>
    <n v="150.1"/>
    <n v="149.4"/>
    <n v="125.4"/>
    <n v="114.4"/>
    <n v="138.69999999999999"/>
    <n v="133.1"/>
    <n v="155.9"/>
    <n v="141.30000000000001"/>
    <n v="157.69999999999999"/>
    <n v="152.1"/>
    <n v="146.1"/>
    <n v="151.30000000000001"/>
    <n v="139.5"/>
    <n v="149"/>
    <n v="144"/>
    <n v="140"/>
    <n v="129.9"/>
    <n v="140"/>
    <n v="147.6"/>
    <n v="132"/>
    <n v="137.4"/>
    <n v="142.1"/>
    <n v="1799.8000000000002"/>
    <n v="139.5"/>
    <n v="144"/>
    <n v="140"/>
    <n v="129.9"/>
    <n v="137.4"/>
    <n v="267.3"/>
    <n v="449.5"/>
    <n v="149"/>
  </r>
  <r>
    <x v="1"/>
    <x v="5"/>
    <x v="8"/>
    <n v="137"/>
    <n v="143.1"/>
    <n v="132.80000000000001"/>
    <n v="141.5"/>
    <n v="117.8"/>
    <n v="140"/>
    <n v="151.30000000000001"/>
    <n v="113.5"/>
    <n v="112.3"/>
    <n v="141.19999999999999"/>
    <n v="127.7"/>
    <n v="151.30000000000001"/>
    <n v="138.9"/>
    <n v="163.30000000000001"/>
    <n v="140.80000000000001"/>
    <n v="129.30000000000001"/>
    <n v="139.1"/>
    <n v="145.30000000000001"/>
    <n v="131.19999999999999"/>
    <n v="134.9"/>
    <n v="135.69999999999999"/>
    <n v="122.5"/>
    <n v="130.19999999999999"/>
    <n v="145.19999999999999"/>
    <n v="129.30000000000001"/>
    <n v="131.9"/>
    <n v="138.1"/>
    <n v="1748.4"/>
    <n v="145.30000000000001"/>
    <n v="134.9"/>
    <n v="135.69999999999999"/>
    <n v="122.5"/>
    <n v="131.9"/>
    <n v="254.4"/>
    <n v="409.20000000000005"/>
    <n v="131.19999999999999"/>
  </r>
  <r>
    <x v="2"/>
    <x v="5"/>
    <x v="8"/>
    <n v="138.6"/>
    <n v="145.80000000000001"/>
    <n v="135.1"/>
    <n v="142.9"/>
    <n v="122.1"/>
    <n v="145.4"/>
    <n v="150"/>
    <n v="121.4"/>
    <n v="113.7"/>
    <n v="139.5"/>
    <n v="130.80000000000001"/>
    <n v="153.80000000000001"/>
    <n v="140.4"/>
    <n v="159.19999999999999"/>
    <n v="147.69999999999999"/>
    <n v="139.1"/>
    <n v="146.5"/>
    <n v="145.30000000000001"/>
    <n v="142.30000000000001"/>
    <n v="139.69999999999999"/>
    <n v="138.4"/>
    <n v="126"/>
    <n v="134.5"/>
    <n v="146.19999999999999"/>
    <n v="130.9"/>
    <n v="134.69999999999999"/>
    <n v="140.19999999999999"/>
    <n v="1779.5"/>
    <n v="145.30000000000001"/>
    <n v="139.69999999999999"/>
    <n v="138.4"/>
    <n v="126"/>
    <n v="134.69999999999999"/>
    <n v="260.7"/>
    <n v="433.29999999999995"/>
    <n v="142.30000000000001"/>
  </r>
  <r>
    <x v="0"/>
    <x v="5"/>
    <x v="9"/>
    <n v="139.30000000000001"/>
    <n v="147.6"/>
    <n v="134.6"/>
    <n v="141.9"/>
    <n v="123.5"/>
    <n v="144.5"/>
    <n v="147.6"/>
    <n v="121.4"/>
    <n v="112.3"/>
    <n v="139.5"/>
    <n v="134.6"/>
    <n v="155.19999999999999"/>
    <n v="140.19999999999999"/>
    <n v="159.6"/>
    <n v="150.69999999999999"/>
    <n v="144.5"/>
    <n v="149.80000000000001"/>
    <n v="139.5"/>
    <n v="149.69999999999999"/>
    <n v="147.5"/>
    <n v="144.80000000000001"/>
    <n v="130.80000000000001"/>
    <n v="140.1"/>
    <n v="148"/>
    <n v="134.4"/>
    <n v="139.80000000000001"/>
    <n v="142.19999999999999"/>
    <n v="1782.2"/>
    <n v="139.5"/>
    <n v="147.5"/>
    <n v="144.80000000000001"/>
    <n v="130.80000000000001"/>
    <n v="139.80000000000001"/>
    <n v="270.60000000000002"/>
    <n v="445"/>
    <n v="149.69999999999999"/>
  </r>
  <r>
    <x v="1"/>
    <x v="5"/>
    <x v="9"/>
    <n v="137.6"/>
    <n v="144.9"/>
    <n v="133.5"/>
    <n v="141.5"/>
    <n v="118"/>
    <n v="139.5"/>
    <n v="153"/>
    <n v="113.2"/>
    <n v="112.8"/>
    <n v="141.1"/>
    <n v="127.6"/>
    <n v="152"/>
    <n v="139.4"/>
    <n v="164"/>
    <n v="141.5"/>
    <n v="129.80000000000001"/>
    <n v="139.69999999999999"/>
    <n v="146.30000000000001"/>
    <n v="133.4"/>
    <n v="135.1"/>
    <n v="136.19999999999999"/>
    <n v="123.3"/>
    <n v="130.69999999999999"/>
    <n v="145.5"/>
    <n v="130.4"/>
    <n v="132.5"/>
    <n v="138.9"/>
    <n v="1754.1"/>
    <n v="146.30000000000001"/>
    <n v="135.1"/>
    <n v="136.19999999999999"/>
    <n v="123.3"/>
    <n v="132.5"/>
    <n v="255.8"/>
    <n v="411"/>
    <n v="133.4"/>
  </r>
  <r>
    <x v="2"/>
    <x v="5"/>
    <x v="9"/>
    <n v="137.4"/>
    <n v="149.5"/>
    <n v="137.30000000000001"/>
    <n v="141.9"/>
    <n v="121.1"/>
    <n v="142.5"/>
    <n v="146.69999999999999"/>
    <n v="119.1"/>
    <n v="111.9"/>
    <n v="141"/>
    <n v="133.6"/>
    <n v="154.5"/>
    <n v="139.69999999999999"/>
    <n v="162.6"/>
    <n v="148"/>
    <n v="139.19999999999999"/>
    <n v="146.80000000000001"/>
    <n v="146.9"/>
    <n v="145.30000000000001"/>
    <n v="142.19999999999999"/>
    <n v="142.1"/>
    <n v="125.5"/>
    <n v="136.5"/>
    <n v="147.80000000000001"/>
    <n v="132"/>
    <n v="136.30000000000001"/>
    <n v="140.80000000000001"/>
    <n v="1776.2"/>
    <n v="146.9"/>
    <n v="142.19999999999999"/>
    <n v="142.1"/>
    <n v="125.5"/>
    <n v="136.30000000000001"/>
    <n v="261.8"/>
    <n v="434"/>
    <n v="145.30000000000001"/>
  </r>
  <r>
    <x v="0"/>
    <x v="5"/>
    <x v="11"/>
    <n v="137.1"/>
    <n v="150.80000000000001"/>
    <n v="136.69999999999999"/>
    <n v="141.9"/>
    <n v="122.8"/>
    <n v="143.9"/>
    <n v="147.5"/>
    <n v="121"/>
    <n v="111.6"/>
    <n v="140.6"/>
    <n v="137.5"/>
    <n v="156.1"/>
    <n v="140"/>
    <n v="161.9"/>
    <n v="151.69999999999999"/>
    <n v="145.5"/>
    <n v="150.80000000000001"/>
    <n v="139.5"/>
    <n v="150.30000000000001"/>
    <n v="148"/>
    <n v="145.4"/>
    <n v="130.30000000000001"/>
    <n v="143.1"/>
    <n v="150.19999999999999"/>
    <n v="133.1"/>
    <n v="140.1"/>
    <n v="142.4"/>
    <n v="1787.4999999999995"/>
    <n v="139.5"/>
    <n v="148"/>
    <n v="145.4"/>
    <n v="130.30000000000001"/>
    <n v="140.1"/>
    <n v="270.39999999999998"/>
    <n v="448"/>
    <n v="150.30000000000001"/>
  </r>
  <r>
    <x v="1"/>
    <x v="5"/>
    <x v="11"/>
    <n v="138.1"/>
    <n v="146.30000000000001"/>
    <n v="137.80000000000001"/>
    <n v="141.6"/>
    <n v="118.1"/>
    <n v="141.5"/>
    <n v="145.19999999999999"/>
    <n v="115.3"/>
    <n v="112.5"/>
    <n v="141.4"/>
    <n v="128"/>
    <n v="152.6"/>
    <n v="139.1"/>
    <n v="164.4"/>
    <n v="142.4"/>
    <n v="130.19999999999999"/>
    <n v="140.5"/>
    <n v="146.9"/>
    <n v="136.69999999999999"/>
    <n v="135.80000000000001"/>
    <n v="136.80000000000001"/>
    <n v="121.2"/>
    <n v="131.30000000000001"/>
    <n v="146.1"/>
    <n v="130.5"/>
    <n v="132.19999999999999"/>
    <n v="139"/>
    <n v="1757.4999999999998"/>
    <n v="146.9"/>
    <n v="135.80000000000001"/>
    <n v="136.80000000000001"/>
    <n v="121.2"/>
    <n v="132.19999999999999"/>
    <n v="253.39999999999998"/>
    <n v="413.1"/>
    <n v="136.69999999999999"/>
  </r>
  <r>
    <x v="2"/>
    <x v="5"/>
    <x v="11"/>
    <n v="137.4"/>
    <n v="149.19999999999999"/>
    <n v="137.1"/>
    <n v="141.80000000000001"/>
    <n v="121.1"/>
    <n v="142.80000000000001"/>
    <n v="146.69999999999999"/>
    <n v="119.1"/>
    <n v="111.9"/>
    <n v="140.9"/>
    <n v="133.5"/>
    <n v="154.5"/>
    <n v="139.69999999999999"/>
    <n v="162.6"/>
    <n v="148"/>
    <n v="139.1"/>
    <n v="146.69999999999999"/>
    <n v="146.9"/>
    <n v="145.1"/>
    <n v="142.19999999999999"/>
    <n v="142.1"/>
    <n v="125.5"/>
    <n v="136.5"/>
    <n v="147.80000000000001"/>
    <n v="132"/>
    <n v="136.30000000000001"/>
    <n v="140.80000000000001"/>
    <n v="1775.7000000000003"/>
    <n v="146.9"/>
    <n v="142.19999999999999"/>
    <n v="142.1"/>
    <n v="125.5"/>
    <n v="136.30000000000001"/>
    <n v="261.8"/>
    <n v="433.8"/>
    <n v="145.1"/>
  </r>
  <r>
    <x v="0"/>
    <x v="5"/>
    <x v="12"/>
    <n v="137.1"/>
    <n v="151.9"/>
    <n v="137.4"/>
    <n v="142.4"/>
    <n v="124.2"/>
    <n v="140.19999999999999"/>
    <n v="136.6"/>
    <n v="120.9"/>
    <n v="109.9"/>
    <n v="140.19999999999999"/>
    <n v="137.80000000000001"/>
    <n v="156"/>
    <n v="138.5"/>
    <n v="162.4"/>
    <n v="151.6"/>
    <n v="145.9"/>
    <n v="150.80000000000001"/>
    <n v="139.5"/>
    <n v="149"/>
    <n v="149.5"/>
    <n v="149.6"/>
    <n v="128.9"/>
    <n v="143.30000000000001"/>
    <n v="155.1"/>
    <n v="133.19999999999999"/>
    <n v="141.6"/>
    <n v="141.9"/>
    <n v="1773.1000000000001"/>
    <n v="139.5"/>
    <n v="149.5"/>
    <n v="149.6"/>
    <n v="128.9"/>
    <n v="141.6"/>
    <n v="270.5"/>
    <n v="448.3"/>
    <n v="149"/>
  </r>
  <r>
    <x v="1"/>
    <x v="5"/>
    <x v="12"/>
    <n v="138.5"/>
    <n v="147.80000000000001"/>
    <n v="141.1"/>
    <n v="141.6"/>
    <n v="118.1"/>
    <n v="138.5"/>
    <n v="132.4"/>
    <n v="117.5"/>
    <n v="111"/>
    <n v="141.5"/>
    <n v="128.1"/>
    <n v="152.9"/>
    <n v="137.6"/>
    <n v="164.6"/>
    <n v="142.69999999999999"/>
    <n v="130.30000000000001"/>
    <n v="140.80000000000001"/>
    <n v="146.5"/>
    <n v="132.4"/>
    <n v="136.19999999999999"/>
    <n v="137.30000000000001"/>
    <n v="118.8"/>
    <n v="131.69999999999999"/>
    <n v="146.5"/>
    <n v="130.80000000000001"/>
    <n v="131.69999999999999"/>
    <n v="138"/>
    <n v="1746.6"/>
    <n v="146.5"/>
    <n v="136.19999999999999"/>
    <n v="137.30000000000001"/>
    <n v="118.8"/>
    <n v="131.69999999999999"/>
    <n v="250.5"/>
    <n v="413.8"/>
    <n v="132.4"/>
  </r>
  <r>
    <x v="2"/>
    <x v="5"/>
    <x v="12"/>
    <n v="137.5"/>
    <n v="150.5"/>
    <n v="138.80000000000001"/>
    <n v="142.1"/>
    <n v="122"/>
    <n v="139.4"/>
    <n v="135.19999999999999"/>
    <n v="119.8"/>
    <n v="110.3"/>
    <n v="140.6"/>
    <n v="133.80000000000001"/>
    <n v="154.6"/>
    <n v="138.19999999999999"/>
    <n v="163"/>
    <n v="148.1"/>
    <n v="139.4"/>
    <n v="146.80000000000001"/>
    <n v="146.5"/>
    <n v="142.69999999999999"/>
    <n v="143.19999999999999"/>
    <n v="144.9"/>
    <n v="123.6"/>
    <n v="136.80000000000001"/>
    <n v="150.1"/>
    <n v="132.19999999999999"/>
    <n v="136.80000000000001"/>
    <n v="140.1"/>
    <n v="1762.7999999999997"/>
    <n v="146.5"/>
    <n v="143.19999999999999"/>
    <n v="144.9"/>
    <n v="123.6"/>
    <n v="136.80000000000001"/>
    <n v="260.39999999999998"/>
    <n v="434.3"/>
    <n v="142.69999999999999"/>
  </r>
  <r>
    <x v="0"/>
    <x v="6"/>
    <x v="0"/>
    <n v="136.6"/>
    <n v="152.5"/>
    <n v="138.19999999999999"/>
    <n v="142.4"/>
    <n v="123.9"/>
    <n v="135.5"/>
    <n v="131.69999999999999"/>
    <n v="121.3"/>
    <n v="108.4"/>
    <n v="138.9"/>
    <n v="137"/>
    <n v="155.80000000000001"/>
    <n v="137.4"/>
    <n v="162.69999999999999"/>
    <n v="150.6"/>
    <n v="145.1"/>
    <n v="149.9"/>
    <n v="139.5"/>
    <n v="146.19999999999999"/>
    <n v="150.1"/>
    <n v="149.6"/>
    <n v="128.6"/>
    <n v="142.9"/>
    <n v="155.19999999999999"/>
    <n v="133.5"/>
    <n v="141.69999999999999"/>
    <n v="141"/>
    <n v="1759.6000000000001"/>
    <n v="139.5"/>
    <n v="150.1"/>
    <n v="149.6"/>
    <n v="128.6"/>
    <n v="141.69999999999999"/>
    <n v="270.29999999999995"/>
    <n v="445.6"/>
    <n v="146.19999999999999"/>
  </r>
  <r>
    <x v="1"/>
    <x v="6"/>
    <x v="0"/>
    <n v="138.30000000000001"/>
    <n v="149.4"/>
    <n v="143.5"/>
    <n v="141.69999999999999"/>
    <n v="118.1"/>
    <n v="135.19999999999999"/>
    <n v="130.5"/>
    <n v="118.2"/>
    <n v="110.4"/>
    <n v="140.4"/>
    <n v="128.1"/>
    <n v="153.19999999999999"/>
    <n v="137.30000000000001"/>
    <n v="164.7"/>
    <n v="143"/>
    <n v="130.4"/>
    <n v="141.1"/>
    <n v="147.69999999999999"/>
    <n v="128.6"/>
    <n v="136.30000000000001"/>
    <n v="137.80000000000001"/>
    <n v="118.6"/>
    <n v="131.9"/>
    <n v="146.6"/>
    <n v="131.69999999999999"/>
    <n v="131.80000000000001"/>
    <n v="138"/>
    <n v="1744.3000000000002"/>
    <n v="147.69999999999999"/>
    <n v="136.30000000000001"/>
    <n v="137.80000000000001"/>
    <n v="118.6"/>
    <n v="131.80000000000001"/>
    <n v="250.4"/>
    <n v="414.5"/>
    <n v="128.6"/>
  </r>
  <r>
    <x v="2"/>
    <x v="6"/>
    <x v="0"/>
    <n v="137.1"/>
    <n v="151.4"/>
    <n v="140.19999999999999"/>
    <n v="142.1"/>
    <n v="121.8"/>
    <n v="135.4"/>
    <n v="131.30000000000001"/>
    <n v="120.3"/>
    <n v="109.1"/>
    <n v="139.4"/>
    <n v="133.30000000000001"/>
    <n v="154.6"/>
    <n v="137.4"/>
    <n v="163.19999999999999"/>
    <n v="147.6"/>
    <n v="139"/>
    <n v="146.4"/>
    <n v="147.69999999999999"/>
    <n v="139.5"/>
    <n v="143.6"/>
    <n v="145.1"/>
    <n v="123.3"/>
    <n v="136.69999999999999"/>
    <n v="150.19999999999999"/>
    <n v="132.80000000000001"/>
    <n v="136.9"/>
    <n v="139.6"/>
    <n v="1753.3999999999999"/>
    <n v="147.69999999999999"/>
    <n v="143.6"/>
    <n v="145.1"/>
    <n v="123.3"/>
    <n v="136.9"/>
    <n v="260.2"/>
    <n v="433"/>
    <n v="139.5"/>
  </r>
  <r>
    <x v="0"/>
    <x v="6"/>
    <x v="1"/>
    <n v="136.80000000000001"/>
    <n v="153"/>
    <n v="139.1"/>
    <n v="142.5"/>
    <n v="124.1"/>
    <n v="135.80000000000001"/>
    <n v="128.69999999999999"/>
    <n v="121.5"/>
    <n v="108.3"/>
    <n v="139.19999999999999"/>
    <n v="137.4"/>
    <n v="156.19999999999999"/>
    <n v="137.19999999999999"/>
    <n v="162.80000000000001"/>
    <n v="150.5"/>
    <n v="146.1"/>
    <n v="149.9"/>
    <n v="139.5"/>
    <n v="145.30000000000001"/>
    <n v="150.1"/>
    <n v="149.9"/>
    <n v="129.19999999999999"/>
    <n v="143.4"/>
    <n v="155.5"/>
    <n v="134.9"/>
    <n v="142.19999999999999"/>
    <n v="141"/>
    <n v="1759.8000000000002"/>
    <n v="139.5"/>
    <n v="150.1"/>
    <n v="149.9"/>
    <n v="129.19999999999999"/>
    <n v="142.19999999999999"/>
    <n v="271.39999999999998"/>
    <n v="446.5"/>
    <n v="145.30000000000001"/>
  </r>
  <r>
    <x v="1"/>
    <x v="6"/>
    <x v="1"/>
    <n v="139.4"/>
    <n v="150.1"/>
    <n v="145.30000000000001"/>
    <n v="141.69999999999999"/>
    <n v="118.4"/>
    <n v="137"/>
    <n v="131.6"/>
    <n v="119.9"/>
    <n v="110.4"/>
    <n v="140.80000000000001"/>
    <n v="128.30000000000001"/>
    <n v="153.5"/>
    <n v="138"/>
    <n v="164.9"/>
    <n v="143.30000000000001"/>
    <n v="130.80000000000001"/>
    <n v="141.4"/>
    <n v="148.5"/>
    <n v="127.1"/>
    <n v="136.6"/>
    <n v="138.5"/>
    <n v="119.2"/>
    <n v="132.19999999999999"/>
    <n v="146.6"/>
    <n v="133"/>
    <n v="132.4"/>
    <n v="138.6"/>
    <n v="1754.4"/>
    <n v="148.5"/>
    <n v="136.6"/>
    <n v="138.5"/>
    <n v="119.2"/>
    <n v="132.4"/>
    <n v="251.60000000000002"/>
    <n v="415.5"/>
    <n v="127.1"/>
  </r>
  <r>
    <x v="2"/>
    <x v="6"/>
    <x v="1"/>
    <n v="137.6"/>
    <n v="152"/>
    <n v="141.5"/>
    <n v="142.19999999999999"/>
    <n v="122"/>
    <n v="136.4"/>
    <n v="129.69999999999999"/>
    <n v="121"/>
    <n v="109"/>
    <n v="139.69999999999999"/>
    <n v="133.6"/>
    <n v="154.9"/>
    <n v="137.5"/>
    <n v="163.4"/>
    <n v="147.69999999999999"/>
    <n v="139.69999999999999"/>
    <n v="146.5"/>
    <n v="148.5"/>
    <n v="138.4"/>
    <n v="143.69999999999999"/>
    <n v="145.6"/>
    <n v="123.9"/>
    <n v="137.1"/>
    <n v="150.30000000000001"/>
    <n v="134.1"/>
    <n v="137.4"/>
    <n v="139.9"/>
    <n v="1757.1"/>
    <n v="148.5"/>
    <n v="143.69999999999999"/>
    <n v="145.6"/>
    <n v="123.9"/>
    <n v="137.4"/>
    <n v="261.3"/>
    <n v="433.9"/>
    <n v="138.4"/>
  </r>
  <r>
    <x v="0"/>
    <x v="6"/>
    <x v="2"/>
    <n v="136.9"/>
    <n v="154.1"/>
    <n v="138.69999999999999"/>
    <n v="142.5"/>
    <n v="124.1"/>
    <n v="136.1"/>
    <n v="128.19999999999999"/>
    <n v="122.3"/>
    <n v="108.3"/>
    <n v="138.9"/>
    <n v="137.4"/>
    <n v="156.4"/>
    <n v="137.30000000000001"/>
    <n v="162.9"/>
    <n v="150.80000000000001"/>
    <n v="146.1"/>
    <n v="150.1"/>
    <n v="139.5"/>
    <n v="146.4"/>
    <n v="150"/>
    <n v="150.4"/>
    <n v="129.9"/>
    <n v="143.80000000000001"/>
    <n v="155.5"/>
    <n v="134"/>
    <n v="142.4"/>
    <n v="141.19999999999999"/>
    <n v="1761.2000000000003"/>
    <n v="139.5"/>
    <n v="150"/>
    <n v="150.4"/>
    <n v="129.9"/>
    <n v="142.4"/>
    <n v="272.3"/>
    <n v="447"/>
    <n v="146.4"/>
  </r>
  <r>
    <x v="1"/>
    <x v="6"/>
    <x v="2"/>
    <n v="139.69999999999999"/>
    <n v="151.1"/>
    <n v="142.9"/>
    <n v="141.9"/>
    <n v="118.4"/>
    <n v="139.4"/>
    <n v="141.19999999999999"/>
    <n v="120.7"/>
    <n v="110.4"/>
    <n v="140.69999999999999"/>
    <n v="128.5"/>
    <n v="153.9"/>
    <n v="139.6"/>
    <n v="165.3"/>
    <n v="143.5"/>
    <n v="131.19999999999999"/>
    <n v="141.6"/>
    <n v="149"/>
    <n v="128.80000000000001"/>
    <n v="136.80000000000001"/>
    <n v="139.19999999999999"/>
    <n v="119.9"/>
    <n v="133"/>
    <n v="146.69999999999999"/>
    <n v="132.5"/>
    <n v="132.80000000000001"/>
    <n v="139.5"/>
    <n v="1768.4"/>
    <n v="149"/>
    <n v="136.80000000000001"/>
    <n v="139.19999999999999"/>
    <n v="119.9"/>
    <n v="132.80000000000001"/>
    <n v="252.70000000000002"/>
    <n v="416.29999999999995"/>
    <n v="128.80000000000001"/>
  </r>
  <r>
    <x v="2"/>
    <x v="6"/>
    <x v="2"/>
    <n v="137.80000000000001"/>
    <n v="153"/>
    <n v="140.30000000000001"/>
    <n v="142.30000000000001"/>
    <n v="122"/>
    <n v="137.6"/>
    <n v="132.6"/>
    <n v="121.8"/>
    <n v="109"/>
    <n v="139.5"/>
    <n v="133.69999999999999"/>
    <n v="155.19999999999999"/>
    <n v="138.1"/>
    <n v="163.5"/>
    <n v="147.9"/>
    <n v="139.9"/>
    <n v="146.69999999999999"/>
    <n v="149"/>
    <n v="139.69999999999999"/>
    <n v="143.80000000000001"/>
    <n v="146.19999999999999"/>
    <n v="124.6"/>
    <n v="137.69999999999999"/>
    <n v="150.30000000000001"/>
    <n v="133.4"/>
    <n v="137.69999999999999"/>
    <n v="140.4"/>
    <n v="1762.9"/>
    <n v="149"/>
    <n v="143.80000000000001"/>
    <n v="146.19999999999999"/>
    <n v="124.6"/>
    <n v="137.69999999999999"/>
    <n v="262.29999999999995"/>
    <n v="434.5"/>
    <n v="139.69999999999999"/>
  </r>
  <r>
    <x v="0"/>
    <x v="6"/>
    <x v="4"/>
    <n v="137.4"/>
    <n v="159.5"/>
    <n v="134.5"/>
    <n v="142.6"/>
    <n v="124"/>
    <n v="143.69999999999999"/>
    <n v="133.4"/>
    <n v="125.1"/>
    <n v="109.3"/>
    <n v="139.30000000000001"/>
    <n v="137.69999999999999"/>
    <n v="156.4"/>
    <n v="139.19999999999999"/>
    <n v="163.30000000000001"/>
    <n v="151.30000000000001"/>
    <n v="146.6"/>
    <n v="150.69999999999999"/>
    <n v="139.5"/>
    <n v="146.9"/>
    <n v="149.5"/>
    <n v="151.30000000000001"/>
    <n v="130.19999999999999"/>
    <n v="145.9"/>
    <n v="156.69999999999999"/>
    <n v="133.9"/>
    <n v="142.9"/>
    <n v="142.4"/>
    <n v="1782.1000000000001"/>
    <n v="139.5"/>
    <n v="149.5"/>
    <n v="151.30000000000001"/>
    <n v="130.19999999999999"/>
    <n v="142.9"/>
    <n v="273.10000000000002"/>
    <n v="448.59999999999997"/>
    <n v="146.9"/>
  </r>
  <r>
    <x v="1"/>
    <x v="6"/>
    <x v="4"/>
    <n v="140.4"/>
    <n v="156.69999999999999"/>
    <n v="138.30000000000001"/>
    <n v="142.4"/>
    <n v="118.6"/>
    <n v="149.69999999999999"/>
    <n v="161.6"/>
    <n v="124.4"/>
    <n v="111.2"/>
    <n v="141"/>
    <n v="128.9"/>
    <n v="154.5"/>
    <n v="143.80000000000001"/>
    <n v="166.2"/>
    <n v="144"/>
    <n v="131.69999999999999"/>
    <n v="142.19999999999999"/>
    <n v="150.1"/>
    <n v="129.4"/>
    <n v="137.19999999999999"/>
    <n v="139.80000000000001"/>
    <n v="120.1"/>
    <n v="134"/>
    <n v="148"/>
    <n v="132.6"/>
    <n v="133.30000000000001"/>
    <n v="141.5"/>
    <n v="1811.5000000000002"/>
    <n v="150.1"/>
    <n v="137.19999999999999"/>
    <n v="139.80000000000001"/>
    <n v="120.1"/>
    <n v="133.30000000000001"/>
    <n v="253.4"/>
    <n v="417.9"/>
    <n v="129.4"/>
  </r>
  <r>
    <x v="2"/>
    <x v="6"/>
    <x v="4"/>
    <n v="138.30000000000001"/>
    <n v="158.5"/>
    <n v="136"/>
    <n v="142.5"/>
    <n v="122"/>
    <n v="146.5"/>
    <n v="143"/>
    <n v="124.9"/>
    <n v="109.9"/>
    <n v="139.9"/>
    <n v="134"/>
    <n v="155.5"/>
    <n v="140.9"/>
    <n v="164.1"/>
    <n v="148.4"/>
    <n v="140.4"/>
    <n v="147.30000000000001"/>
    <n v="150.1"/>
    <n v="140.30000000000001"/>
    <n v="143.69999999999999"/>
    <n v="146.9"/>
    <n v="124.9"/>
    <n v="139.19999999999999"/>
    <n v="151.6"/>
    <n v="133.4"/>
    <n v="138.19999999999999"/>
    <n v="142"/>
    <n v="1791.9000000000003"/>
    <n v="150.1"/>
    <n v="143.69999999999999"/>
    <n v="146.9"/>
    <n v="124.9"/>
    <n v="138.19999999999999"/>
    <n v="263.10000000000002"/>
    <n v="436.1"/>
    <n v="140.30000000000001"/>
  </r>
  <r>
    <x v="0"/>
    <x v="6"/>
    <x v="5"/>
    <n v="137.80000000000001"/>
    <n v="163.5"/>
    <n v="136.19999999999999"/>
    <n v="143.19999999999999"/>
    <n v="124.3"/>
    <n v="143.30000000000001"/>
    <n v="140.6"/>
    <n v="128.69999999999999"/>
    <n v="110.6"/>
    <n v="140.4"/>
    <n v="138"/>
    <n v="156.6"/>
    <n v="141"/>
    <n v="164.2"/>
    <n v="151.4"/>
    <n v="146.5"/>
    <n v="150.69999999999999"/>
    <n v="139.5"/>
    <n v="147.80000000000001"/>
    <n v="149.6"/>
    <n v="151.69999999999999"/>
    <n v="130.19999999999999"/>
    <n v="146.4"/>
    <n v="157.69999999999999"/>
    <n v="134.80000000000001"/>
    <n v="143.30000000000001"/>
    <n v="143.6"/>
    <n v="1804.1999999999998"/>
    <n v="139.5"/>
    <n v="149.6"/>
    <n v="151.69999999999999"/>
    <n v="130.19999999999999"/>
    <n v="143.30000000000001"/>
    <n v="273.5"/>
    <n v="448.59999999999997"/>
    <n v="147.80000000000001"/>
  </r>
  <r>
    <x v="1"/>
    <x v="6"/>
    <x v="5"/>
    <n v="140.69999999999999"/>
    <n v="159.6"/>
    <n v="140.4"/>
    <n v="143.4"/>
    <n v="118.6"/>
    <n v="150.9"/>
    <n v="169.8"/>
    <n v="127.4"/>
    <n v="111.8"/>
    <n v="141"/>
    <n v="129"/>
    <n v="155.1"/>
    <n v="145.6"/>
    <n v="166.7"/>
    <n v="144.30000000000001"/>
    <n v="131.69999999999999"/>
    <n v="142.4"/>
    <n v="149.4"/>
    <n v="130.5"/>
    <n v="137.4"/>
    <n v="140.30000000000001"/>
    <n v="119.6"/>
    <n v="134.30000000000001"/>
    <n v="148.9"/>
    <n v="133.69999999999999"/>
    <n v="133.6"/>
    <n v="142.1"/>
    <n v="1833.2999999999997"/>
    <n v="149.4"/>
    <n v="137.4"/>
    <n v="140.30000000000001"/>
    <n v="119.6"/>
    <n v="133.6"/>
    <n v="253.2"/>
    <n v="418.4"/>
    <n v="130.5"/>
  </r>
  <r>
    <x v="2"/>
    <x v="6"/>
    <x v="5"/>
    <n v="138.69999999999999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64.9"/>
    <n v="148.6"/>
    <n v="140.4"/>
    <n v="147.4"/>
    <n v="149.4"/>
    <n v="141.19999999999999"/>
    <n v="143.80000000000001"/>
    <n v="147.4"/>
    <n v="124.6"/>
    <n v="139.6"/>
    <n v="152.5"/>
    <n v="134.30000000000001"/>
    <n v="138.6"/>
    <n v="142.9"/>
    <n v="1814.1000000000001"/>
    <n v="149.4"/>
    <n v="143.80000000000001"/>
    <n v="147.4"/>
    <n v="124.6"/>
    <n v="138.6"/>
    <n v="263.2"/>
    <n v="436.4"/>
    <n v="141.19999999999999"/>
  </r>
  <r>
    <x v="0"/>
    <x v="6"/>
    <x v="6"/>
    <n v="138.4"/>
    <n v="164"/>
    <n v="138.4"/>
    <n v="143.9"/>
    <n v="124.4"/>
    <n v="146.4"/>
    <n v="150.1"/>
    <n v="130.6"/>
    <n v="110.8"/>
    <n v="141.69999999999999"/>
    <n v="138.5"/>
    <n v="156.69999999999999"/>
    <n v="143"/>
    <n v="164.5"/>
    <n v="151.6"/>
    <n v="146.6"/>
    <n v="150.9"/>
    <n v="139.5"/>
    <n v="146.80000000000001"/>
    <n v="150"/>
    <n v="152.19999999999999"/>
    <n v="131.19999999999999"/>
    <n v="147.5"/>
    <n v="159.1"/>
    <n v="136.1"/>
    <n v="144.19999999999999"/>
    <n v="144.9"/>
    <n v="1826.8999999999999"/>
    <n v="139.5"/>
    <n v="150"/>
    <n v="152.19999999999999"/>
    <n v="131.19999999999999"/>
    <n v="144.19999999999999"/>
    <n v="275.39999999999998"/>
    <n v="449.1"/>
    <n v="146.80000000000001"/>
  </r>
  <r>
    <x v="1"/>
    <x v="6"/>
    <x v="6"/>
    <n v="141.4"/>
    <n v="160.19999999999999"/>
    <n v="142.5"/>
    <n v="144.1"/>
    <n v="119.3"/>
    <n v="154.69999999999999"/>
    <n v="180.1"/>
    <n v="128.9"/>
    <n v="111.8"/>
    <n v="141.6"/>
    <n v="129.5"/>
    <n v="155.6"/>
    <n v="147.69999999999999"/>
    <n v="167.2"/>
    <n v="144.69999999999999"/>
    <n v="131.9"/>
    <n v="142.69999999999999"/>
    <n v="150.6"/>
    <n v="127"/>
    <n v="137.69999999999999"/>
    <n v="140.80000000000001"/>
    <n v="120.6"/>
    <n v="135"/>
    <n v="150.4"/>
    <n v="135.1"/>
    <n v="134.5"/>
    <n v="143.30000000000001"/>
    <n v="1857.3999999999999"/>
    <n v="150.6"/>
    <n v="137.69999999999999"/>
    <n v="140.80000000000001"/>
    <n v="120.6"/>
    <n v="134.5"/>
    <n v="255.1"/>
    <n v="419.3"/>
    <n v="127"/>
  </r>
  <r>
    <x v="2"/>
    <x v="6"/>
    <x v="6"/>
    <n v="139.30000000000001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65.2"/>
    <n v="148.9"/>
    <n v="140.5"/>
    <n v="147.6"/>
    <n v="150.6"/>
    <n v="139.30000000000001"/>
    <n v="144.19999999999999"/>
    <n v="147.9"/>
    <n v="125.6"/>
    <n v="140.5"/>
    <n v="154"/>
    <n v="135.69999999999999"/>
    <n v="139.5"/>
    <n v="144.19999999999999"/>
    <n v="1837.5"/>
    <n v="150.6"/>
    <n v="144.19999999999999"/>
    <n v="147.9"/>
    <n v="125.6"/>
    <n v="139.5"/>
    <n v="265.10000000000002"/>
    <n v="437"/>
    <n v="139.30000000000001"/>
  </r>
  <r>
    <x v="0"/>
    <x v="6"/>
    <x v="7"/>
    <n v="139.19999999999999"/>
    <n v="161.9"/>
    <n v="137.1"/>
    <n v="144.6"/>
    <n v="124.7"/>
    <n v="145.5"/>
    <n v="156.19999999999999"/>
    <n v="131.5"/>
    <n v="111.7"/>
    <n v="142.69999999999999"/>
    <n v="138.5"/>
    <n v="156.9"/>
    <n v="144"/>
    <n v="165.1"/>
    <n v="151.80000000000001"/>
    <n v="146.6"/>
    <n v="151.1"/>
    <n v="139.5"/>
    <n v="146.4"/>
    <n v="150.19999999999999"/>
    <n v="152.69999999999999"/>
    <n v="131.4"/>
    <n v="148"/>
    <n v="159.69999999999999"/>
    <n v="138.80000000000001"/>
    <n v="144.9"/>
    <n v="145.69999999999999"/>
    <n v="1834.5000000000002"/>
    <n v="139.5"/>
    <n v="150.19999999999999"/>
    <n v="152.69999999999999"/>
    <n v="131.4"/>
    <n v="144.9"/>
    <n v="276.3"/>
    <n v="449.5"/>
    <n v="146.4"/>
  </r>
  <r>
    <x v="1"/>
    <x v="6"/>
    <x v="7"/>
    <n v="142.1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49.1"/>
    <n v="167.9"/>
    <n v="145"/>
    <n v="132.19999999999999"/>
    <n v="143"/>
    <n v="151.6"/>
    <n v="125.5"/>
    <n v="138.1"/>
    <n v="141.5"/>
    <n v="120.8"/>
    <n v="135.4"/>
    <n v="151.5"/>
    <n v="137.80000000000001"/>
    <n v="135.30000000000001"/>
    <n v="144.19999999999999"/>
    <n v="1869.1"/>
    <n v="151.6"/>
    <n v="138.1"/>
    <n v="141.5"/>
    <n v="120.8"/>
    <n v="135.30000000000001"/>
    <n v="256.10000000000002"/>
    <n v="420.2"/>
    <n v="125.5"/>
  </r>
  <r>
    <x v="2"/>
    <x v="6"/>
    <x v="7"/>
    <n v="140.1"/>
    <n v="160.6"/>
    <n v="138.5"/>
    <n v="144.69999999999999"/>
    <n v="122.9"/>
    <n v="149.4"/>
    <n v="167.4"/>
    <n v="130.9"/>
    <n v="112"/>
    <n v="142.6"/>
    <n v="134.9"/>
    <n v="156.6"/>
    <n v="145.9"/>
    <n v="165.8"/>
    <n v="149.1"/>
    <n v="140.6"/>
    <n v="147.9"/>
    <n v="151.6"/>
    <n v="138.5"/>
    <n v="144.5"/>
    <n v="148.5"/>
    <n v="125.8"/>
    <n v="140.9"/>
    <n v="154.9"/>
    <n v="138.4"/>
    <n v="140.19999999999999"/>
    <n v="145"/>
    <n v="1846.5"/>
    <n v="151.6"/>
    <n v="144.5"/>
    <n v="148.5"/>
    <n v="125.8"/>
    <n v="140.19999999999999"/>
    <n v="266"/>
    <n v="437.6"/>
    <n v="138.5"/>
  </r>
  <r>
    <x v="0"/>
    <x v="6"/>
    <x v="8"/>
    <n v="140.1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45.5"/>
    <n v="165.7"/>
    <n v="151.69999999999999"/>
    <n v="146.6"/>
    <n v="151"/>
    <n v="139.5"/>
    <n v="146.9"/>
    <n v="150.30000000000001"/>
    <n v="153.4"/>
    <n v="131.6"/>
    <n v="148.30000000000001"/>
    <n v="160.19999999999999"/>
    <n v="140.19999999999999"/>
    <n v="145.4"/>
    <n v="146.69999999999999"/>
    <n v="1848.7"/>
    <n v="139.5"/>
    <n v="150.30000000000001"/>
    <n v="153.4"/>
    <n v="131.6"/>
    <n v="145.4"/>
    <n v="277"/>
    <n v="449.29999999999995"/>
    <n v="146.9"/>
  </r>
  <r>
    <x v="1"/>
    <x v="6"/>
    <x v="8"/>
    <n v="142.69999999999999"/>
    <n v="158.69999999999999"/>
    <n v="141.6"/>
    <n v="144.9"/>
    <n v="120.8"/>
    <n v="149.80000000000001"/>
    <n v="192.4"/>
    <n v="130.30000000000001"/>
    <n v="114"/>
    <n v="143.80000000000001"/>
    <n v="130"/>
    <n v="156.4"/>
    <n v="149.5"/>
    <n v="168.6"/>
    <n v="145.30000000000001"/>
    <n v="132.19999999999999"/>
    <n v="143.30000000000001"/>
    <n v="152.19999999999999"/>
    <n v="126.6"/>
    <n v="138.30000000000001"/>
    <n v="141.9"/>
    <n v="121.2"/>
    <n v="135.9"/>
    <n v="151.6"/>
    <n v="139"/>
    <n v="135.69999999999999"/>
    <n v="144.69999999999999"/>
    <n v="1874.9"/>
    <n v="152.19999999999999"/>
    <n v="138.30000000000001"/>
    <n v="141.9"/>
    <n v="121.2"/>
    <n v="135.69999999999999"/>
    <n v="256.89999999999998"/>
    <n v="420.8"/>
    <n v="126.6"/>
  </r>
  <r>
    <x v="2"/>
    <x v="6"/>
    <x v="8"/>
    <n v="140.9"/>
    <n v="160.80000000000001"/>
    <n v="139.6"/>
    <n v="145.4"/>
    <n v="123.5"/>
    <n v="146.6"/>
    <n v="173.2"/>
    <n v="131.6"/>
    <n v="113.2"/>
    <n v="144.1"/>
    <n v="135"/>
    <n v="156.80000000000001"/>
    <n v="147"/>
    <n v="166.5"/>
    <n v="149.19999999999999"/>
    <n v="140.6"/>
    <n v="147.9"/>
    <n v="152.19999999999999"/>
    <n v="139.19999999999999"/>
    <n v="144.6"/>
    <n v="149"/>
    <n v="126.1"/>
    <n v="141.30000000000001"/>
    <n v="155.19999999999999"/>
    <n v="139.69999999999999"/>
    <n v="140.69999999999999"/>
    <n v="145.80000000000001"/>
    <n v="1857.6999999999998"/>
    <n v="152.19999999999999"/>
    <n v="144.6"/>
    <n v="149"/>
    <n v="126.1"/>
    <n v="140.69999999999999"/>
    <n v="266.79999999999995"/>
    <n v="437.69999999999993"/>
    <n v="139.19999999999999"/>
  </r>
  <r>
    <x v="0"/>
    <x v="6"/>
    <x v="9"/>
    <n v="141"/>
    <n v="161.6"/>
    <n v="141.19999999999999"/>
    <n v="146.5"/>
    <n v="125.6"/>
    <n v="145.69999999999999"/>
    <n v="178.8"/>
    <n v="133.1"/>
    <n v="113.6"/>
    <n v="145.5"/>
    <n v="138.6"/>
    <n v="157.4"/>
    <n v="148.30000000000001"/>
    <n v="166.3"/>
    <n v="151.69999999999999"/>
    <n v="146.69999999999999"/>
    <n v="151"/>
    <n v="139.5"/>
    <n v="147.69999999999999"/>
    <n v="150.6"/>
    <n v="153.69999999999999"/>
    <n v="131.69999999999999"/>
    <n v="148.69999999999999"/>
    <n v="160.69999999999999"/>
    <n v="140.30000000000001"/>
    <n v="145.69999999999999"/>
    <n v="148.30000000000001"/>
    <n v="1876.8999999999996"/>
    <n v="139.5"/>
    <n v="150.6"/>
    <n v="153.69999999999999"/>
    <n v="131.69999999999999"/>
    <n v="145.69999999999999"/>
    <n v="277.39999999999998"/>
    <n v="449.4"/>
    <n v="147.69999999999999"/>
  </r>
  <r>
    <x v="1"/>
    <x v="6"/>
    <x v="9"/>
    <n v="143.5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51.9"/>
    <n v="169.3"/>
    <n v="145.9"/>
    <n v="132.4"/>
    <n v="143.9"/>
    <n v="153"/>
    <n v="128.9"/>
    <n v="138.69999999999999"/>
    <n v="142.4"/>
    <n v="121.5"/>
    <n v="136.19999999999999"/>
    <n v="151.69999999999999"/>
    <n v="139.5"/>
    <n v="136"/>
    <n v="146"/>
    <n v="1902.6000000000001"/>
    <n v="153"/>
    <n v="138.69999999999999"/>
    <n v="142.4"/>
    <n v="121.5"/>
    <n v="136"/>
    <n v="257.5"/>
    <n v="422.20000000000005"/>
    <n v="128.9"/>
  </r>
  <r>
    <x v="2"/>
    <x v="6"/>
    <x v="9"/>
    <n v="141.80000000000001"/>
    <n v="161"/>
    <n v="142.6"/>
    <n v="146.19999999999999"/>
    <n v="123.9"/>
    <n v="148"/>
    <n v="188.4"/>
    <n v="132.5"/>
    <n v="114"/>
    <n v="145.4"/>
    <n v="135.1"/>
    <n v="157.1"/>
    <n v="149.6"/>
    <n v="167.1"/>
    <n v="149.4"/>
    <n v="140.80000000000001"/>
    <n v="148.19999999999999"/>
    <n v="153"/>
    <n v="140.6"/>
    <n v="145"/>
    <n v="149.4"/>
    <n v="126.3"/>
    <n v="141.69999999999999"/>
    <n v="155.4"/>
    <n v="140"/>
    <n v="141"/>
    <n v="147.19999999999999"/>
    <n v="1885.5999999999997"/>
    <n v="153"/>
    <n v="145"/>
    <n v="149.4"/>
    <n v="126.3"/>
    <n v="141"/>
    <n v="267.3"/>
    <n v="438.40000000000003"/>
    <n v="140.6"/>
  </r>
  <r>
    <x v="0"/>
    <x v="6"/>
    <x v="11"/>
    <n v="141.8000000000000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50.9"/>
    <n v="167.2"/>
    <n v="152.30000000000001"/>
    <n v="147"/>
    <n v="151.5"/>
    <n v="139.5"/>
    <n v="148.4"/>
    <n v="150.9"/>
    <n v="154.30000000000001"/>
    <n v="132.1"/>
    <n v="149.1"/>
    <n v="160.80000000000001"/>
    <n v="140.6"/>
    <n v="146.1"/>
    <n v="149.9"/>
    <n v="1904.6000000000001"/>
    <n v="139.5"/>
    <n v="150.9"/>
    <n v="154.30000000000001"/>
    <n v="132.1"/>
    <n v="146.1"/>
    <n v="278.2"/>
    <n v="450.8"/>
    <n v="148.4"/>
  </r>
  <r>
    <x v="1"/>
    <x v="6"/>
    <x v="11"/>
    <n v="144.1"/>
    <n v="162.4"/>
    <n v="148.4"/>
    <n v="145.9"/>
    <n v="121.5"/>
    <n v="148.80000000000001"/>
    <n v="215.7"/>
    <n v="134.6"/>
    <n v="115"/>
    <n v="146.30000000000001"/>
    <n v="130.5"/>
    <n v="157.19999999999999"/>
    <n v="153.6"/>
    <n v="169.9"/>
    <n v="146.30000000000001"/>
    <n v="132.6"/>
    <n v="144.19999999999999"/>
    <n v="153.5"/>
    <n v="132.19999999999999"/>
    <n v="139.1"/>
    <n v="142.80000000000001"/>
    <n v="121.7"/>
    <n v="136.69999999999999"/>
    <n v="151.80000000000001"/>
    <n v="139.80000000000001"/>
    <n v="136.30000000000001"/>
    <n v="147"/>
    <n v="1923.9999999999998"/>
    <n v="153.5"/>
    <n v="139.1"/>
    <n v="142.80000000000001"/>
    <n v="121.7"/>
    <n v="136.30000000000001"/>
    <n v="258"/>
    <n v="423.09999999999997"/>
    <n v="132.19999999999999"/>
  </r>
  <r>
    <x v="2"/>
    <x v="6"/>
    <x v="11"/>
    <n v="142.5"/>
    <n v="163.19999999999999"/>
    <n v="145.6"/>
    <n v="146.69999999999999"/>
    <n v="124.3"/>
    <n v="147.4"/>
    <n v="199.6"/>
    <n v="135.69999999999999"/>
    <n v="114.2"/>
    <n v="147"/>
    <n v="135.30000000000001"/>
    <n v="157.5"/>
    <n v="151.9"/>
    <n v="167.9"/>
    <n v="149.9"/>
    <n v="141"/>
    <n v="148.6"/>
    <n v="153.5"/>
    <n v="142.30000000000001"/>
    <n v="145.30000000000001"/>
    <n v="149.9"/>
    <n v="126.6"/>
    <n v="142.1"/>
    <n v="155.5"/>
    <n v="140.30000000000001"/>
    <n v="141.30000000000001"/>
    <n v="148.6"/>
    <n v="1910.9"/>
    <n v="153.5"/>
    <n v="145.30000000000001"/>
    <n v="149.9"/>
    <n v="126.6"/>
    <n v="141.30000000000001"/>
    <n v="267.89999999999998"/>
    <n v="439.5"/>
    <n v="142.30000000000001"/>
  </r>
  <r>
    <x v="0"/>
    <x v="6"/>
    <x v="12"/>
    <n v="142.80000000000001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54.30000000000001"/>
    <n v="167.8"/>
    <n v="152.6"/>
    <n v="147.30000000000001"/>
    <n v="151.9"/>
    <n v="139.5"/>
    <n v="149.9"/>
    <n v="151.19999999999999"/>
    <n v="154.80000000000001"/>
    <n v="135"/>
    <n v="149.5"/>
    <n v="161.1"/>
    <n v="140.6"/>
    <n v="147.1"/>
    <n v="152.30000000000001"/>
    <n v="1940.9999999999995"/>
    <n v="139.5"/>
    <n v="151.19999999999999"/>
    <n v="154.80000000000001"/>
    <n v="135"/>
    <n v="147.1"/>
    <n v="282.10000000000002"/>
    <n v="451.79999999999995"/>
    <n v="149.9"/>
  </r>
  <r>
    <x v="1"/>
    <x v="6"/>
    <x v="12"/>
    <n v="144.9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56.30000000000001"/>
    <n v="170.4"/>
    <n v="146.80000000000001"/>
    <n v="132.80000000000001"/>
    <n v="144.6"/>
    <n v="152.80000000000001"/>
    <n v="133.6"/>
    <n v="139.80000000000001"/>
    <n v="143.19999999999999"/>
    <n v="125.2"/>
    <n v="136.80000000000001"/>
    <n v="151.9"/>
    <n v="140.19999999999999"/>
    <n v="137.69999999999999"/>
    <n v="148.30000000000001"/>
    <n v="1956.7"/>
    <n v="152.80000000000001"/>
    <n v="139.80000000000001"/>
    <n v="143.19999999999999"/>
    <n v="125.2"/>
    <n v="137.69999999999999"/>
    <n v="262.89999999999998"/>
    <n v="424.20000000000005"/>
    <n v="133.6"/>
  </r>
  <r>
    <x v="2"/>
    <x v="6"/>
    <x v="12"/>
    <n v="143.5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68.5"/>
    <n v="150.30000000000001"/>
    <n v="141.30000000000001"/>
    <n v="149"/>
    <n v="152.80000000000001"/>
    <n v="143.69999999999999"/>
    <n v="145.80000000000001"/>
    <n v="150.4"/>
    <n v="129.80000000000001"/>
    <n v="142.30000000000001"/>
    <n v="155.69999999999999"/>
    <n v="140.4"/>
    <n v="142.5"/>
    <n v="150.4"/>
    <n v="1946.1000000000001"/>
    <n v="152.80000000000001"/>
    <n v="145.80000000000001"/>
    <n v="150.4"/>
    <n v="129.80000000000001"/>
    <n v="142.5"/>
    <n v="272.3"/>
    <n v="440.6"/>
    <n v="143.69999999999999"/>
  </r>
  <r>
    <x v="0"/>
    <x v="7"/>
    <x v="0"/>
    <n v="143.69999999999999"/>
    <n v="167.3"/>
    <n v="153.5"/>
    <n v="150.5"/>
    <n v="132"/>
    <n v="142.19999999999999"/>
    <n v="191.5"/>
    <n v="141.1"/>
    <n v="113.8"/>
    <n v="151.6"/>
    <n v="139.69999999999999"/>
    <n v="158.69999999999999"/>
    <n v="153"/>
    <n v="168.6"/>
    <n v="152.80000000000001"/>
    <n v="147.4"/>
    <n v="152.1"/>
    <n v="139.5"/>
    <n v="150.4"/>
    <n v="151.69999999999999"/>
    <n v="155.69999999999999"/>
    <n v="136.30000000000001"/>
    <n v="150.1"/>
    <n v="161.69999999999999"/>
    <n v="142.5"/>
    <n v="148.1"/>
    <n v="151.9"/>
    <n v="1938.6"/>
    <n v="139.5"/>
    <n v="151.69999999999999"/>
    <n v="155.69999999999999"/>
    <n v="136.30000000000001"/>
    <n v="148.1"/>
    <n v="284.39999999999998"/>
    <n v="452.30000000000007"/>
    <n v="150.4"/>
  </r>
  <r>
    <x v="1"/>
    <x v="7"/>
    <x v="0"/>
    <n v="145.6"/>
    <n v="167.6"/>
    <n v="157"/>
    <n v="149.30000000000001"/>
    <n v="126.3"/>
    <n v="144.4"/>
    <n v="207.8"/>
    <n v="139.1"/>
    <n v="114.8"/>
    <n v="149.5"/>
    <n v="131.1"/>
    <n v="158.5"/>
    <n v="154.4"/>
    <n v="170.8"/>
    <n v="147"/>
    <n v="133.19999999999999"/>
    <n v="144.9"/>
    <n v="153.9"/>
    <n v="135.1"/>
    <n v="140.1"/>
    <n v="143.80000000000001"/>
    <n v="126.1"/>
    <n v="137.19999999999999"/>
    <n v="152.1"/>
    <n v="142.1"/>
    <n v="138.4"/>
    <n v="148.19999999999999"/>
    <n v="1945.3999999999999"/>
    <n v="153.9"/>
    <n v="140.1"/>
    <n v="143.80000000000001"/>
    <n v="126.1"/>
    <n v="138.4"/>
    <n v="264.5"/>
    <n v="425.1"/>
    <n v="135.1"/>
  </r>
  <r>
    <x v="2"/>
    <x v="7"/>
    <x v="0"/>
    <n v="144.30000000000001"/>
    <n v="167.4"/>
    <n v="154.9"/>
    <n v="150.1"/>
    <n v="129.9"/>
    <n v="143.19999999999999"/>
    <n v="197"/>
    <n v="140.4"/>
    <n v="114.1"/>
    <n v="150.9"/>
    <n v="136.1"/>
    <n v="158.6"/>
    <n v="153.5"/>
    <n v="169.2"/>
    <n v="150.5"/>
    <n v="141.5"/>
    <n v="149.19999999999999"/>
    <n v="153.9"/>
    <n v="144.6"/>
    <n v="146.19999999999999"/>
    <n v="151.19999999999999"/>
    <n v="130.9"/>
    <n v="142.80000000000001"/>
    <n v="156.1"/>
    <n v="142.30000000000001"/>
    <n v="143.4"/>
    <n v="150.19999999999999"/>
    <n v="1940.3999999999999"/>
    <n v="153.9"/>
    <n v="146.19999999999999"/>
    <n v="151.19999999999999"/>
    <n v="130.9"/>
    <n v="143.4"/>
    <n v="274.3"/>
    <n v="441.2"/>
    <n v="144.6"/>
  </r>
  <r>
    <x v="0"/>
    <x v="7"/>
    <x v="1"/>
    <n v="144.1999999999999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49.80000000000001"/>
    <n v="169.4"/>
    <n v="153"/>
    <n v="147.5"/>
    <n v="152.30000000000001"/>
    <n v="139.5"/>
    <n v="152.30000000000001"/>
    <n v="151.80000000000001"/>
    <n v="156.19999999999999"/>
    <n v="136"/>
    <n v="150.4"/>
    <n v="161.9"/>
    <n v="143.4"/>
    <n v="148.4"/>
    <n v="150.4"/>
    <n v="1909.7999999999997"/>
    <n v="139.5"/>
    <n v="151.80000000000001"/>
    <n v="156.19999999999999"/>
    <n v="136"/>
    <n v="148.4"/>
    <n v="284.39999999999998"/>
    <n v="452.8"/>
    <n v="152.30000000000001"/>
  </r>
  <r>
    <x v="1"/>
    <x v="7"/>
    <x v="1"/>
    <n v="146.19999999999999"/>
    <n v="167.6"/>
    <n v="153.1"/>
    <n v="150.69999999999999"/>
    <n v="127.4"/>
    <n v="143.1"/>
    <n v="181.7"/>
    <n v="139.6"/>
    <n v="114.6"/>
    <n v="150.4"/>
    <n v="131.5"/>
    <n v="159"/>
    <n v="151.69999999999999"/>
    <n v="172"/>
    <n v="147.30000000000001"/>
    <n v="133.5"/>
    <n v="145.19999999999999"/>
    <n v="154.80000000000001"/>
    <n v="138.9"/>
    <n v="140.4"/>
    <n v="144.4"/>
    <n v="125.2"/>
    <n v="137.69999999999999"/>
    <n v="152.19999999999999"/>
    <n v="143.5"/>
    <n v="138.4"/>
    <n v="147.69999999999999"/>
    <n v="1916.6"/>
    <n v="154.80000000000001"/>
    <n v="140.4"/>
    <n v="144.4"/>
    <n v="125.2"/>
    <n v="138.4"/>
    <n v="263.60000000000002"/>
    <n v="426"/>
    <n v="138.9"/>
  </r>
  <r>
    <x v="2"/>
    <x v="7"/>
    <x v="1"/>
    <n v="144.80000000000001"/>
    <n v="167.5"/>
    <n v="151.80000000000001"/>
    <n v="150.80000000000001"/>
    <n v="131.4"/>
    <n v="141.80000000000001"/>
    <n v="170.7"/>
    <n v="141.1"/>
    <n v="113.6"/>
    <n v="152"/>
    <n v="136.5"/>
    <n v="159.1"/>
    <n v="150.5"/>
    <n v="170.1"/>
    <n v="150.80000000000001"/>
    <n v="141.69999999999999"/>
    <n v="149.5"/>
    <n v="154.80000000000001"/>
    <n v="147.19999999999999"/>
    <n v="146.4"/>
    <n v="151.69999999999999"/>
    <n v="130.30000000000001"/>
    <n v="143.19999999999999"/>
    <n v="156.19999999999999"/>
    <n v="143.4"/>
    <n v="143.6"/>
    <n v="149.1"/>
    <n v="1911.6"/>
    <n v="154.80000000000001"/>
    <n v="146.4"/>
    <n v="151.69999999999999"/>
    <n v="130.30000000000001"/>
    <n v="143.6"/>
    <n v="273.89999999999998"/>
    <n v="442"/>
    <n v="147.19999999999999"/>
  </r>
  <r>
    <x v="0"/>
    <x v="7"/>
    <x v="2"/>
    <n v="144.4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48.19999999999999"/>
    <n v="170.5"/>
    <n v="153.4"/>
    <n v="147.6"/>
    <n v="152.5"/>
    <n v="139.5"/>
    <n v="153.4"/>
    <n v="151.5"/>
    <n v="156.69999999999999"/>
    <n v="135.80000000000001"/>
    <n v="151.19999999999999"/>
    <n v="161.19999999999999"/>
    <n v="145.1"/>
    <n v="148.6"/>
    <n v="149.80000000000001"/>
    <n v="1894.5999999999997"/>
    <n v="139.5"/>
    <n v="151.5"/>
    <n v="156.69999999999999"/>
    <n v="135.80000000000001"/>
    <n v="148.6"/>
    <n v="284.39999999999998"/>
    <n v="453.5"/>
    <n v="153.4"/>
  </r>
  <r>
    <x v="1"/>
    <x v="7"/>
    <x v="2"/>
    <n v="146.5"/>
    <n v="167.5"/>
    <n v="148.9"/>
    <n v="151.1"/>
    <n v="127.5"/>
    <n v="143.30000000000001"/>
    <n v="167"/>
    <n v="139.69999999999999"/>
    <n v="114.4"/>
    <n v="151.5"/>
    <n v="131.9"/>
    <n v="159.1"/>
    <n v="150.1"/>
    <n v="173.3"/>
    <n v="147.69999999999999"/>
    <n v="133.80000000000001"/>
    <n v="145.6"/>
    <n v="154.5"/>
    <n v="141.4"/>
    <n v="140.80000000000001"/>
    <n v="145"/>
    <n v="124.6"/>
    <n v="137.9"/>
    <n v="152.5"/>
    <n v="145.30000000000001"/>
    <n v="138.69999999999999"/>
    <n v="147.30000000000001"/>
    <n v="1898.5"/>
    <n v="154.5"/>
    <n v="140.80000000000001"/>
    <n v="145"/>
    <n v="124.6"/>
    <n v="138.69999999999999"/>
    <n v="263.29999999999995"/>
    <n v="427.1"/>
    <n v="141.4"/>
  </r>
  <r>
    <x v="2"/>
    <x v="7"/>
    <x v="2"/>
    <n v="145.1"/>
    <n v="167"/>
    <n v="148.1"/>
    <n v="151.5"/>
    <n v="131.19999999999999"/>
    <n v="142.5"/>
    <n v="157.30000000000001"/>
    <n v="141.1"/>
    <n v="113.2"/>
    <n v="153.19999999999999"/>
    <n v="136.69999999999999"/>
    <n v="159.6"/>
    <n v="148.9"/>
    <n v="171.2"/>
    <n v="151.19999999999999"/>
    <n v="141.9"/>
    <n v="149.80000000000001"/>
    <n v="154.5"/>
    <n v="148.9"/>
    <n v="146.4"/>
    <n v="152.30000000000001"/>
    <n v="129.9"/>
    <n v="143.69999999999999"/>
    <n v="156.1"/>
    <n v="145.19999999999999"/>
    <n v="143.80000000000001"/>
    <n v="148.6"/>
    <n v="1895.4"/>
    <n v="154.5"/>
    <n v="146.4"/>
    <n v="152.30000000000001"/>
    <n v="129.9"/>
    <n v="143.80000000000001"/>
    <n v="273.70000000000005"/>
    <n v="442.90000000000003"/>
    <n v="148.9"/>
  </r>
  <r>
    <x v="0"/>
    <x v="7"/>
    <x v="3"/>
    <n v="147.19999999999999"/>
    <s v="NA"/>
    <n v="146.9"/>
    <n v="155.6"/>
    <n v="137.1"/>
    <n v="147.30000000000001"/>
    <n v="162.69999999999999"/>
    <n v="150.19999999999999"/>
    <n v="119.8"/>
    <n v="158.69999999999999"/>
    <n v="139.19999999999999"/>
    <s v="NA"/>
    <n v="150.1"/>
    <s v="NA"/>
    <s v="NA"/>
    <s v="NA"/>
    <s v="NA"/>
    <n v="139.5"/>
    <n v="148.4"/>
    <s v="NA"/>
    <n v="154.30000000000001"/>
    <s v="NA"/>
    <s v="NA"/>
    <s v="NA"/>
    <s v="NA"/>
    <s v="NA"/>
    <s v="NA"/>
    <n v="1614.8000000000002"/>
    <n v="139.5"/>
    <n v="0"/>
    <n v="154.30000000000001"/>
    <n v="0"/>
    <n v="0"/>
    <n v="0"/>
    <n v="0"/>
    <n v="148.4"/>
  </r>
  <r>
    <x v="1"/>
    <x v="7"/>
    <x v="3"/>
    <n v="151.80000000000001"/>
    <s v="NA"/>
    <n v="151.9"/>
    <n v="155.5"/>
    <n v="131.6"/>
    <n v="152.9"/>
    <n v="180"/>
    <n v="150.80000000000001"/>
    <n v="121.2"/>
    <n v="154"/>
    <n v="133.5"/>
    <s v="NA"/>
    <n v="153.5"/>
    <s v="NA"/>
    <s v="NA"/>
    <s v="NA"/>
    <s v="NA"/>
    <n v="155.6"/>
    <n v="137.1"/>
    <s v="NA"/>
    <n v="144.80000000000001"/>
    <s v="NA"/>
    <s v="NA"/>
    <s v="NA"/>
    <s v="NA"/>
    <s v="NA"/>
    <s v="NA"/>
    <n v="1636.7"/>
    <n v="155.6"/>
    <n v="0"/>
    <n v="144.80000000000001"/>
    <n v="0"/>
    <n v="0"/>
    <n v="0"/>
    <n v="0"/>
    <n v="137.1"/>
  </r>
  <r>
    <x v="2"/>
    <x v="7"/>
    <x v="3"/>
    <n v="148.69999999999999"/>
    <s v="NA"/>
    <n v="148.80000000000001"/>
    <n v="155.6"/>
    <n v="135.1"/>
    <n v="149.9"/>
    <n v="168.6"/>
    <n v="150.4"/>
    <n v="120.3"/>
    <n v="157.1"/>
    <n v="136.80000000000001"/>
    <s v="NA"/>
    <n v="151.4"/>
    <s v="NA"/>
    <s v="NA"/>
    <s v="NA"/>
    <s v="NA"/>
    <n v="155.6"/>
    <n v="144.1"/>
    <s v="NA"/>
    <n v="150.69999999999999"/>
    <s v="NA"/>
    <s v="NA"/>
    <s v="NA"/>
    <s v="NA"/>
    <s v="NA"/>
    <s v="NA"/>
    <n v="1622.7"/>
    <n v="155.6"/>
    <n v="0"/>
    <n v="150.69999999999999"/>
    <n v="0"/>
    <n v="0"/>
    <n v="0"/>
    <n v="0"/>
    <n v="144.1"/>
  </r>
  <r>
    <x v="0"/>
    <x v="7"/>
    <x v="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39.5"/>
    <s v="NA"/>
    <s v="NA"/>
    <s v="NA"/>
    <s v="NA"/>
    <s v="NA"/>
    <s v="NA"/>
    <s v="NA"/>
    <s v="NA"/>
    <s v="NA"/>
    <n v="0"/>
    <n v="139.5"/>
    <n v="0"/>
    <n v="0"/>
    <n v="0"/>
    <n v="0"/>
    <n v="0"/>
    <n v="0"/>
    <n v="0"/>
  </r>
  <r>
    <x v="1"/>
    <x v="7"/>
    <x v="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55.50898550724639"/>
    <s v="NA"/>
    <s v="NA"/>
    <s v="NA"/>
    <s v="NA"/>
    <s v="NA"/>
    <s v="NA"/>
    <s v="NA"/>
    <s v="NA"/>
    <s v="NA"/>
    <n v="0"/>
    <n v="155.50898550724639"/>
    <n v="0"/>
    <n v="0"/>
    <n v="0"/>
    <n v="0"/>
    <n v="0"/>
    <n v="0"/>
    <n v="0"/>
  </r>
  <r>
    <x v="2"/>
    <x v="7"/>
    <x v="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n v="155.50898550724639"/>
    <s v="NA"/>
    <s v="NA"/>
    <s v="NA"/>
    <s v="NA"/>
    <s v="NA"/>
    <s v="NA"/>
    <s v="NA"/>
    <s v="NA"/>
    <s v="NA"/>
    <n v="0"/>
    <n v="155.50898550724639"/>
    <n v="0"/>
    <n v="0"/>
    <n v="0"/>
    <n v="0"/>
    <n v="0"/>
    <n v="0"/>
    <n v="0"/>
  </r>
  <r>
    <x v="0"/>
    <x v="7"/>
    <x v="5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n v="139.5"/>
    <n v="144.9"/>
    <n v="151.69999999999999"/>
    <n v="158.19999999999999"/>
    <n v="141.4"/>
    <n v="153.19999999999999"/>
    <n v="161.80000000000001"/>
    <n v="151.19999999999999"/>
    <n v="151.69999999999999"/>
    <n v="152.69999999999999"/>
    <n v="1951"/>
    <n v="139.5"/>
    <n v="151.69999999999999"/>
    <n v="158.19999999999999"/>
    <n v="141.4"/>
    <n v="151.69999999999999"/>
    <n v="293.10000000000002"/>
    <n v="458.79999999999995"/>
    <n v="144.9"/>
  </r>
  <r>
    <x v="1"/>
    <x v="7"/>
    <x v="5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  <n v="150.80000000000001"/>
    <n v="1994.9999999999998"/>
    <n v="154.69999999999999"/>
    <n v="140.4"/>
    <n v="148.1"/>
    <n v="129.30000000000001"/>
    <n v="142"/>
    <n v="271.3"/>
    <n v="432.9"/>
    <n v="137.1"/>
  </r>
  <r>
    <x v="2"/>
    <x v="7"/>
    <x v="5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  <n v="151.80000000000001"/>
    <n v="1966.8000000000002"/>
    <n v="154.69999999999999"/>
    <n v="146.4"/>
    <n v="154.4"/>
    <n v="135"/>
    <n v="147"/>
    <n v="282"/>
    <n v="448.29999999999995"/>
    <n v="141.9"/>
  </r>
  <r>
    <x v="0"/>
    <x v="7"/>
    <x v="6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n v="139.5"/>
    <n v="144.9"/>
    <n v="151.69999999999999"/>
    <n v="158.19999999999999"/>
    <n v="141.4"/>
    <n v="153.19999999999999"/>
    <n v="161.80000000000001"/>
    <n v="151.19999999999999"/>
    <n v="151.69999999999999"/>
    <n v="152.69999999999999"/>
    <n v="1951"/>
    <n v="139.5"/>
    <n v="151.69999999999999"/>
    <n v="158.19999999999999"/>
    <n v="141.4"/>
    <n v="151.69999999999999"/>
    <n v="293.10000000000002"/>
    <n v="458.79999999999995"/>
    <n v="144.9"/>
  </r>
  <r>
    <x v="1"/>
    <x v="7"/>
    <x v="6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  <n v="150.80000000000001"/>
    <n v="1994.9999999999998"/>
    <n v="154.69999999999999"/>
    <n v="140.4"/>
    <n v="148.1"/>
    <n v="129.30000000000001"/>
    <n v="142"/>
    <n v="271.3"/>
    <n v="432.9"/>
    <n v="137.1"/>
  </r>
  <r>
    <x v="2"/>
    <x v="7"/>
    <x v="6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  <n v="151.80000000000001"/>
    <n v="1966.8000000000002"/>
    <n v="154.69999999999999"/>
    <n v="146.4"/>
    <n v="154.4"/>
    <n v="135"/>
    <n v="147"/>
    <n v="282"/>
    <n v="448.29999999999995"/>
    <n v="141.9"/>
  </r>
  <r>
    <x v="0"/>
    <x v="7"/>
    <x v="7"/>
    <n v="147.6"/>
    <n v="187.2"/>
    <n v="148.4"/>
    <n v="153.30000000000001"/>
    <n v="139.80000000000001"/>
    <n v="146.9"/>
    <n v="171"/>
    <n v="149.9"/>
    <n v="114.2"/>
    <n v="160"/>
    <n v="143.5"/>
    <n v="161.5"/>
    <n v="155.30000000000001"/>
    <n v="180.9"/>
    <n v="155.1"/>
    <n v="149.30000000000001"/>
    <n v="154.30000000000001"/>
    <n v="139.5"/>
    <n v="145.80000000000001"/>
    <n v="151.9"/>
    <n v="158.80000000000001"/>
    <n v="143.6"/>
    <n v="152.19999999999999"/>
    <n v="162.69999999999999"/>
    <n v="153.6"/>
    <n v="153"/>
    <n v="154.69999999999999"/>
    <n v="1978.6"/>
    <n v="139.5"/>
    <n v="151.9"/>
    <n v="158.80000000000001"/>
    <n v="143.6"/>
    <n v="153"/>
    <n v="296.60000000000002"/>
    <n v="458.7"/>
    <n v="145.80000000000001"/>
  </r>
  <r>
    <x v="1"/>
    <x v="7"/>
    <x v="7"/>
    <n v="151.6"/>
    <n v="197.8"/>
    <n v="154.5"/>
    <n v="153.4"/>
    <n v="133.4"/>
    <n v="154.5"/>
    <n v="191.9"/>
    <n v="151.30000000000001"/>
    <n v="116.8"/>
    <n v="160"/>
    <n v="136.5"/>
    <n v="163.30000000000001"/>
    <n v="159.9"/>
    <n v="187.2"/>
    <n v="150"/>
    <n v="135.19999999999999"/>
    <n v="147.80000000000001"/>
    <n v="155.5"/>
    <n v="138.30000000000001"/>
    <n v="144.5"/>
    <n v="148.69999999999999"/>
    <n v="133.9"/>
    <n v="141.19999999999999"/>
    <n v="155.5"/>
    <n v="155.19999999999999"/>
    <n v="144.80000000000001"/>
    <n v="152.9"/>
    <n v="2024.8999999999999"/>
    <n v="155.5"/>
    <n v="144.5"/>
    <n v="148.69999999999999"/>
    <n v="133.9"/>
    <n v="144.80000000000001"/>
    <n v="278.70000000000005"/>
    <n v="433"/>
    <n v="138.30000000000001"/>
  </r>
  <r>
    <x v="2"/>
    <x v="7"/>
    <x v="7"/>
    <n v="148.9"/>
    <n v="190.9"/>
    <n v="150.80000000000001"/>
    <n v="153.30000000000001"/>
    <n v="137.4"/>
    <n v="150.4"/>
    <n v="178.1"/>
    <n v="150.4"/>
    <n v="115.1"/>
    <n v="160"/>
    <n v="140.6"/>
    <n v="162.30000000000001"/>
    <n v="157"/>
    <n v="182.6"/>
    <n v="153.1"/>
    <n v="143.4"/>
    <n v="151.69999999999999"/>
    <n v="155.5"/>
    <n v="143"/>
    <n v="148.4"/>
    <n v="155"/>
    <n v="138.5"/>
    <n v="146"/>
    <n v="158.5"/>
    <n v="154.30000000000001"/>
    <n v="149"/>
    <n v="153.9"/>
    <n v="1995.1999999999998"/>
    <n v="155.5"/>
    <n v="148.4"/>
    <n v="155"/>
    <n v="138.5"/>
    <n v="149"/>
    <n v="287.5"/>
    <n v="448.2"/>
    <n v="143"/>
  </r>
  <r>
    <x v="0"/>
    <x v="7"/>
    <x v="8"/>
    <n v="146.9"/>
    <n v="183.9"/>
    <n v="149.5"/>
    <n v="153.4"/>
    <n v="140.4"/>
    <n v="147"/>
    <n v="178.8"/>
    <n v="149.30000000000001"/>
    <n v="115.1"/>
    <n v="160"/>
    <n v="145.4"/>
    <n v="161.6"/>
    <n v="156.1"/>
    <n v="182.9"/>
    <n v="155.4"/>
    <n v="149.9"/>
    <n v="154.6"/>
    <n v="139.5"/>
    <n v="146.4"/>
    <n v="151.6"/>
    <n v="159.1"/>
    <n v="144.6"/>
    <n v="152.80000000000001"/>
    <n v="161.1"/>
    <n v="157.4"/>
    <n v="153.69999999999999"/>
    <n v="155.4"/>
    <n v="1987.3999999999999"/>
    <n v="139.5"/>
    <n v="151.6"/>
    <n v="159.1"/>
    <n v="144.6"/>
    <n v="153.69999999999999"/>
    <n v="298.29999999999995"/>
    <n v="459.9"/>
    <n v="146.4"/>
  </r>
  <r>
    <x v="1"/>
    <x v="7"/>
    <x v="8"/>
    <n v="151.5"/>
    <n v="193.1"/>
    <n v="157.30000000000001"/>
    <n v="153.9"/>
    <n v="134.4"/>
    <n v="155.4"/>
    <n v="202"/>
    <n v="150.80000000000001"/>
    <n v="118.9"/>
    <n v="160.9"/>
    <n v="137.69999999999999"/>
    <n v="164.4"/>
    <n v="161.30000000000001"/>
    <n v="188.7"/>
    <n v="150.19999999999999"/>
    <n v="136.30000000000001"/>
    <n v="148.1"/>
    <n v="156.30000000000001"/>
    <n v="137.19999999999999"/>
    <n v="145.4"/>
    <n v="150"/>
    <n v="135.1"/>
    <n v="141.80000000000001"/>
    <n v="154.9"/>
    <n v="159.80000000000001"/>
    <n v="146"/>
    <n v="154"/>
    <n v="2041.6000000000001"/>
    <n v="156.30000000000001"/>
    <n v="145.4"/>
    <n v="150"/>
    <n v="135.1"/>
    <n v="146"/>
    <n v="281.10000000000002"/>
    <n v="434.6"/>
    <n v="137.19999999999999"/>
  </r>
  <r>
    <x v="2"/>
    <x v="7"/>
    <x v="8"/>
    <n v="148.4"/>
    <n v="187.1"/>
    <n v="152.5"/>
    <n v="153.6"/>
    <n v="138.19999999999999"/>
    <n v="150.9"/>
    <n v="186.7"/>
    <n v="149.80000000000001"/>
    <n v="116.4"/>
    <n v="160.30000000000001"/>
    <n v="142.19999999999999"/>
    <n v="162.9"/>
    <n v="158"/>
    <n v="184.4"/>
    <n v="153.4"/>
    <n v="144.30000000000001"/>
    <n v="152"/>
    <n v="156.30000000000001"/>
    <n v="142.9"/>
    <n v="148.69999999999999"/>
    <n v="155.6"/>
    <n v="139.6"/>
    <n v="146.6"/>
    <n v="157.5"/>
    <n v="158.4"/>
    <n v="150"/>
    <n v="154.69999999999999"/>
    <n v="2007"/>
    <n v="156.30000000000001"/>
    <n v="148.69999999999999"/>
    <n v="155.6"/>
    <n v="139.6"/>
    <n v="150"/>
    <n v="289.60000000000002"/>
    <n v="449.70000000000005"/>
    <n v="142.9"/>
  </r>
  <r>
    <x v="0"/>
    <x v="7"/>
    <x v="9"/>
    <n v="146"/>
    <n v="186.3"/>
    <n v="159.19999999999999"/>
    <n v="153.6"/>
    <n v="142.6"/>
    <n v="147.19999999999999"/>
    <n v="200.6"/>
    <n v="150.30000000000001"/>
    <n v="115.3"/>
    <n v="160.9"/>
    <n v="147.4"/>
    <n v="161.9"/>
    <n v="159.6"/>
    <n v="182.7"/>
    <n v="155.69999999999999"/>
    <n v="150.6"/>
    <n v="155"/>
    <n v="139.5"/>
    <n v="146.80000000000001"/>
    <n v="152"/>
    <n v="159.5"/>
    <n v="146.4"/>
    <n v="152.4"/>
    <n v="162.5"/>
    <n v="156.19999999999999"/>
    <n v="154.30000000000001"/>
    <n v="157.5"/>
    <n v="2030.9"/>
    <n v="139.5"/>
    <n v="152"/>
    <n v="159.5"/>
    <n v="146.4"/>
    <n v="154.30000000000001"/>
    <n v="300.70000000000005"/>
    <n v="461.29999999999995"/>
    <n v="146.80000000000001"/>
  </r>
  <r>
    <x v="1"/>
    <x v="7"/>
    <x v="9"/>
    <n v="150.6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64.4"/>
    <n v="188.7"/>
    <n v="150.5"/>
    <n v="136.1"/>
    <n v="148.30000000000001"/>
    <n v="156.5"/>
    <n v="137.1"/>
    <n v="145.1"/>
    <n v="151"/>
    <n v="135.4"/>
    <n v="142"/>
    <n v="155.69999999999999"/>
    <n v="158.1"/>
    <n v="146.19999999999999"/>
    <n v="155.19999999999999"/>
    <n v="2080.1999999999998"/>
    <n v="156.5"/>
    <n v="145.1"/>
    <n v="151"/>
    <n v="135.4"/>
    <n v="146.19999999999999"/>
    <n v="281.60000000000002"/>
    <n v="434.90000000000003"/>
    <n v="137.1"/>
  </r>
  <r>
    <x v="2"/>
    <x v="7"/>
    <x v="9"/>
    <n v="147.5"/>
    <n v="188.9"/>
    <n v="161.4"/>
    <n v="153.6"/>
    <n v="140.1"/>
    <n v="151.19999999999999"/>
    <n v="209.2"/>
    <n v="150.9"/>
    <n v="116.2"/>
    <n v="161"/>
    <n v="144"/>
    <n v="163.19999999999999"/>
    <n v="161.4"/>
    <n v="184.3"/>
    <n v="153.69999999999999"/>
    <n v="144.6"/>
    <n v="152.30000000000001"/>
    <n v="156.5"/>
    <n v="143.1"/>
    <n v="148.69999999999999"/>
    <n v="156.30000000000001"/>
    <n v="140.6"/>
    <n v="146.5"/>
    <n v="158.5"/>
    <n v="157"/>
    <n v="150.4"/>
    <n v="156.4"/>
    <n v="2048.6000000000004"/>
    <n v="156.5"/>
    <n v="148.69999999999999"/>
    <n v="156.30000000000001"/>
    <n v="140.6"/>
    <n v="150.4"/>
    <n v="291"/>
    <n v="450.59999999999997"/>
    <n v="143.1"/>
  </r>
  <r>
    <x v="0"/>
    <x v="7"/>
    <x v="11"/>
    <n v="145.4"/>
    <n v="188.6"/>
    <n v="171.6"/>
    <n v="153.80000000000001"/>
    <n v="145.4"/>
    <n v="146.5"/>
    <n v="222.2"/>
    <n v="155.9"/>
    <n v="114.9"/>
    <n v="162"/>
    <n v="150"/>
    <n v="162.69999999999999"/>
    <n v="163.4"/>
    <n v="183.4"/>
    <n v="156.30000000000001"/>
    <n v="151"/>
    <n v="155.5"/>
    <n v="139.5"/>
    <n v="147.5"/>
    <n v="152.80000000000001"/>
    <n v="160.4"/>
    <n v="146.1"/>
    <n v="153.6"/>
    <n v="161.6"/>
    <n v="156.19999999999999"/>
    <n v="154.5"/>
    <n v="159.80000000000001"/>
    <n v="2082.4"/>
    <n v="139.5"/>
    <n v="152.80000000000001"/>
    <n v="160.4"/>
    <n v="146.1"/>
    <n v="154.5"/>
    <n v="300.60000000000002"/>
    <n v="462.8"/>
    <n v="147.5"/>
  </r>
  <r>
    <x v="1"/>
    <x v="7"/>
    <x v="11"/>
    <n v="149.69999999999999"/>
    <n v="195.5"/>
    <n v="176.9"/>
    <n v="153.9"/>
    <n v="138"/>
    <n v="150.5"/>
    <n v="245.3"/>
    <n v="158.69999999999999"/>
    <n v="117.2"/>
    <n v="161.4"/>
    <n v="141.5"/>
    <n v="165.1"/>
    <n v="167"/>
    <n v="188.8"/>
    <n v="151.1"/>
    <n v="136.4"/>
    <n v="148.80000000000001"/>
    <n v="158"/>
    <n v="137.30000000000001"/>
    <n v="145.1"/>
    <n v="152"/>
    <n v="135.19999999999999"/>
    <n v="144.4"/>
    <n v="156.4"/>
    <n v="157.9"/>
    <n v="146.6"/>
    <n v="156.69999999999999"/>
    <n v="2120.6999999999998"/>
    <n v="158"/>
    <n v="145.1"/>
    <n v="152"/>
    <n v="135.19999999999999"/>
    <n v="146.6"/>
    <n v="281.79999999999995"/>
    <n v="436.3"/>
    <n v="137.30000000000001"/>
  </r>
  <r>
    <x v="2"/>
    <x v="7"/>
    <x v="11"/>
    <n v="146.80000000000001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184.8"/>
    <n v="154.30000000000001"/>
    <n v="144.9"/>
    <n v="152.80000000000001"/>
    <n v="158"/>
    <n v="143.6"/>
    <n v="149.19999999999999"/>
    <n v="157.19999999999999"/>
    <n v="140.4"/>
    <n v="148.4"/>
    <n v="158.6"/>
    <n v="156.9"/>
    <n v="150.69999999999999"/>
    <n v="158.4"/>
    <n v="2095.6"/>
    <n v="158"/>
    <n v="149.19999999999999"/>
    <n v="157.19999999999999"/>
    <n v="140.4"/>
    <n v="150.69999999999999"/>
    <n v="291.10000000000002"/>
    <n v="452.00000000000006"/>
    <n v="143.6"/>
  </r>
  <r>
    <x v="0"/>
    <x v="7"/>
    <x v="12"/>
    <n v="144.6"/>
    <n v="188.5"/>
    <n v="173.4"/>
    <n v="154"/>
    <n v="150"/>
    <n v="145.9"/>
    <n v="225.2"/>
    <n v="159.5"/>
    <n v="114.4"/>
    <n v="163.5"/>
    <n v="153.4"/>
    <n v="163.6"/>
    <n v="164.5"/>
    <n v="183.6"/>
    <n v="157"/>
    <n v="151.6"/>
    <n v="156.30000000000001"/>
    <n v="139.5"/>
    <n v="148.69999999999999"/>
    <n v="153.4"/>
    <n v="161.6"/>
    <n v="146.4"/>
    <n v="153.9"/>
    <n v="162.9"/>
    <n v="156.6"/>
    <n v="155.19999999999999"/>
    <n v="160.69999999999999"/>
    <n v="2100.5"/>
    <n v="139.5"/>
    <n v="153.4"/>
    <n v="161.6"/>
    <n v="146.4"/>
    <n v="155.19999999999999"/>
    <n v="301.60000000000002"/>
    <n v="464.90000000000003"/>
    <n v="148.69999999999999"/>
  </r>
  <r>
    <x v="1"/>
    <x v="7"/>
    <x v="12"/>
    <n v="149"/>
    <n v="195.7"/>
    <n v="178.3"/>
    <n v="154.19999999999999"/>
    <n v="140.69999999999999"/>
    <n v="149.69999999999999"/>
    <n v="240.9"/>
    <n v="161.5"/>
    <n v="117.1"/>
    <n v="161.9"/>
    <n v="143.30000000000001"/>
    <n v="166.1"/>
    <n v="167"/>
    <n v="190.2"/>
    <n v="151.9"/>
    <n v="136.69999999999999"/>
    <n v="149.6"/>
    <n v="158.4"/>
    <n v="137.9"/>
    <n v="145.5"/>
    <n v="152.9"/>
    <n v="135.5"/>
    <n v="144.30000000000001"/>
    <n v="156.9"/>
    <n v="157.9"/>
    <n v="146.9"/>
    <n v="156.9"/>
    <n v="2125.4"/>
    <n v="158.4"/>
    <n v="145.5"/>
    <n v="152.9"/>
    <n v="135.5"/>
    <n v="146.9"/>
    <n v="282.39999999999998"/>
    <n v="438.20000000000005"/>
    <n v="137.9"/>
  </r>
  <r>
    <x v="2"/>
    <x v="7"/>
    <x v="12"/>
    <n v="146"/>
    <n v="191"/>
    <n v="175.3"/>
    <n v="154.1"/>
    <n v="146.6"/>
    <n v="147.69999999999999"/>
    <n v="230.5"/>
    <n v="160.19999999999999"/>
    <n v="115.3"/>
    <n v="163"/>
    <n v="149.19999999999999"/>
    <n v="164.8"/>
    <n v="165.4"/>
    <n v="185.4"/>
    <n v="155"/>
    <n v="145.4"/>
    <n v="153.6"/>
    <n v="158.4"/>
    <n v="144.6"/>
    <n v="149.69999999999999"/>
    <n v="158.30000000000001"/>
    <n v="140.69999999999999"/>
    <n v="148.5"/>
    <n v="159.4"/>
    <n v="157.1"/>
    <n v="151.19999999999999"/>
    <n v="158.9"/>
    <n v="2109.1"/>
    <n v="158.4"/>
    <n v="149.69999999999999"/>
    <n v="158.30000000000001"/>
    <n v="140.69999999999999"/>
    <n v="151.19999999999999"/>
    <n v="291.89999999999998"/>
    <n v="454"/>
    <n v="144.6"/>
  </r>
  <r>
    <x v="0"/>
    <x v="8"/>
    <x v="0"/>
    <n v="143.4"/>
    <n v="187.5"/>
    <n v="173.4"/>
    <n v="154"/>
    <n v="154.80000000000001"/>
    <n v="147"/>
    <n v="187.8"/>
    <n v="159.5"/>
    <n v="113.8"/>
    <n v="164.5"/>
    <n v="156.1"/>
    <n v="164.3"/>
    <n v="159.6"/>
    <n v="184.6"/>
    <n v="157.5"/>
    <n v="152.4"/>
    <n v="156.80000000000001"/>
    <n v="139.5"/>
    <n v="150.9"/>
    <n v="153.9"/>
    <n v="162.5"/>
    <n v="147.5"/>
    <n v="155.1"/>
    <n v="163.5"/>
    <n v="156.19999999999999"/>
    <n v="155.9"/>
    <n v="158.5"/>
    <n v="2065.6999999999998"/>
    <n v="139.5"/>
    <n v="153.9"/>
    <n v="162.5"/>
    <n v="147.5"/>
    <n v="155.9"/>
    <n v="303.39999999999998"/>
    <n v="466.7"/>
    <n v="150.9"/>
  </r>
  <r>
    <x v="1"/>
    <x v="8"/>
    <x v="0"/>
    <n v="148"/>
    <n v="194.8"/>
    <n v="178.4"/>
    <n v="154.4"/>
    <n v="144.1"/>
    <n v="152.6"/>
    <n v="206.8"/>
    <n v="162.1"/>
    <n v="116.3"/>
    <n v="163"/>
    <n v="145.9"/>
    <n v="167.2"/>
    <n v="163.4"/>
    <n v="191.8"/>
    <n v="152.5"/>
    <n v="137.30000000000001"/>
    <n v="150.19999999999999"/>
    <n v="157.69999999999999"/>
    <n v="142.9"/>
    <n v="145.69999999999999"/>
    <n v="154.1"/>
    <n v="136.9"/>
    <n v="145.4"/>
    <n v="156.1"/>
    <n v="157.69999999999999"/>
    <n v="147.6"/>
    <n v="156"/>
    <n v="2097"/>
    <n v="157.69999999999999"/>
    <n v="145.69999999999999"/>
    <n v="154.1"/>
    <n v="136.9"/>
    <n v="147.6"/>
    <n v="284.5"/>
    <n v="440"/>
    <n v="142.9"/>
  </r>
  <r>
    <x v="2"/>
    <x v="8"/>
    <x v="0"/>
    <n v="144.9"/>
    <n v="190.1"/>
    <n v="175.3"/>
    <n v="154.1"/>
    <n v="150.9"/>
    <n v="149.6"/>
    <n v="194.2"/>
    <n v="160.4"/>
    <n v="114.6"/>
    <n v="164"/>
    <n v="151.80000000000001"/>
    <n v="165.6"/>
    <n v="161"/>
    <n v="186.5"/>
    <n v="155.5"/>
    <n v="146.1"/>
    <n v="154.19999999999999"/>
    <n v="157.69999999999999"/>
    <n v="147.9"/>
    <n v="150"/>
    <n v="159.30000000000001"/>
    <n v="141.9"/>
    <n v="149.6"/>
    <n v="159.19999999999999"/>
    <n v="156.80000000000001"/>
    <n v="151.9"/>
    <n v="157.30000000000001"/>
    <n v="2076.5"/>
    <n v="157.69999999999999"/>
    <n v="150"/>
    <n v="159.30000000000001"/>
    <n v="141.9"/>
    <n v="151.9"/>
    <n v="293.8"/>
    <n v="455.8"/>
    <n v="147.9"/>
  </r>
  <r>
    <x v="0"/>
    <x v="8"/>
    <x v="1"/>
    <n v="142.80000000000001"/>
    <n v="184"/>
    <n v="168"/>
    <n v="154.4"/>
    <n v="163"/>
    <n v="147.80000000000001"/>
    <n v="149.69999999999999"/>
    <n v="158.30000000000001"/>
    <n v="111.8"/>
    <n v="165"/>
    <n v="160"/>
    <n v="165.8"/>
    <n v="154.69999999999999"/>
    <n v="186.5"/>
    <n v="159.1"/>
    <n v="153.9"/>
    <n v="158.4"/>
    <n v="139.5"/>
    <n v="154.4"/>
    <n v="154.80000000000001"/>
    <n v="164.3"/>
    <n v="150.19999999999999"/>
    <n v="157"/>
    <n v="163.6"/>
    <n v="155.19999999999999"/>
    <n v="157.19999999999999"/>
    <n v="156.69999999999999"/>
    <n v="2025.3"/>
    <n v="139.5"/>
    <n v="154.80000000000001"/>
    <n v="164.3"/>
    <n v="150.19999999999999"/>
    <n v="157.19999999999999"/>
    <n v="307.39999999999998"/>
    <n v="471.4"/>
    <n v="154.4"/>
  </r>
  <r>
    <x v="1"/>
    <x v="8"/>
    <x v="1"/>
    <n v="147.6"/>
    <n v="191.2"/>
    <n v="169.9"/>
    <n v="155.1"/>
    <n v="151.4"/>
    <n v="154"/>
    <n v="180.2"/>
    <n v="159.80000000000001"/>
    <n v="114.9"/>
    <n v="162.5"/>
    <n v="149.19999999999999"/>
    <n v="169.4"/>
    <n v="160.80000000000001"/>
    <n v="193.3"/>
    <n v="154.19999999999999"/>
    <n v="138.19999999999999"/>
    <n v="151.80000000000001"/>
    <n v="159.80000000000001"/>
    <n v="149.1"/>
    <n v="146.5"/>
    <n v="156.30000000000001"/>
    <n v="140.5"/>
    <n v="147.30000000000001"/>
    <n v="156.6"/>
    <n v="156.69999999999999"/>
    <n v="149.30000000000001"/>
    <n v="156.5"/>
    <n v="2066"/>
    <n v="159.80000000000001"/>
    <n v="146.5"/>
    <n v="156.30000000000001"/>
    <n v="140.5"/>
    <n v="149.30000000000001"/>
    <n v="289.8"/>
    <n v="444.2"/>
    <n v="149.1"/>
  </r>
  <r>
    <x v="2"/>
    <x v="8"/>
    <x v="1"/>
    <n v="144.30000000000001"/>
    <n v="186.5"/>
    <n v="168.7"/>
    <n v="154.69999999999999"/>
    <n v="158.69999999999999"/>
    <n v="150.69999999999999"/>
    <n v="160"/>
    <n v="158.80000000000001"/>
    <n v="112.8"/>
    <n v="164.2"/>
    <n v="155.5"/>
    <n v="167.5"/>
    <n v="156.9"/>
    <n v="188.3"/>
    <n v="157.19999999999999"/>
    <n v="147.4"/>
    <n v="155.80000000000001"/>
    <n v="159.80000000000001"/>
    <n v="152.4"/>
    <n v="150.9"/>
    <n v="161.30000000000001"/>
    <n v="145.1"/>
    <n v="151.5"/>
    <n v="159.5"/>
    <n v="155.80000000000001"/>
    <n v="153.4"/>
    <n v="156.6"/>
    <n v="2039.3000000000002"/>
    <n v="159.80000000000001"/>
    <n v="150.9"/>
    <n v="161.30000000000001"/>
    <n v="145.1"/>
    <n v="153.4"/>
    <n v="298.5"/>
    <n v="460.40000000000003"/>
    <n v="152.4"/>
  </r>
  <r>
    <x v="0"/>
    <x v="8"/>
    <x v="2"/>
    <n v="142.5"/>
    <n v="189.4"/>
    <n v="163.19999999999999"/>
    <n v="154.5"/>
    <n v="168.2"/>
    <n v="150.5"/>
    <n v="141"/>
    <n v="159.19999999999999"/>
    <n v="111.7"/>
    <n v="164"/>
    <n v="160.6"/>
    <n v="166.4"/>
    <n v="154.5"/>
    <n v="186.1"/>
    <n v="159.6"/>
    <n v="154.4"/>
    <n v="158.9"/>
    <n v="139.5"/>
    <n v="156"/>
    <n v="154.80000000000001"/>
    <n v="164.6"/>
    <n v="151.30000000000001"/>
    <n v="157.80000000000001"/>
    <n v="163.80000000000001"/>
    <n v="153.1"/>
    <n v="157.30000000000001"/>
    <n v="156.69999999999999"/>
    <n v="2025.7"/>
    <n v="139.5"/>
    <n v="154.80000000000001"/>
    <n v="164.6"/>
    <n v="151.30000000000001"/>
    <n v="157.30000000000001"/>
    <n v="308.60000000000002"/>
    <n v="472.9"/>
    <n v="156"/>
  </r>
  <r>
    <x v="1"/>
    <x v="8"/>
    <x v="2"/>
    <n v="147.5"/>
    <n v="197.5"/>
    <n v="164.7"/>
    <n v="155.6"/>
    <n v="156.4"/>
    <n v="157.30000000000001"/>
    <n v="166.1"/>
    <n v="161.1"/>
    <n v="114.3"/>
    <n v="162.6"/>
    <n v="150.69999999999999"/>
    <n v="170.3"/>
    <n v="160.4"/>
    <n v="193.5"/>
    <n v="155.1"/>
    <n v="138.69999999999999"/>
    <n v="152.6"/>
    <n v="159.9"/>
    <n v="154.80000000000001"/>
    <n v="147.19999999999999"/>
    <n v="156.9"/>
    <n v="141.69999999999999"/>
    <n v="148.6"/>
    <n v="157.6"/>
    <n v="154.9"/>
    <n v="150"/>
    <n v="156.9"/>
    <n v="2064.4999999999995"/>
    <n v="159.9"/>
    <n v="147.19999999999999"/>
    <n v="156.9"/>
    <n v="141.69999999999999"/>
    <n v="150"/>
    <n v="291.7"/>
    <n v="446.4"/>
    <n v="154.80000000000001"/>
  </r>
  <r>
    <x v="2"/>
    <x v="8"/>
    <x v="2"/>
    <n v="144.1"/>
    <n v="192.2"/>
    <n v="163.80000000000001"/>
    <n v="154.9"/>
    <n v="163.9"/>
    <n v="153.69999999999999"/>
    <n v="149.5"/>
    <n v="159.80000000000001"/>
    <n v="112.6"/>
    <n v="163.5"/>
    <n v="156.5"/>
    <n v="168.2"/>
    <n v="156.69999999999999"/>
    <n v="188.1"/>
    <n v="157.80000000000001"/>
    <n v="147.9"/>
    <n v="156.4"/>
    <n v="159.9"/>
    <n v="155.5"/>
    <n v="151.19999999999999"/>
    <n v="161.69999999999999"/>
    <n v="146.19999999999999"/>
    <n v="152.6"/>
    <n v="160.19999999999999"/>
    <n v="153.80000000000001"/>
    <n v="153.80000000000001"/>
    <n v="156.80000000000001"/>
    <n v="2039.3999999999999"/>
    <n v="159.9"/>
    <n v="151.19999999999999"/>
    <n v="161.69999999999999"/>
    <n v="146.19999999999999"/>
    <n v="153.80000000000001"/>
    <n v="300"/>
    <n v="462.1"/>
    <n v="155.5"/>
  </r>
  <r>
    <x v="0"/>
    <x v="8"/>
    <x v="3"/>
    <n v="142.69999999999999"/>
    <n v="195.5"/>
    <n v="163.4"/>
    <n v="155"/>
    <n v="175.2"/>
    <n v="160.6"/>
    <n v="135.1"/>
    <n v="161.1"/>
    <n v="112.2"/>
    <n v="164.4"/>
    <n v="161.9"/>
    <n v="166.8"/>
    <n v="155.6"/>
    <n v="186.8"/>
    <n v="160.69999999999999"/>
    <n v="155.1"/>
    <n v="159.9"/>
    <n v="139.5"/>
    <n v="156"/>
    <n v="155.5"/>
    <n v="165.3"/>
    <n v="151.69999999999999"/>
    <n v="158.6"/>
    <n v="164.1"/>
    <n v="154.6"/>
    <n v="158"/>
    <n v="157.6"/>
    <n v="2049.5"/>
    <n v="139.5"/>
    <n v="155.5"/>
    <n v="165.3"/>
    <n v="151.69999999999999"/>
    <n v="158"/>
    <n v="309.7"/>
    <n v="475.69999999999993"/>
    <n v="156"/>
  </r>
  <r>
    <x v="1"/>
    <x v="8"/>
    <x v="3"/>
    <n v="147.6"/>
    <n v="202.5"/>
    <n v="166.4"/>
    <n v="156"/>
    <n v="161.4"/>
    <n v="168.8"/>
    <n v="161.6"/>
    <n v="162.80000000000001"/>
    <n v="114.8"/>
    <n v="162.80000000000001"/>
    <n v="151.5"/>
    <n v="171.4"/>
    <n v="162"/>
    <n v="194.4"/>
    <n v="155.9"/>
    <n v="139.30000000000001"/>
    <n v="153.4"/>
    <n v="161.4"/>
    <n v="154.9"/>
    <n v="147.6"/>
    <n v="157.5"/>
    <n v="142.1"/>
    <n v="149.1"/>
    <n v="157.6"/>
    <n v="156.6"/>
    <n v="150.5"/>
    <n v="158"/>
    <n v="2089.6"/>
    <n v="161.4"/>
    <n v="147.6"/>
    <n v="157.5"/>
    <n v="142.1"/>
    <n v="150.5"/>
    <n v="292.60000000000002"/>
    <n v="448.6"/>
    <n v="154.9"/>
  </r>
  <r>
    <x v="2"/>
    <x v="8"/>
    <x v="3"/>
    <n v="144.30000000000001"/>
    <n v="198"/>
    <n v="164.6"/>
    <n v="155.4"/>
    <n v="170.1"/>
    <n v="164.4"/>
    <n v="144.1"/>
    <n v="161.69999999999999"/>
    <n v="113.1"/>
    <n v="163.9"/>
    <n v="157.6"/>
    <n v="168.9"/>
    <n v="158"/>
    <n v="188.8"/>
    <n v="158.80000000000001"/>
    <n v="148.5"/>
    <n v="157.30000000000001"/>
    <n v="161.4"/>
    <n v="155.6"/>
    <n v="151.80000000000001"/>
    <n v="162.30000000000001"/>
    <n v="146.6"/>
    <n v="153.19999999999999"/>
    <n v="160.30000000000001"/>
    <n v="155.4"/>
    <n v="154.4"/>
    <n v="157.80000000000001"/>
    <n v="2064.1"/>
    <n v="161.4"/>
    <n v="151.80000000000001"/>
    <n v="162.30000000000001"/>
    <n v="146.6"/>
    <n v="154.4"/>
    <n v="301"/>
    <n v="464.6"/>
    <n v="155.6"/>
  </r>
  <r>
    <x v="0"/>
    <x v="8"/>
    <x v="4"/>
    <n v="145.1"/>
    <n v="198.5"/>
    <n v="168.6"/>
    <n v="155.80000000000001"/>
    <n v="184.4"/>
    <n v="162.30000000000001"/>
    <n v="138.4"/>
    <n v="165.1"/>
    <n v="114.3"/>
    <n v="169.7"/>
    <n v="164.6"/>
    <n v="169.8"/>
    <n v="158.69999999999999"/>
    <n v="189.6"/>
    <n v="165.3"/>
    <n v="160.6"/>
    <n v="164.5"/>
    <n v="139.5"/>
    <n v="161.69999999999999"/>
    <n v="158.80000000000001"/>
    <n v="169.1"/>
    <n v="153.19999999999999"/>
    <n v="160"/>
    <n v="167.6"/>
    <n v="159.30000000000001"/>
    <n v="161.1"/>
    <n v="161.1"/>
    <n v="2095.2999999999997"/>
    <n v="139.5"/>
    <n v="158.80000000000001"/>
    <n v="169.1"/>
    <n v="153.19999999999999"/>
    <n v="161.1"/>
    <n v="314.29999999999995"/>
    <n v="490.4"/>
    <n v="161.69999999999999"/>
  </r>
  <r>
    <x v="1"/>
    <x v="8"/>
    <x v="4"/>
    <n v="148.80000000000001"/>
    <n v="204.3"/>
    <n v="173"/>
    <n v="156.5"/>
    <n v="168.8"/>
    <n v="172.5"/>
    <n v="166.5"/>
    <n v="165.9"/>
    <n v="115.9"/>
    <n v="165.2"/>
    <n v="152"/>
    <n v="171.1"/>
    <n v="164.2"/>
    <n v="198.2"/>
    <n v="156.5"/>
    <n v="140.19999999999999"/>
    <n v="154.1"/>
    <n v="161.6"/>
    <n v="155.5"/>
    <n v="150.1"/>
    <n v="160.4"/>
    <n v="145"/>
    <n v="152.6"/>
    <n v="156.6"/>
    <n v="157.5"/>
    <n v="152.30000000000001"/>
    <n v="159.5"/>
    <n v="2124.7000000000003"/>
    <n v="161.6"/>
    <n v="150.1"/>
    <n v="160.4"/>
    <n v="145"/>
    <n v="152.30000000000001"/>
    <n v="297.3"/>
    <n v="450.79999999999995"/>
    <n v="155.5"/>
  </r>
  <r>
    <x v="2"/>
    <x v="8"/>
    <x v="4"/>
    <n v="146.30000000000001"/>
    <n v="200.5"/>
    <n v="170.3"/>
    <n v="156.1"/>
    <n v="178.7"/>
    <n v="167.1"/>
    <n v="147.9"/>
    <n v="165.4"/>
    <n v="114.8"/>
    <n v="168.2"/>
    <n v="159.30000000000001"/>
    <n v="170.4"/>
    <n v="160.69999999999999"/>
    <n v="191.9"/>
    <n v="161.80000000000001"/>
    <n v="152.1"/>
    <n v="160.4"/>
    <n v="161.6"/>
    <n v="159.4"/>
    <n v="154.69999999999999"/>
    <n v="165.8"/>
    <n v="148.9"/>
    <n v="155.80000000000001"/>
    <n v="161.19999999999999"/>
    <n v="158.6"/>
    <n v="156.80000000000001"/>
    <n v="160.4"/>
    <n v="2105.7000000000003"/>
    <n v="161.6"/>
    <n v="154.69999999999999"/>
    <n v="165.8"/>
    <n v="148.9"/>
    <n v="156.80000000000001"/>
    <n v="305.70000000000005"/>
    <n v="474.29999999999995"/>
    <n v="159.4"/>
  </r>
  <r>
    <x v="0"/>
    <x v="8"/>
    <x v="5"/>
    <n v="145.6"/>
    <n v="200.1"/>
    <n v="179.3"/>
    <n v="156.1"/>
    <n v="190.4"/>
    <n v="158.6"/>
    <n v="144.69999999999999"/>
    <n v="165.5"/>
    <n v="114.6"/>
    <n v="170"/>
    <n v="165.5"/>
    <n v="171.7"/>
    <n v="160.5"/>
    <n v="189.1"/>
    <n v="165.3"/>
    <n v="159.9"/>
    <n v="164.6"/>
    <n v="139.5"/>
    <n v="162.1"/>
    <n v="159.19999999999999"/>
    <n v="169.7"/>
    <n v="154.19999999999999"/>
    <n v="160.4"/>
    <n v="166.8"/>
    <n v="159.4"/>
    <n v="161.5"/>
    <n v="162.1"/>
    <n v="2122.6"/>
    <n v="139.5"/>
    <n v="159.19999999999999"/>
    <n v="169.7"/>
    <n v="154.19999999999999"/>
    <n v="161.5"/>
    <n v="315.7"/>
    <n v="489.80000000000007"/>
    <n v="162.1"/>
  </r>
  <r>
    <x v="1"/>
    <x v="8"/>
    <x v="5"/>
    <n v="149.19999999999999"/>
    <n v="205.5"/>
    <n v="182.8"/>
    <n v="156.5"/>
    <n v="172.2"/>
    <n v="171.5"/>
    <n v="176.2"/>
    <n v="166.9"/>
    <n v="116.1"/>
    <n v="165.5"/>
    <n v="152.30000000000001"/>
    <n v="173.3"/>
    <n v="166.2"/>
    <n v="195.6"/>
    <n v="157.30000000000001"/>
    <n v="140.5"/>
    <n v="154.80000000000001"/>
    <n v="160.5"/>
    <n v="156.1"/>
    <n v="149.80000000000001"/>
    <n v="160.80000000000001"/>
    <n v="147.5"/>
    <n v="150.69999999999999"/>
    <n v="158.1"/>
    <n v="158"/>
    <n v="153.4"/>
    <n v="160.4"/>
    <n v="2154.1999999999998"/>
    <n v="160.5"/>
    <n v="149.80000000000001"/>
    <n v="160.80000000000001"/>
    <n v="147.5"/>
    <n v="153.4"/>
    <n v="300.89999999999998"/>
    <n v="452.6"/>
    <n v="156.1"/>
  </r>
  <r>
    <x v="2"/>
    <x v="8"/>
    <x v="5"/>
    <n v="146.69999999999999"/>
    <n v="202"/>
    <n v="180.7"/>
    <n v="156.19999999999999"/>
    <n v="183.7"/>
    <n v="164.6"/>
    <n v="155.4"/>
    <n v="166"/>
    <n v="115.1"/>
    <n v="168.5"/>
    <n v="160"/>
    <n v="172.4"/>
    <n v="162.6"/>
    <n v="190.8"/>
    <n v="162.19999999999999"/>
    <n v="151.80000000000001"/>
    <n v="160.69999999999999"/>
    <n v="160.5"/>
    <n v="159.80000000000001"/>
    <n v="154.80000000000001"/>
    <n v="166.3"/>
    <n v="150.69999999999999"/>
    <n v="154.9"/>
    <n v="161.69999999999999"/>
    <n v="158.80000000000001"/>
    <n v="157.6"/>
    <n v="161.30000000000001"/>
    <n v="2133.9"/>
    <n v="160.5"/>
    <n v="154.80000000000001"/>
    <n v="166.3"/>
    <n v="150.69999999999999"/>
    <n v="157.6"/>
    <n v="308.29999999999995"/>
    <n v="474.7"/>
    <n v="159.80000000000001"/>
  </r>
  <r>
    <x v="0"/>
    <x v="8"/>
    <x v="6"/>
    <n v="145.1"/>
    <n v="204.5"/>
    <n v="180.4"/>
    <n v="157.1"/>
    <n v="188.7"/>
    <n v="157.69999999999999"/>
    <n v="152.80000000000001"/>
    <n v="163.6"/>
    <n v="113.9"/>
    <n v="169.7"/>
    <n v="166.2"/>
    <n v="171"/>
    <n v="161.69999999999999"/>
    <n v="189.7"/>
    <n v="166"/>
    <n v="161.1"/>
    <n v="165.3"/>
    <n v="139.5"/>
    <n v="162.5"/>
    <n v="160.30000000000001"/>
    <n v="170.4"/>
    <n v="157.1"/>
    <n v="160.69999999999999"/>
    <n v="167.2"/>
    <n v="160.4"/>
    <n v="162.80000000000001"/>
    <n v="163.19999999999999"/>
    <n v="2132.4"/>
    <n v="139.5"/>
    <n v="160.30000000000001"/>
    <n v="170.4"/>
    <n v="157.1"/>
    <n v="162.80000000000001"/>
    <n v="319.89999999999998"/>
    <n v="492.40000000000003"/>
    <n v="162.5"/>
  </r>
  <r>
    <x v="1"/>
    <x v="8"/>
    <x v="6"/>
    <n v="149.1"/>
    <n v="210.9"/>
    <n v="185"/>
    <n v="158.19999999999999"/>
    <n v="170.6"/>
    <n v="170.9"/>
    <n v="186.4"/>
    <n v="164.7"/>
    <n v="115.7"/>
    <n v="165.5"/>
    <n v="153.4"/>
    <n v="173.5"/>
    <n v="167.9"/>
    <n v="195.5"/>
    <n v="157.9"/>
    <n v="141.9"/>
    <n v="155.5"/>
    <n v="161.5"/>
    <n v="157.69999999999999"/>
    <n v="150.69999999999999"/>
    <n v="161.5"/>
    <n v="149.5"/>
    <n v="151.19999999999999"/>
    <n v="160.30000000000001"/>
    <n v="159.6"/>
    <n v="155"/>
    <n v="161.80000000000001"/>
    <n v="2171.8000000000002"/>
    <n v="161.5"/>
    <n v="150.69999999999999"/>
    <n v="161.5"/>
    <n v="149.5"/>
    <n v="155"/>
    <n v="304.5"/>
    <n v="455.3"/>
    <n v="157.69999999999999"/>
  </r>
  <r>
    <x v="2"/>
    <x v="8"/>
    <x v="6"/>
    <n v="146.4"/>
    <n v="206.8"/>
    <n v="182.2"/>
    <n v="157.5"/>
    <n v="182.1"/>
    <n v="163.9"/>
    <n v="164.2"/>
    <n v="164"/>
    <n v="114.5"/>
    <n v="168.3"/>
    <n v="160.9"/>
    <n v="172.2"/>
    <n v="164"/>
    <n v="191.2"/>
    <n v="162.80000000000001"/>
    <n v="153.1"/>
    <n v="161.4"/>
    <n v="161.5"/>
    <n v="160.69999999999999"/>
    <n v="155.80000000000001"/>
    <n v="167"/>
    <n v="153.1"/>
    <n v="155.30000000000001"/>
    <n v="163.19999999999999"/>
    <n v="160.1"/>
    <n v="159"/>
    <n v="162.5"/>
    <n v="2147"/>
    <n v="161.5"/>
    <n v="155.80000000000001"/>
    <n v="167"/>
    <n v="153.1"/>
    <n v="159"/>
    <n v="312.10000000000002"/>
    <n v="477.29999999999995"/>
    <n v="160.69999999999999"/>
  </r>
  <r>
    <x v="0"/>
    <x v="8"/>
    <x v="7"/>
    <n v="144.9"/>
    <n v="202.3"/>
    <n v="176.5"/>
    <n v="157.5"/>
    <n v="190.9"/>
    <n v="155.69999999999999"/>
    <n v="153.9"/>
    <n v="162.80000000000001"/>
    <n v="115.2"/>
    <n v="169.8"/>
    <n v="167.6"/>
    <n v="171.9"/>
    <n v="161.80000000000001"/>
    <n v="190.2"/>
    <n v="167"/>
    <n v="162.6"/>
    <n v="166.3"/>
    <n v="139.5"/>
    <n v="163.1"/>
    <n v="160.9"/>
    <n v="171.1"/>
    <n v="157.69999999999999"/>
    <n v="161.1"/>
    <n v="167.5"/>
    <n v="160.30000000000001"/>
    <n v="163.30000000000001"/>
    <n v="163.6"/>
    <n v="2130.8000000000002"/>
    <n v="139.5"/>
    <n v="160.9"/>
    <n v="171.1"/>
    <n v="157.69999999999999"/>
    <n v="163.30000000000001"/>
    <n v="321"/>
    <n v="495.90000000000003"/>
    <n v="163.1"/>
  </r>
  <r>
    <x v="1"/>
    <x v="8"/>
    <x v="7"/>
    <n v="149.30000000000001"/>
    <n v="207.4"/>
    <n v="174.1"/>
    <n v="159.19999999999999"/>
    <n v="175"/>
    <n v="161.30000000000001"/>
    <n v="183.3"/>
    <n v="164.5"/>
    <n v="120.4"/>
    <n v="166.2"/>
    <n v="154.80000000000001"/>
    <n v="175.1"/>
    <n v="167.3"/>
    <n v="196.5"/>
    <n v="159.80000000000001"/>
    <n v="143.6"/>
    <n v="157.30000000000001"/>
    <n v="162.1"/>
    <n v="160.69999999999999"/>
    <n v="153.19999999999999"/>
    <n v="162.80000000000001"/>
    <n v="150.4"/>
    <n v="153.69999999999999"/>
    <n v="160.4"/>
    <n v="159.6"/>
    <n v="156"/>
    <n v="162.30000000000001"/>
    <n v="2157.9"/>
    <n v="162.1"/>
    <n v="153.19999999999999"/>
    <n v="162.80000000000001"/>
    <n v="150.4"/>
    <n v="156"/>
    <n v="306.39999999999998"/>
    <n v="460.7"/>
    <n v="160.69999999999999"/>
  </r>
  <r>
    <x v="2"/>
    <x v="8"/>
    <x v="7"/>
    <n v="146.6"/>
    <n v="204"/>
    <n v="172.8"/>
    <n v="158.4"/>
    <n v="188"/>
    <n v="156.80000000000001"/>
    <n v="162.19999999999999"/>
    <n v="164.1"/>
    <n v="119.7"/>
    <n v="168.8"/>
    <n v="162.69999999999999"/>
    <n v="173.9"/>
    <n v="164"/>
    <n v="192.1"/>
    <n v="164.5"/>
    <n v="155.30000000000001"/>
    <n v="163.19999999999999"/>
    <n v="162.1"/>
    <n v="162.6"/>
    <n v="157.5"/>
    <n v="168.4"/>
    <n v="154"/>
    <n v="157.6"/>
    <n v="163.80000000000001"/>
    <n v="160"/>
    <n v="160"/>
    <n v="163.19999999999999"/>
    <n v="2142"/>
    <n v="162.1"/>
    <n v="157.5"/>
    <n v="168.4"/>
    <n v="154"/>
    <n v="160"/>
    <n v="314"/>
    <n v="483"/>
    <n v="162.6"/>
  </r>
  <r>
    <x v="0"/>
    <x v="8"/>
    <x v="8"/>
    <n v="145.4"/>
    <n v="202.1"/>
    <n v="172"/>
    <n v="158"/>
    <n v="195.5"/>
    <n v="152.69999999999999"/>
    <n v="151.4"/>
    <n v="163.9"/>
    <n v="119.3"/>
    <n v="170.1"/>
    <n v="168.3"/>
    <n v="172.8"/>
    <n v="162.1"/>
    <n v="190.5"/>
    <n v="167.7"/>
    <n v="163.6"/>
    <n v="167.1"/>
    <n v="139.5"/>
    <n v="163.69999999999999"/>
    <n v="161.30000000000001"/>
    <n v="171.9"/>
    <n v="157.80000000000001"/>
    <n v="162.69999999999999"/>
    <n v="168.5"/>
    <n v="160.19999999999999"/>
    <n v="163.80000000000001"/>
    <n v="164"/>
    <n v="2133.6"/>
    <n v="139.5"/>
    <n v="161.30000000000001"/>
    <n v="171.9"/>
    <n v="157.80000000000001"/>
    <n v="163.80000000000001"/>
    <n v="321.60000000000002"/>
    <n v="498.4"/>
    <n v="163.69999999999999"/>
  </r>
  <r>
    <x v="1"/>
    <x v="8"/>
    <x v="8"/>
    <n v="149.30000000000001"/>
    <n v="207.4"/>
    <n v="174.1"/>
    <n v="159.1"/>
    <n v="175"/>
    <n v="161.19999999999999"/>
    <n v="183.5"/>
    <n v="164.5"/>
    <n v="120.4"/>
    <n v="166.2"/>
    <n v="154.80000000000001"/>
    <n v="175.1"/>
    <n v="167.3"/>
    <n v="196.5"/>
    <n v="159.80000000000001"/>
    <n v="143.6"/>
    <n v="157.4"/>
    <n v="162.1"/>
    <n v="160.80000000000001"/>
    <n v="153.30000000000001"/>
    <n v="162.80000000000001"/>
    <n v="150.5"/>
    <n v="153.9"/>
    <n v="160.30000000000001"/>
    <n v="159.6"/>
    <n v="156"/>
    <n v="162.30000000000001"/>
    <n v="2157.9"/>
    <n v="162.1"/>
    <n v="153.30000000000001"/>
    <n v="162.80000000000001"/>
    <n v="150.5"/>
    <n v="156"/>
    <n v="306.5"/>
    <n v="460.79999999999995"/>
    <n v="160.80000000000001"/>
  </r>
  <r>
    <x v="2"/>
    <x v="8"/>
    <x v="8"/>
    <n v="146.6"/>
    <n v="204"/>
    <n v="172.8"/>
    <n v="158.4"/>
    <n v="188"/>
    <n v="156.69999999999999"/>
    <n v="162.30000000000001"/>
    <n v="164.1"/>
    <n v="119.7"/>
    <n v="168.8"/>
    <n v="162.69999999999999"/>
    <n v="173.9"/>
    <n v="164"/>
    <n v="192.1"/>
    <n v="164.6"/>
    <n v="155.30000000000001"/>
    <n v="163.30000000000001"/>
    <n v="162.1"/>
    <n v="162.6"/>
    <n v="157.5"/>
    <n v="168.4"/>
    <n v="154"/>
    <n v="157.69999999999999"/>
    <n v="163.69999999999999"/>
    <n v="160"/>
    <n v="160"/>
    <n v="163.19999999999999"/>
    <n v="2142"/>
    <n v="162.1"/>
    <n v="157.5"/>
    <n v="168.4"/>
    <n v="154"/>
    <n v="160"/>
    <n v="314"/>
    <n v="483.2"/>
    <n v="162.6"/>
  </r>
  <r>
    <x v="0"/>
    <x v="8"/>
    <x v="9"/>
    <n v="146.1"/>
    <n v="202.5"/>
    <n v="170.1"/>
    <n v="158.4"/>
    <n v="198.8"/>
    <n v="152.6"/>
    <n v="170.4"/>
    <n v="165.2"/>
    <n v="121.6"/>
    <n v="170.6"/>
    <n v="168.8"/>
    <n v="173.6"/>
    <n v="165.5"/>
    <n v="191.2"/>
    <n v="168.9"/>
    <n v="164.8"/>
    <n v="168.3"/>
    <n v="139.5"/>
    <n v="165.5"/>
    <n v="162"/>
    <n v="172.5"/>
    <n v="159.5"/>
    <n v="163.19999999999999"/>
    <n v="169"/>
    <n v="161.1"/>
    <n v="164.7"/>
    <n v="166.3"/>
    <n v="2164.1999999999998"/>
    <n v="139.5"/>
    <n v="162"/>
    <n v="172.5"/>
    <n v="159.5"/>
    <n v="164.7"/>
    <n v="324.2"/>
    <n v="502.00000000000006"/>
    <n v="165.5"/>
  </r>
  <r>
    <x v="1"/>
    <x v="8"/>
    <x v="9"/>
    <n v="150.1"/>
    <n v="208.4"/>
    <n v="173"/>
    <n v="159.19999999999999"/>
    <n v="176.6"/>
    <n v="159.30000000000001"/>
    <n v="214.4"/>
    <n v="165.3"/>
    <n v="122.5"/>
    <n v="166.8"/>
    <n v="155.4"/>
    <n v="175.9"/>
    <n v="171.5"/>
    <n v="197"/>
    <n v="160.80000000000001"/>
    <n v="144.4"/>
    <n v="158.30000000000001"/>
    <n v="163.6"/>
    <n v="162.19999999999999"/>
    <n v="154.30000000000001"/>
    <n v="163.5"/>
    <n v="152.19999999999999"/>
    <n v="155.1"/>
    <n v="160.30000000000001"/>
    <n v="160.30000000000001"/>
    <n v="157"/>
    <n v="164.6"/>
    <n v="2198.4000000000005"/>
    <n v="163.6"/>
    <n v="154.30000000000001"/>
    <n v="163.5"/>
    <n v="152.19999999999999"/>
    <n v="157"/>
    <n v="309.2"/>
    <n v="463.50000000000006"/>
    <n v="162.19999999999999"/>
  </r>
  <r>
    <x v="2"/>
    <x v="8"/>
    <x v="9"/>
    <n v="147.4"/>
    <n v="204.6"/>
    <n v="171.2"/>
    <n v="158.69999999999999"/>
    <n v="190.6"/>
    <n v="155.69999999999999"/>
    <n v="185.3"/>
    <n v="165.2"/>
    <n v="121.9"/>
    <n v="169.3"/>
    <n v="163.19999999999999"/>
    <n v="174.7"/>
    <n v="167.7"/>
    <n v="192.7"/>
    <n v="165.7"/>
    <n v="156.30000000000001"/>
    <n v="164.3"/>
    <n v="163.6"/>
    <n v="164.2"/>
    <n v="158.4"/>
    <n v="169.1"/>
    <n v="155.69999999999999"/>
    <n v="158.6"/>
    <n v="163.9"/>
    <n v="160.80000000000001"/>
    <n v="161"/>
    <n v="165.5"/>
    <n v="2175.5"/>
    <n v="163.6"/>
    <n v="158.4"/>
    <n v="169.1"/>
    <n v="155.69999999999999"/>
    <n v="161"/>
    <n v="316.7"/>
    <n v="486.3"/>
    <n v="164.2"/>
  </r>
  <r>
    <x v="0"/>
    <x v="8"/>
    <x v="11"/>
    <n v="146.9"/>
    <n v="199.8"/>
    <n v="171.5"/>
    <n v="159.1"/>
    <n v="198.4"/>
    <n v="153.19999999999999"/>
    <n v="183.9"/>
    <n v="165.4"/>
    <n v="122.1"/>
    <n v="170.8"/>
    <n v="169.1"/>
    <n v="174.3"/>
    <n v="167.5"/>
    <n v="191.4"/>
    <n v="170.4"/>
    <n v="166"/>
    <n v="169.8"/>
    <n v="139.5"/>
    <n v="165.3"/>
    <n v="162.9"/>
    <n v="173.4"/>
    <n v="158.9"/>
    <n v="163.80000000000001"/>
    <n v="169.3"/>
    <n v="162.4"/>
    <n v="165.2"/>
    <n v="167.6"/>
    <n v="2182"/>
    <n v="139.5"/>
    <n v="162.9"/>
    <n v="173.4"/>
    <n v="158.9"/>
    <n v="165.2"/>
    <n v="324.10000000000002"/>
    <n v="506.2"/>
    <n v="165.3"/>
  </r>
  <r>
    <x v="1"/>
    <x v="8"/>
    <x v="11"/>
    <n v="151"/>
    <n v="204.9"/>
    <n v="175.4"/>
    <n v="159.6"/>
    <n v="175.8"/>
    <n v="160.30000000000001"/>
    <n v="229.1"/>
    <n v="165.1"/>
    <n v="123.1"/>
    <n v="167.2"/>
    <n v="156.1"/>
    <n v="176.8"/>
    <n v="173.5"/>
    <n v="197"/>
    <n v="162.30000000000001"/>
    <n v="145.30000000000001"/>
    <n v="159.69999999999999"/>
    <n v="164.2"/>
    <n v="161.6"/>
    <n v="155.19999999999999"/>
    <n v="164.2"/>
    <n v="151.19999999999999"/>
    <n v="156.69999999999999"/>
    <n v="160.80000000000001"/>
    <n v="161.80000000000001"/>
    <n v="157.30000000000001"/>
    <n v="165.6"/>
    <n v="2217.8999999999996"/>
    <n v="164.2"/>
    <n v="155.19999999999999"/>
    <n v="164.2"/>
    <n v="151.19999999999999"/>
    <n v="157.30000000000001"/>
    <n v="308.5"/>
    <n v="467.3"/>
    <n v="161.6"/>
  </r>
  <r>
    <x v="2"/>
    <x v="8"/>
    <x v="11"/>
    <n v="148.19999999999999"/>
    <n v="201.6"/>
    <n v="173"/>
    <n v="159.30000000000001"/>
    <n v="190.1"/>
    <n v="156.5"/>
    <n v="199.2"/>
    <n v="165.3"/>
    <n v="122.4"/>
    <n v="169.6"/>
    <n v="163.69999999999999"/>
    <n v="175.5"/>
    <n v="169.7"/>
    <n v="192.9"/>
    <n v="167.2"/>
    <n v="157.4"/>
    <n v="165.8"/>
    <n v="164.2"/>
    <n v="163.9"/>
    <n v="159.30000000000001"/>
    <n v="169.9"/>
    <n v="154.80000000000001"/>
    <n v="159.80000000000001"/>
    <n v="164.3"/>
    <n v="162.19999999999999"/>
    <n v="161.4"/>
    <n v="166.7"/>
    <n v="2194.1"/>
    <n v="164.2"/>
    <n v="159.30000000000001"/>
    <n v="169.9"/>
    <n v="154.80000000000001"/>
    <n v="161.4"/>
    <n v="316.20000000000005"/>
    <n v="490.40000000000003"/>
    <n v="163.9"/>
  </r>
  <r>
    <x v="0"/>
    <x v="8"/>
    <x v="12"/>
    <n v="147.4"/>
    <n v="197"/>
    <n v="176.5"/>
    <n v="159.80000000000001"/>
    <n v="195.8"/>
    <n v="152"/>
    <n v="172.3"/>
    <n v="164.5"/>
    <n v="120.6"/>
    <n v="171.7"/>
    <n v="169.7"/>
    <n v="175.1"/>
    <n v="165.8"/>
    <n v="190.8"/>
    <n v="171.8"/>
    <n v="167.3"/>
    <n v="171.2"/>
    <n v="139.5"/>
    <n v="165.6"/>
    <n v="163.9"/>
    <n v="174"/>
    <n v="160.1"/>
    <n v="164.5"/>
    <n v="169.7"/>
    <n v="162.80000000000001"/>
    <n v="166"/>
    <n v="167"/>
    <n v="2168.1999999999998"/>
    <n v="139.5"/>
    <n v="163.9"/>
    <n v="174"/>
    <n v="160.1"/>
    <n v="166"/>
    <n v="326.10000000000002"/>
    <n v="510.3"/>
    <n v="165.6"/>
  </r>
  <r>
    <x v="1"/>
    <x v="8"/>
    <x v="12"/>
    <n v="151.6"/>
    <n v="202.2"/>
    <n v="180"/>
    <n v="160"/>
    <n v="173.5"/>
    <n v="158.30000000000001"/>
    <n v="219.5"/>
    <n v="164.2"/>
    <n v="121.9"/>
    <n v="168.2"/>
    <n v="156.5"/>
    <n v="178.2"/>
    <n v="172.2"/>
    <n v="196.8"/>
    <n v="163.30000000000001"/>
    <n v="146.69999999999999"/>
    <n v="160.69999999999999"/>
    <n v="163.4"/>
    <n v="161.69999999999999"/>
    <n v="156"/>
    <n v="165.1"/>
    <n v="151.80000000000001"/>
    <n v="157.6"/>
    <n v="160.6"/>
    <n v="162.4"/>
    <n v="157.80000000000001"/>
    <n v="165.2"/>
    <n v="2206.3000000000002"/>
    <n v="163.4"/>
    <n v="156"/>
    <n v="165.1"/>
    <n v="151.80000000000001"/>
    <n v="157.80000000000001"/>
    <n v="309.60000000000002"/>
    <n v="470.7"/>
    <n v="161.69999999999999"/>
  </r>
  <r>
    <x v="2"/>
    <x v="8"/>
    <x v="12"/>
    <n v="148.69999999999999"/>
    <n v="198.8"/>
    <n v="177.9"/>
    <n v="159.9"/>
    <n v="187.6"/>
    <n v="154.9"/>
    <n v="188.3"/>
    <n v="164.4"/>
    <n v="121"/>
    <n v="170.5"/>
    <n v="164.2"/>
    <n v="176.5"/>
    <n v="168.2"/>
    <n v="192.4"/>
    <n v="168.5"/>
    <n v="158.69999999999999"/>
    <n v="167"/>
    <n v="163.4"/>
    <n v="164.1"/>
    <n v="160.19999999999999"/>
    <n v="170.6"/>
    <n v="155.69999999999999"/>
    <n v="160.6"/>
    <n v="164.4"/>
    <n v="162.6"/>
    <n v="162"/>
    <n v="166.2"/>
    <n v="2180.9"/>
    <n v="163.4"/>
    <n v="160.19999999999999"/>
    <n v="170.6"/>
    <n v="155.69999999999999"/>
    <n v="162"/>
    <n v="317.7"/>
    <n v="494.2"/>
    <n v="164.1"/>
  </r>
  <r>
    <x v="0"/>
    <x v="9"/>
    <x v="0"/>
    <n v="148.30000000000001"/>
    <n v="196.9"/>
    <n v="178"/>
    <n v="160.5"/>
    <n v="192.6"/>
    <n v="151.19999999999999"/>
    <n v="159.19999999999999"/>
    <n v="164"/>
    <n v="119.3"/>
    <n v="173.3"/>
    <n v="169.8"/>
    <n v="175.8"/>
    <n v="164.1"/>
    <n v="190.7"/>
    <n v="173.2"/>
    <n v="169.3"/>
    <n v="172.7"/>
    <n v="139.5"/>
    <n v="165.8"/>
    <n v="164.9"/>
    <n v="174.7"/>
    <n v="160.80000000000001"/>
    <n v="164.9"/>
    <n v="169.9"/>
    <n v="163.19999999999999"/>
    <n v="166.6"/>
    <n v="166.4"/>
    <n v="2153"/>
    <n v="139.5"/>
    <n v="164.9"/>
    <n v="174.7"/>
    <n v="160.80000000000001"/>
    <n v="166.6"/>
    <n v="327.39999999999998"/>
    <n v="515.20000000000005"/>
    <n v="165.8"/>
  </r>
  <r>
    <x v="1"/>
    <x v="9"/>
    <x v="0"/>
    <n v="152.19999999999999"/>
    <n v="202.1"/>
    <n v="180.1"/>
    <n v="160.4"/>
    <n v="171"/>
    <n v="156.5"/>
    <n v="203.6"/>
    <n v="163.80000000000001"/>
    <n v="121.3"/>
    <n v="169.8"/>
    <n v="156.6"/>
    <n v="179"/>
    <n v="170.3"/>
    <n v="196.4"/>
    <n v="164.7"/>
    <n v="148.5"/>
    <n v="162.19999999999999"/>
    <n v="164.5"/>
    <n v="161.6"/>
    <n v="156.80000000000001"/>
    <n v="166.1"/>
    <n v="152.69999999999999"/>
    <n v="158.4"/>
    <n v="161"/>
    <n v="162.80000000000001"/>
    <n v="158.6"/>
    <n v="165"/>
    <n v="2186.6999999999998"/>
    <n v="164.5"/>
    <n v="156.80000000000001"/>
    <n v="166.1"/>
    <n v="152.69999999999999"/>
    <n v="158.6"/>
    <n v="311.29999999999995"/>
    <n v="475.4"/>
    <n v="161.6"/>
  </r>
  <r>
    <x v="2"/>
    <x v="9"/>
    <x v="0"/>
    <n v="149.5"/>
    <n v="198.7"/>
    <n v="178.8"/>
    <n v="160.5"/>
    <n v="184.7"/>
    <n v="153.69999999999999"/>
    <n v="174.3"/>
    <n v="163.9"/>
    <n v="120"/>
    <n v="172.1"/>
    <n v="164.3"/>
    <n v="177.3"/>
    <n v="166.4"/>
    <n v="192.2"/>
    <n v="169.9"/>
    <n v="160.69999999999999"/>
    <n v="168.5"/>
    <n v="164.5"/>
    <n v="164.2"/>
    <n v="161.1"/>
    <n v="171.4"/>
    <n v="156.5"/>
    <n v="161.19999999999999"/>
    <n v="164.7"/>
    <n v="163"/>
    <n v="162.69999999999999"/>
    <n v="165.7"/>
    <n v="2164.1999999999998"/>
    <n v="164.5"/>
    <n v="161.1"/>
    <n v="171.4"/>
    <n v="156.5"/>
    <n v="162.69999999999999"/>
    <n v="319.2"/>
    <n v="499.1"/>
    <n v="164.2"/>
  </r>
  <r>
    <x v="0"/>
    <x v="9"/>
    <x v="1"/>
    <n v="148.80000000000001"/>
    <n v="198.1"/>
    <n v="175.5"/>
    <n v="160.69999999999999"/>
    <n v="192.6"/>
    <n v="151.4"/>
    <n v="155.19999999999999"/>
    <n v="163.9"/>
    <n v="118.1"/>
    <n v="175.4"/>
    <n v="170.5"/>
    <n v="176.3"/>
    <n v="163.9"/>
    <n v="191.5"/>
    <n v="174.1"/>
    <n v="171"/>
    <n v="173.7"/>
    <n v="139.5"/>
    <n v="167.4"/>
    <n v="165.7"/>
    <n v="175.3"/>
    <n v="161.19999999999999"/>
    <n v="165.5"/>
    <n v="170.3"/>
    <n v="164.5"/>
    <n v="167.3"/>
    <n v="166.7"/>
    <n v="2150.4"/>
    <n v="139.5"/>
    <n v="165.7"/>
    <n v="175.3"/>
    <n v="161.19999999999999"/>
    <n v="167.3"/>
    <n v="328.5"/>
    <n v="518.79999999999995"/>
    <n v="167.4"/>
  </r>
  <r>
    <x v="1"/>
    <x v="9"/>
    <x v="1"/>
    <n v="152.5"/>
    <n v="205.2"/>
    <n v="176.4"/>
    <n v="160.6"/>
    <n v="171.5"/>
    <n v="156.4"/>
    <n v="198"/>
    <n v="163.19999999999999"/>
    <n v="120.6"/>
    <n v="172.2"/>
    <n v="156.69999999999999"/>
    <n v="180"/>
    <n v="170.2"/>
    <n v="196.5"/>
    <n v="165.7"/>
    <n v="150.4"/>
    <n v="163.4"/>
    <n v="165.5"/>
    <n v="163"/>
    <n v="157.4"/>
    <n v="167.2"/>
    <n v="153.1"/>
    <n v="159.5"/>
    <n v="162"/>
    <n v="164.2"/>
    <n v="159.4"/>
    <n v="165.5"/>
    <n v="2183.5"/>
    <n v="165.5"/>
    <n v="157.4"/>
    <n v="167.2"/>
    <n v="153.1"/>
    <n v="159.4"/>
    <n v="312.5"/>
    <n v="479.5"/>
    <n v="163"/>
  </r>
  <r>
    <x v="2"/>
    <x v="9"/>
    <x v="1"/>
    <n v="150"/>
    <n v="200.6"/>
    <n v="175.8"/>
    <n v="160.69999999999999"/>
    <n v="184.9"/>
    <n v="153.69999999999999"/>
    <n v="169.7"/>
    <n v="163.69999999999999"/>
    <n v="118.9"/>
    <n v="174.3"/>
    <n v="164.7"/>
    <n v="178"/>
    <n v="166.2"/>
    <n v="192.8"/>
    <n v="170.8"/>
    <n v="162.4"/>
    <n v="169.6"/>
    <n v="165.5"/>
    <n v="165.7"/>
    <n v="161.80000000000001"/>
    <n v="172.2"/>
    <n v="156.9"/>
    <n v="162.1"/>
    <n v="165.4"/>
    <n v="164.4"/>
    <n v="163.5"/>
    <n v="166.1"/>
    <n v="2161.2000000000003"/>
    <n v="165.5"/>
    <n v="161.80000000000001"/>
    <n v="172.2"/>
    <n v="156.9"/>
    <n v="163.5"/>
    <n v="320.39999999999998"/>
    <n v="502.80000000000007"/>
    <n v="165.7"/>
  </r>
  <r>
    <x v="0"/>
    <x v="9"/>
    <x v="2"/>
    <n v="150.19999999999999"/>
    <n v="208"/>
    <n v="167.9"/>
    <n v="162"/>
    <n v="203.1"/>
    <n v="155.9"/>
    <n v="155.80000000000001"/>
    <n v="164.2"/>
    <n v="118.1"/>
    <n v="178.7"/>
    <n v="171.2"/>
    <n v="177.4"/>
    <n v="166.6"/>
    <n v="192.3"/>
    <n v="175.4"/>
    <n v="173.2"/>
    <n v="175.1"/>
    <n v="139.5"/>
    <n v="168.9"/>
    <n v="166.5"/>
    <n v="176"/>
    <n v="162"/>
    <n v="166.6"/>
    <n v="170.6"/>
    <n v="167.4"/>
    <n v="168.3"/>
    <n v="168.7"/>
    <n v="2179.1000000000004"/>
    <n v="139.5"/>
    <n v="166.5"/>
    <n v="176"/>
    <n v="162"/>
    <n v="168.3"/>
    <n v="330.3"/>
    <n v="523.70000000000005"/>
    <n v="168.9"/>
  </r>
  <r>
    <x v="1"/>
    <x v="9"/>
    <x v="2"/>
    <n v="153.69999999999999"/>
    <n v="215.8"/>
    <n v="167.7"/>
    <n v="162.6"/>
    <n v="180"/>
    <n v="159.6"/>
    <n v="188.4"/>
    <n v="163.4"/>
    <n v="120.3"/>
    <n v="174.7"/>
    <n v="157.1"/>
    <n v="181.5"/>
    <n v="171.5"/>
    <n v="197.5"/>
    <n v="167.1"/>
    <n v="152.6"/>
    <n v="164.9"/>
    <n v="165.3"/>
    <n v="164.5"/>
    <n v="158.6"/>
    <n v="168.2"/>
    <n v="154.19999999999999"/>
    <n v="160.80000000000001"/>
    <n v="162.69999999999999"/>
    <n v="166.8"/>
    <n v="160.6"/>
    <n v="166.5"/>
    <n v="2196.3000000000002"/>
    <n v="165.3"/>
    <n v="158.6"/>
    <n v="168.2"/>
    <n v="154.19999999999999"/>
    <n v="160.6"/>
    <n v="314.79999999999995"/>
    <n v="484.6"/>
    <n v="164.5"/>
  </r>
  <r>
    <x v="2"/>
    <x v="9"/>
    <x v="2"/>
    <n v="151.30000000000001"/>
    <n v="210.7"/>
    <n v="167.8"/>
    <n v="162.19999999999999"/>
    <n v="194.6"/>
    <n v="157.6"/>
    <n v="166.9"/>
    <n v="163.9"/>
    <n v="118.8"/>
    <n v="177.4"/>
    <n v="165.3"/>
    <n v="179.3"/>
    <n v="168.4"/>
    <n v="193.7"/>
    <n v="172.1"/>
    <n v="164.6"/>
    <n v="171.1"/>
    <n v="165.3"/>
    <n v="167.2"/>
    <n v="162.80000000000001"/>
    <n v="173"/>
    <n v="157.9"/>
    <n v="163.30000000000001"/>
    <n v="166"/>
    <n v="167.2"/>
    <n v="164.6"/>
    <n v="167.7"/>
    <n v="2184.2000000000003"/>
    <n v="165.3"/>
    <n v="162.80000000000001"/>
    <n v="173"/>
    <n v="157.9"/>
    <n v="164.6"/>
    <n v="322.5"/>
    <n v="507.79999999999995"/>
    <n v="167.2"/>
  </r>
  <r>
    <x v="0"/>
    <x v="9"/>
    <x v="3"/>
    <n v="151.80000000000001"/>
    <n v="209.7"/>
    <n v="164.5"/>
    <n v="163.80000000000001"/>
    <n v="207.4"/>
    <n v="169.7"/>
    <n v="153.6"/>
    <n v="165.1"/>
    <n v="118.2"/>
    <n v="182.9"/>
    <n v="172.4"/>
    <n v="178.9"/>
    <n v="168.6"/>
    <n v="192.8"/>
    <n v="177.5"/>
    <n v="175.1"/>
    <n v="177.1"/>
    <n v="139.5"/>
    <n v="173.3"/>
    <n v="167.7"/>
    <n v="177"/>
    <n v="166.2"/>
    <n v="167.2"/>
    <n v="170.9"/>
    <n v="169"/>
    <n v="170.2"/>
    <n v="170.8"/>
    <n v="2206.6"/>
    <n v="139.5"/>
    <n v="167.7"/>
    <n v="177"/>
    <n v="166.2"/>
    <n v="170.2"/>
    <n v="336.4"/>
    <n v="529.70000000000005"/>
    <n v="173.3"/>
  </r>
  <r>
    <x v="1"/>
    <x v="9"/>
    <x v="3"/>
    <n v="155.4"/>
    <n v="215.8"/>
    <n v="164.6"/>
    <n v="164.2"/>
    <n v="186"/>
    <n v="175.9"/>
    <n v="190.7"/>
    <n v="164"/>
    <n v="120.5"/>
    <n v="178"/>
    <n v="157.5"/>
    <n v="183.3"/>
    <n v="174.5"/>
    <n v="197.1"/>
    <n v="168.4"/>
    <n v="154.5"/>
    <n v="166.3"/>
    <n v="167"/>
    <n v="170.5"/>
    <n v="159.80000000000001"/>
    <n v="169"/>
    <n v="159.30000000000001"/>
    <n v="162.19999999999999"/>
    <n v="164"/>
    <n v="168.4"/>
    <n v="163.1"/>
    <n v="169.2"/>
    <n v="2230.4"/>
    <n v="167"/>
    <n v="159.80000000000001"/>
    <n v="169"/>
    <n v="159.30000000000001"/>
    <n v="163.1"/>
    <n v="322.39999999999998"/>
    <n v="489.2"/>
    <n v="170.5"/>
  </r>
  <r>
    <x v="2"/>
    <x v="9"/>
    <x v="3"/>
    <n v="152.9"/>
    <n v="211.8"/>
    <n v="164.5"/>
    <n v="163.9"/>
    <n v="199.5"/>
    <n v="172.6"/>
    <n v="166.2"/>
    <n v="164.7"/>
    <n v="119"/>
    <n v="181.3"/>
    <n v="166.2"/>
    <n v="180.9"/>
    <n v="170.8"/>
    <n v="193.9"/>
    <n v="173.9"/>
    <n v="166.5"/>
    <n v="172.8"/>
    <n v="167"/>
    <n v="172.2"/>
    <n v="164"/>
    <n v="174"/>
    <n v="162.6"/>
    <n v="164.4"/>
    <n v="166.9"/>
    <n v="168.8"/>
    <n v="166.8"/>
    <n v="170.1"/>
    <n v="2214.3000000000002"/>
    <n v="167"/>
    <n v="164"/>
    <n v="174"/>
    <n v="162.6"/>
    <n v="166.8"/>
    <n v="329.4"/>
    <n v="513.20000000000005"/>
    <n v="172.2"/>
  </r>
  <r>
    <x v="0"/>
    <x v="9"/>
    <x v="4"/>
    <n v="152.9"/>
    <n v="214.7"/>
    <n v="161.4"/>
    <n v="164.6"/>
    <n v="209.9"/>
    <n v="168"/>
    <n v="160.4"/>
    <n v="165"/>
    <n v="118.9"/>
    <n v="186.6"/>
    <n v="173.2"/>
    <n v="180.4"/>
    <n v="170.8"/>
    <n v="192.9"/>
    <n v="179.3"/>
    <n v="177.2"/>
    <n v="179"/>
    <n v="139.5"/>
    <n v="175.3"/>
    <n v="168.9"/>
    <n v="177.7"/>
    <n v="167.1"/>
    <n v="167.6"/>
    <n v="171.8"/>
    <n v="168.5"/>
    <n v="170.9"/>
    <n v="172.5"/>
    <n v="2226.8000000000002"/>
    <n v="139.5"/>
    <n v="168.9"/>
    <n v="177.7"/>
    <n v="167.1"/>
    <n v="170.9"/>
    <n v="338"/>
    <n v="535.5"/>
    <n v="175.3"/>
  </r>
  <r>
    <x v="1"/>
    <x v="9"/>
    <x v="4"/>
    <n v="156.69999999999999"/>
    <n v="221.2"/>
    <n v="164.1"/>
    <n v="165.4"/>
    <n v="189.5"/>
    <n v="174.5"/>
    <n v="203.2"/>
    <n v="164.1"/>
    <n v="121.2"/>
    <n v="181.4"/>
    <n v="158.5"/>
    <n v="184.9"/>
    <n v="177.5"/>
    <n v="197.5"/>
    <n v="170"/>
    <n v="155.9"/>
    <n v="167.8"/>
    <n v="167.5"/>
    <n v="173.5"/>
    <n v="161.1"/>
    <n v="170.1"/>
    <n v="159.4"/>
    <n v="163.19999999999999"/>
    <n v="165.2"/>
    <n v="168.2"/>
    <n v="163.80000000000001"/>
    <n v="170.8"/>
    <n v="2262.2000000000003"/>
    <n v="167.5"/>
    <n v="161.1"/>
    <n v="170.1"/>
    <n v="159.4"/>
    <n v="163.80000000000001"/>
    <n v="323.20000000000005"/>
    <n v="493.7"/>
    <n v="173.5"/>
  </r>
  <r>
    <x v="2"/>
    <x v="9"/>
    <x v="4"/>
    <n v="154.1"/>
    <n v="217"/>
    <n v="162.4"/>
    <n v="164.9"/>
    <n v="202.4"/>
    <n v="171"/>
    <n v="174.9"/>
    <n v="164.7"/>
    <n v="119.7"/>
    <n v="184.9"/>
    <n v="167.1"/>
    <n v="182.5"/>
    <n v="173.3"/>
    <n v="194.1"/>
    <n v="175.6"/>
    <n v="168.4"/>
    <n v="174.6"/>
    <n v="167.5"/>
    <n v="174.6"/>
    <n v="165.2"/>
    <n v="174.8"/>
    <n v="163"/>
    <n v="165.1"/>
    <n v="167.9"/>
    <n v="168.4"/>
    <n v="167.5"/>
    <n v="171.7"/>
    <n v="2238.9000000000005"/>
    <n v="167.5"/>
    <n v="165.2"/>
    <n v="174.8"/>
    <n v="163"/>
    <n v="167.5"/>
    <n v="330.5"/>
    <n v="518.6"/>
    <n v="174.6"/>
  </r>
  <r>
    <x v="0"/>
    <x v="9"/>
    <x v="5"/>
    <n v="153.80000000000001"/>
    <n v="217.2"/>
    <n v="169.6"/>
    <n v="165.4"/>
    <n v="208.1"/>
    <n v="165.8"/>
    <n v="167.3"/>
    <n v="164.6"/>
    <n v="119.1"/>
    <n v="188.9"/>
    <n v="174.2"/>
    <n v="181.9"/>
    <n v="172.4"/>
    <n v="192.9"/>
    <n v="180.7"/>
    <n v="178.7"/>
    <n v="180.4"/>
    <n v="139.5"/>
    <n v="176.7"/>
    <n v="170.3"/>
    <n v="178.2"/>
    <n v="165.5"/>
    <n v="168"/>
    <n v="172.6"/>
    <n v="169.5"/>
    <n v="171"/>
    <n v="173.6"/>
    <n v="2248.3000000000002"/>
    <n v="139.5"/>
    <n v="170.3"/>
    <n v="178.2"/>
    <n v="165.5"/>
    <n v="171"/>
    <n v="336.5"/>
    <n v="539.79999999999995"/>
    <n v="176.7"/>
  </r>
  <r>
    <x v="1"/>
    <x v="9"/>
    <x v="5"/>
    <n v="157.5"/>
    <n v="223.4"/>
    <n v="172.8"/>
    <n v="166.4"/>
    <n v="188.6"/>
    <n v="174.1"/>
    <n v="211.5"/>
    <n v="163.6"/>
    <n v="121.4"/>
    <n v="183.5"/>
    <n v="159.1"/>
    <n v="186.3"/>
    <n v="179.3"/>
    <n v="198.3"/>
    <n v="171.6"/>
    <n v="157.4"/>
    <n v="169.4"/>
    <n v="166.8"/>
    <n v="174.9"/>
    <n v="162.1"/>
    <n v="170.9"/>
    <n v="157.19999999999999"/>
    <n v="164.1"/>
    <n v="166.5"/>
    <n v="169.2"/>
    <n v="163.80000000000001"/>
    <n v="171.4"/>
    <n v="2287.5"/>
    <n v="166.8"/>
    <n v="162.1"/>
    <n v="170.9"/>
    <n v="157.19999999999999"/>
    <n v="163.80000000000001"/>
    <n v="321"/>
    <n v="498.4"/>
    <n v="174.9"/>
  </r>
  <r>
    <x v="2"/>
    <x v="9"/>
    <x v="5"/>
    <n v="155"/>
    <n v="219.4"/>
    <n v="170.8"/>
    <n v="165.8"/>
    <n v="200.9"/>
    <n v="169.7"/>
    <n v="182.3"/>
    <n v="164.3"/>
    <n v="119.9"/>
    <n v="187.1"/>
    <n v="167.9"/>
    <n v="183.9"/>
    <n v="174.9"/>
    <n v="194.3"/>
    <n v="177.1"/>
    <n v="169.9"/>
    <n v="176"/>
    <n v="166.8"/>
    <n v="176"/>
    <n v="166.4"/>
    <n v="175.4"/>
    <n v="161.1"/>
    <n v="165.8"/>
    <n v="169"/>
    <n v="169.4"/>
    <n v="167.5"/>
    <n v="172.6"/>
    <n v="2261.9"/>
    <n v="166.8"/>
    <n v="166.4"/>
    <n v="175.4"/>
    <n v="161.1"/>
    <n v="167.5"/>
    <n v="328.6"/>
    <n v="523"/>
    <n v="176"/>
  </r>
  <r>
    <x v="0"/>
    <x v="9"/>
    <x v="6"/>
    <n v="155.19999999999999"/>
    <n v="210.8"/>
    <n v="174.3"/>
    <n v="166.3"/>
    <n v="202.2"/>
    <n v="169.6"/>
    <n v="168.6"/>
    <n v="164.4"/>
    <n v="119.2"/>
    <n v="191.8"/>
    <n v="174.5"/>
    <n v="183.1"/>
    <n v="172.5"/>
    <n v="193.2"/>
    <n v="182"/>
    <n v="180.3"/>
    <n v="181.7"/>
    <n v="139.5"/>
    <n v="179.6"/>
    <n v="171.3"/>
    <n v="178.8"/>
    <n v="166.3"/>
    <n v="168.6"/>
    <n v="174.7"/>
    <n v="169.7"/>
    <n v="171.8"/>
    <n v="174.3"/>
    <n v="2252.5"/>
    <n v="139.5"/>
    <n v="171.3"/>
    <n v="178.8"/>
    <n v="166.3"/>
    <n v="171.8"/>
    <n v="338.1"/>
    <n v="544"/>
    <n v="179.6"/>
  </r>
  <r>
    <x v="1"/>
    <x v="9"/>
    <x v="6"/>
    <n v="159.30000000000001"/>
    <n v="217.1"/>
    <n v="176.6"/>
    <n v="167.1"/>
    <n v="184.8"/>
    <n v="179.5"/>
    <n v="208.5"/>
    <n v="164"/>
    <n v="121.5"/>
    <n v="186.3"/>
    <n v="159.80000000000001"/>
    <n v="187.7"/>
    <n v="179.4"/>
    <n v="198.6"/>
    <n v="172.7"/>
    <n v="158.69999999999999"/>
    <n v="170.6"/>
    <n v="167.8"/>
    <n v="179.5"/>
    <n v="163.1"/>
    <n v="171.7"/>
    <n v="157.4"/>
    <n v="164.6"/>
    <n v="169.1"/>
    <n v="169.8"/>
    <n v="164.7"/>
    <n v="172.3"/>
    <n v="2291.6"/>
    <n v="167.8"/>
    <n v="163.1"/>
    <n v="171.7"/>
    <n v="157.4"/>
    <n v="164.7"/>
    <n v="322.10000000000002"/>
    <n v="502"/>
    <n v="179.5"/>
  </r>
  <r>
    <x v="2"/>
    <x v="9"/>
    <x v="6"/>
    <n v="156.5"/>
    <n v="213"/>
    <n v="175.2"/>
    <n v="166.6"/>
    <n v="195.8"/>
    <n v="174.2"/>
    <n v="182.1"/>
    <n v="164.3"/>
    <n v="120"/>
    <n v="190"/>
    <n v="168.4"/>
    <n v="185.2"/>
    <n v="175"/>
    <n v="194.6"/>
    <n v="178.3"/>
    <n v="171.3"/>
    <n v="177.3"/>
    <n v="167.8"/>
    <n v="179.6"/>
    <n v="167.4"/>
    <n v="176.1"/>
    <n v="161.6"/>
    <n v="166.3"/>
    <n v="171.4"/>
    <n v="169.7"/>
    <n v="168.4"/>
    <n v="173.4"/>
    <n v="2266.3000000000002"/>
    <n v="167.8"/>
    <n v="167.4"/>
    <n v="176.1"/>
    <n v="161.6"/>
    <n v="168.4"/>
    <n v="330"/>
    <n v="526.90000000000009"/>
    <n v="179.6"/>
  </r>
  <r>
    <x v="0"/>
    <x v="9"/>
    <x v="7"/>
    <n v="159.5"/>
    <n v="204.1"/>
    <n v="168.3"/>
    <n v="167.9"/>
    <n v="198.1"/>
    <n v="169.2"/>
    <n v="173.1"/>
    <n v="167.1"/>
    <n v="120.2"/>
    <n v="195.6"/>
    <n v="174.8"/>
    <n v="184"/>
    <n v="173.9"/>
    <n v="193.7"/>
    <n v="183.2"/>
    <n v="181.7"/>
    <n v="183"/>
    <n v="139.5"/>
    <n v="179.1"/>
    <n v="172.3"/>
    <n v="179.4"/>
    <n v="166.6"/>
    <n v="169.3"/>
    <n v="175.7"/>
    <n v="171.1"/>
    <n v="172.6"/>
    <n v="175.3"/>
    <n v="2255.7999999999997"/>
    <n v="139.5"/>
    <n v="172.3"/>
    <n v="179.4"/>
    <n v="166.6"/>
    <n v="172.6"/>
    <n v="339.2"/>
    <n v="547.9"/>
    <n v="179.1"/>
  </r>
  <r>
    <x v="1"/>
    <x v="9"/>
    <x v="7"/>
    <n v="162.1"/>
    <n v="210.9"/>
    <n v="170.6"/>
    <n v="168.4"/>
    <n v="182.5"/>
    <n v="177.1"/>
    <n v="213.1"/>
    <n v="167.3"/>
    <n v="122.2"/>
    <n v="189.7"/>
    <n v="160.5"/>
    <n v="188.9"/>
    <n v="180.4"/>
    <n v="198.7"/>
    <n v="173.7"/>
    <n v="160"/>
    <n v="171.6"/>
    <n v="169"/>
    <n v="178.4"/>
    <n v="164.2"/>
    <n v="172.6"/>
    <n v="157.69999999999999"/>
    <n v="165.1"/>
    <n v="169.9"/>
    <n v="171.4"/>
    <n v="165.4"/>
    <n v="173.1"/>
    <n v="2293.6999999999998"/>
    <n v="169"/>
    <n v="164.2"/>
    <n v="172.6"/>
    <n v="157.69999999999999"/>
    <n v="165.4"/>
    <n v="323.10000000000002"/>
    <n v="505.29999999999995"/>
    <n v="178.4"/>
  </r>
  <r>
    <x v="2"/>
    <x v="9"/>
    <x v="7"/>
    <n v="160.30000000000001"/>
    <n v="206.5"/>
    <n v="169.2"/>
    <n v="168.1"/>
    <n v="192.4"/>
    <n v="172.9"/>
    <n v="186.7"/>
    <n v="167.2"/>
    <n v="120.9"/>
    <n v="193.6"/>
    <n v="168.8"/>
    <n v="186.3"/>
    <n v="176.3"/>
    <n v="195"/>
    <n v="179.5"/>
    <n v="172.7"/>
    <n v="178.5"/>
    <n v="169"/>
    <n v="178.8"/>
    <n v="168.5"/>
    <n v="176.8"/>
    <n v="161.9"/>
    <n v="166.9"/>
    <n v="172.3"/>
    <n v="171.2"/>
    <n v="169.1"/>
    <n v="174.3"/>
    <n v="2269.2000000000003"/>
    <n v="169"/>
    <n v="168.5"/>
    <n v="176.8"/>
    <n v="161.9"/>
    <n v="169.1"/>
    <n v="331"/>
    <n v="530.70000000000005"/>
    <n v="178.8"/>
  </r>
  <r>
    <x v="0"/>
    <x v="9"/>
    <x v="8"/>
    <n v="162.9"/>
    <n v="206.7"/>
    <n v="169"/>
    <n v="169.5"/>
    <n v="194.1"/>
    <n v="164.1"/>
    <n v="176.9"/>
    <n v="169"/>
    <n v="120.8"/>
    <n v="199.1"/>
    <n v="175.4"/>
    <n v="184.8"/>
    <n v="175.5"/>
    <n v="194.5"/>
    <n v="184.7"/>
    <n v="183.3"/>
    <n v="184.5"/>
    <n v="139.5"/>
    <n v="179.7"/>
    <n v="173.6"/>
    <n v="180.2"/>
    <n v="166.9"/>
    <n v="170"/>
    <n v="176.2"/>
    <n v="170.8"/>
    <n v="173.1"/>
    <n v="176.4"/>
    <n v="2267.8000000000002"/>
    <n v="139.5"/>
    <n v="173.6"/>
    <n v="180.2"/>
    <n v="166.9"/>
    <n v="173.1"/>
    <n v="340"/>
    <n v="552.5"/>
    <n v="179.7"/>
  </r>
  <r>
    <x v="1"/>
    <x v="9"/>
    <x v="8"/>
    <n v="164.9"/>
    <n v="213.7"/>
    <n v="170.9"/>
    <n v="170.1"/>
    <n v="179.3"/>
    <n v="167.5"/>
    <n v="220.8"/>
    <n v="169.2"/>
    <n v="123.1"/>
    <n v="193.6"/>
    <n v="161.1"/>
    <n v="190.4"/>
    <n v="181.8"/>
    <n v="199.7"/>
    <n v="175"/>
    <n v="161.69999999999999"/>
    <n v="173"/>
    <n v="169.5"/>
    <n v="179.2"/>
    <n v="165"/>
    <n v="173.8"/>
    <n v="158.19999999999999"/>
    <n v="165.8"/>
    <n v="170.9"/>
    <n v="171.1"/>
    <n v="166.1"/>
    <n v="174.1"/>
    <n v="2306.4"/>
    <n v="169.5"/>
    <n v="165"/>
    <n v="173.8"/>
    <n v="158.19999999999999"/>
    <n v="166.1"/>
    <n v="324.29999999999995"/>
    <n v="509.7"/>
    <n v="179.2"/>
  </r>
  <r>
    <x v="2"/>
    <x v="9"/>
    <x v="8"/>
    <n v="163.5"/>
    <n v="209.2"/>
    <n v="169.7"/>
    <n v="169.7"/>
    <n v="188.7"/>
    <n v="165.7"/>
    <n v="191.8"/>
    <n v="169.1"/>
    <n v="121.6"/>
    <n v="197.3"/>
    <n v="169.4"/>
    <n v="187.4"/>
    <n v="177.8"/>
    <n v="195.9"/>
    <n v="180.9"/>
    <n v="174.3"/>
    <n v="179.9"/>
    <n v="169.5"/>
    <n v="179.5"/>
    <n v="169.5"/>
    <n v="177.8"/>
    <n v="162.30000000000001"/>
    <n v="167.6"/>
    <n v="173.1"/>
    <n v="170.9"/>
    <n v="169.7"/>
    <n v="175.3"/>
    <n v="2280.9"/>
    <n v="169.5"/>
    <n v="169.5"/>
    <n v="177.8"/>
    <n v="162.30000000000001"/>
    <n v="169.7"/>
    <n v="332"/>
    <n v="535.1"/>
    <n v="179.5"/>
  </r>
  <r>
    <x v="0"/>
    <x v="9"/>
    <x v="9"/>
    <n v="164.7"/>
    <n v="208.8"/>
    <n v="170.3"/>
    <n v="170.9"/>
    <n v="191.6"/>
    <n v="162.19999999999999"/>
    <n v="184.8"/>
    <n v="169.7"/>
    <n v="121.1"/>
    <n v="201.6"/>
    <n v="175.8"/>
    <n v="185.6"/>
    <n v="177.4"/>
    <n v="194.9"/>
    <n v="186.1"/>
    <n v="184.4"/>
    <n v="185.9"/>
    <n v="139.5"/>
    <n v="180.8"/>
    <n v="174.4"/>
    <n v="181.2"/>
    <n v="167.4"/>
    <n v="170.6"/>
    <n v="176.5"/>
    <n v="172"/>
    <n v="173.9"/>
    <n v="177.9"/>
    <n v="2284.5"/>
    <n v="139.5"/>
    <n v="174.4"/>
    <n v="181.2"/>
    <n v="167.4"/>
    <n v="173.9"/>
    <n v="341.3"/>
    <n v="556.4"/>
    <n v="180.8"/>
  </r>
  <r>
    <x v="1"/>
    <x v="9"/>
    <x v="9"/>
    <n v="166.4"/>
    <n v="214.9"/>
    <n v="171.9"/>
    <n v="171"/>
    <n v="177.7"/>
    <n v="165.7"/>
    <n v="228.6"/>
    <n v="169.9"/>
    <n v="123.4"/>
    <n v="196.4"/>
    <n v="161.6"/>
    <n v="191.5"/>
    <n v="183.3"/>
    <n v="200.1"/>
    <n v="175.5"/>
    <n v="162.6"/>
    <n v="173.6"/>
    <n v="171.2"/>
    <n v="180"/>
    <n v="166"/>
    <n v="174.7"/>
    <n v="158.80000000000001"/>
    <n v="166.3"/>
    <n v="171.2"/>
    <n v="172.3"/>
    <n v="166.8"/>
    <n v="175.3"/>
    <n v="2322.3000000000002"/>
    <n v="171.2"/>
    <n v="166"/>
    <n v="174.7"/>
    <n v="158.80000000000001"/>
    <n v="166.8"/>
    <n v="325.60000000000002"/>
    <n v="511.70000000000005"/>
    <n v="180"/>
  </r>
  <r>
    <x v="2"/>
    <x v="9"/>
    <x v="9"/>
    <n v="165.2"/>
    <n v="210.9"/>
    <n v="170.9"/>
    <n v="170.9"/>
    <n v="186.5"/>
    <n v="163.80000000000001"/>
    <n v="199.7"/>
    <n v="169.8"/>
    <n v="121.9"/>
    <n v="199.9"/>
    <n v="169.9"/>
    <n v="188.3"/>
    <n v="179.6"/>
    <n v="196.3"/>
    <n v="181.9"/>
    <n v="175.3"/>
    <n v="181"/>
    <n v="171.2"/>
    <n v="180.5"/>
    <n v="170.4"/>
    <n v="178.7"/>
    <n v="162.9"/>
    <n v="168.2"/>
    <n v="173.4"/>
    <n v="172.1"/>
    <n v="170.5"/>
    <n v="176.7"/>
    <n v="2297.3000000000002"/>
    <n v="171.2"/>
    <n v="170.4"/>
    <n v="178.7"/>
    <n v="162.9"/>
    <n v="170.5"/>
    <n v="333.4"/>
    <n v="538.20000000000005"/>
    <n v="180.5"/>
  </r>
  <r>
    <x v="0"/>
    <x v="9"/>
    <x v="11"/>
    <n v="166.9"/>
    <n v="207.2"/>
    <n v="180.2"/>
    <n v="172.3"/>
    <n v="194"/>
    <n v="159.1"/>
    <n v="171.6"/>
    <n v="170.2"/>
    <n v="121.5"/>
    <n v="204.8"/>
    <n v="176.4"/>
    <n v="186.9"/>
    <n v="176.6"/>
    <n v="195.5"/>
    <n v="187.2"/>
    <n v="185.2"/>
    <n v="186.9"/>
    <n v="139.5"/>
    <n v="181.9"/>
    <n v="175.5"/>
    <n v="182.3"/>
    <n v="167.5"/>
    <n v="170.8"/>
    <n v="176.9"/>
    <n v="173.4"/>
    <n v="174.6"/>
    <n v="177.8"/>
    <n v="2287.6999999999998"/>
    <n v="139.5"/>
    <n v="175.5"/>
    <n v="182.3"/>
    <n v="167.5"/>
    <n v="174.6"/>
    <n v="342.1"/>
    <n v="559.29999999999995"/>
    <n v="181.9"/>
  </r>
  <r>
    <x v="1"/>
    <x v="9"/>
    <x v="11"/>
    <n v="168.4"/>
    <n v="213.4"/>
    <n v="183.2"/>
    <n v="172.3"/>
    <n v="180"/>
    <n v="162.6"/>
    <n v="205.5"/>
    <n v="171"/>
    <n v="123.4"/>
    <n v="198.8"/>
    <n v="162.1"/>
    <n v="192.4"/>
    <n v="181.3"/>
    <n v="200.6"/>
    <n v="176.7"/>
    <n v="163.5"/>
    <n v="174.7"/>
    <n v="171.8"/>
    <n v="180.3"/>
    <n v="166.9"/>
    <n v="175.8"/>
    <n v="158.9"/>
    <n v="166.7"/>
    <n v="171.5"/>
    <n v="173.8"/>
    <n v="167.4"/>
    <n v="174.1"/>
    <n v="2314.4"/>
    <n v="171.8"/>
    <n v="166.9"/>
    <n v="175.8"/>
    <n v="158.9"/>
    <n v="167.4"/>
    <n v="326.3"/>
    <n v="514.9"/>
    <n v="180.3"/>
  </r>
  <r>
    <x v="2"/>
    <x v="9"/>
    <x v="11"/>
    <n v="167.4"/>
    <n v="209.4"/>
    <n v="181.4"/>
    <n v="172.3"/>
    <n v="188.9"/>
    <n v="160.69999999999999"/>
    <n v="183.1"/>
    <n v="170.5"/>
    <n v="122.1"/>
    <n v="202.8"/>
    <n v="170.4"/>
    <n v="189.5"/>
    <n v="178.3"/>
    <n v="196.9"/>
    <n v="183.1"/>
    <n v="176.2"/>
    <n v="182.1"/>
    <n v="171.8"/>
    <n v="181.3"/>
    <n v="171.4"/>
    <n v="179.8"/>
    <n v="163"/>
    <n v="168.5"/>
    <n v="173.7"/>
    <n v="173.6"/>
    <n v="171.1"/>
    <n v="176.5"/>
    <n v="2296.8000000000002"/>
    <n v="171.8"/>
    <n v="171.4"/>
    <n v="179.8"/>
    <n v="163"/>
    <n v="171.1"/>
    <n v="334.1"/>
    <n v="541.4"/>
    <n v="181.3"/>
  </r>
  <r>
    <x v="0"/>
    <x v="9"/>
    <x v="12"/>
    <n v="168.8"/>
    <n v="206.9"/>
    <n v="189.1"/>
    <n v="173.4"/>
    <n v="193.9"/>
    <n v="156.69999999999999"/>
    <n v="150.19999999999999"/>
    <n v="170.5"/>
    <n v="121.2"/>
    <n v="207.5"/>
    <n v="176.8"/>
    <n v="187.7"/>
    <n v="174.4"/>
    <n v="195.9"/>
    <n v="188.1"/>
    <n v="185.9"/>
    <n v="187.8"/>
    <n v="139.5"/>
    <n v="182.8"/>
    <n v="176.4"/>
    <n v="183.5"/>
    <n v="167.8"/>
    <n v="171.2"/>
    <n v="177.3"/>
    <n v="175.7"/>
    <n v="175.5"/>
    <n v="177.1"/>
    <n v="2277.1"/>
    <n v="139.5"/>
    <n v="176.4"/>
    <n v="183.5"/>
    <n v="167.8"/>
    <n v="175.5"/>
    <n v="343.3"/>
    <n v="561.79999999999995"/>
    <n v="182.8"/>
  </r>
  <r>
    <x v="1"/>
    <x v="9"/>
    <x v="12"/>
    <n v="170.2"/>
    <n v="212.9"/>
    <n v="191.9"/>
    <n v="173.9"/>
    <n v="179.1"/>
    <n v="159.5"/>
    <n v="178.7"/>
    <n v="171.3"/>
    <n v="123.1"/>
    <n v="200.5"/>
    <n v="162.80000000000001"/>
    <n v="193.3"/>
    <n v="178.6"/>
    <n v="201.1"/>
    <n v="177.7"/>
    <n v="164.5"/>
    <n v="175.7"/>
    <n v="170.7"/>
    <n v="180.6"/>
    <n v="167.3"/>
    <n v="177.2"/>
    <n v="159.4"/>
    <n v="167.1"/>
    <n v="171.8"/>
    <n v="176"/>
    <n v="168.2"/>
    <n v="174.1"/>
    <n v="2295.7999999999997"/>
    <n v="170.7"/>
    <n v="167.3"/>
    <n v="177.2"/>
    <n v="159.4"/>
    <n v="168.2"/>
    <n v="327.60000000000002"/>
    <n v="517.9"/>
    <n v="180.6"/>
  </r>
  <r>
    <x v="2"/>
    <x v="9"/>
    <x v="12"/>
    <n v="169.2"/>
    <n v="209"/>
    <n v="190.2"/>
    <n v="173.6"/>
    <n v="188.5"/>
    <n v="158"/>
    <n v="159.9"/>
    <n v="170.8"/>
    <n v="121.8"/>
    <n v="205.2"/>
    <n v="171"/>
    <n v="190.3"/>
    <n v="175.9"/>
    <n v="197.3"/>
    <n v="184"/>
    <n v="177"/>
    <n v="183"/>
    <n v="170.7"/>
    <n v="182"/>
    <n v="172.1"/>
    <n v="181.1"/>
    <n v="163.4"/>
    <n v="168.9"/>
    <n v="174.1"/>
    <n v="175.8"/>
    <n v="172"/>
    <n v="175.7"/>
    <n v="2283.4"/>
    <n v="170.7"/>
    <n v="172.1"/>
    <n v="181.1"/>
    <n v="163.4"/>
    <n v="172"/>
    <n v="335.4"/>
    <n v="544"/>
    <n v="182"/>
  </r>
  <r>
    <x v="0"/>
    <x v="10"/>
    <x v="0"/>
    <n v="174"/>
    <n v="208.3"/>
    <n v="192.9"/>
    <n v="174.3"/>
    <n v="192.6"/>
    <n v="156.30000000000001"/>
    <n v="142.9"/>
    <n v="170.7"/>
    <n v="120.3"/>
    <n v="210.5"/>
    <n v="176.9"/>
    <n v="188.5"/>
    <n v="175"/>
    <n v="196.9"/>
    <n v="189"/>
    <n v="186.3"/>
    <n v="188.6"/>
    <n v="139.5"/>
    <n v="183.2"/>
    <n v="177.2"/>
    <n v="184.7"/>
    <n v="168.2"/>
    <n v="171.8"/>
    <n v="177.8"/>
    <n v="178.4"/>
    <n v="176.5"/>
    <n v="177.8"/>
    <n v="2283.2000000000003"/>
    <n v="139.5"/>
    <n v="177.2"/>
    <n v="184.7"/>
    <n v="168.2"/>
    <n v="176.5"/>
    <n v="344.7"/>
    <n v="563.9"/>
    <n v="183.2"/>
  </r>
  <r>
    <x v="1"/>
    <x v="10"/>
    <x v="0"/>
    <n v="173.3"/>
    <n v="215.2"/>
    <n v="197"/>
    <n v="175.2"/>
    <n v="178"/>
    <n v="160.5"/>
    <n v="175.3"/>
    <n v="171.2"/>
    <n v="122.7"/>
    <n v="204.3"/>
    <n v="163.69999999999999"/>
    <n v="194.3"/>
    <n v="179.5"/>
    <n v="201.6"/>
    <n v="178.7"/>
    <n v="165.3"/>
    <n v="176.6"/>
    <n v="172.1"/>
    <n v="180.1"/>
    <n v="168"/>
    <n v="178.5"/>
    <n v="159.5"/>
    <n v="167.8"/>
    <n v="171.8"/>
    <n v="178.8"/>
    <n v="168.9"/>
    <n v="174.9"/>
    <n v="2310.2000000000003"/>
    <n v="172.1"/>
    <n v="168"/>
    <n v="178.5"/>
    <n v="159.5"/>
    <n v="168.9"/>
    <n v="328.4"/>
    <n v="520.6"/>
    <n v="180.1"/>
  </r>
  <r>
    <x v="2"/>
    <x v="10"/>
    <x v="0"/>
    <n v="173.8"/>
    <n v="210.7"/>
    <n v="194.5"/>
    <n v="174.6"/>
    <n v="187.2"/>
    <n v="158.30000000000001"/>
    <n v="153.9"/>
    <n v="170.9"/>
    <n v="121.1"/>
    <n v="208.4"/>
    <n v="171.4"/>
    <n v="191.2"/>
    <n v="176.7"/>
    <n v="198.2"/>
    <n v="184.9"/>
    <n v="177.6"/>
    <n v="183.8"/>
    <n v="172.1"/>
    <n v="182"/>
    <n v="172.9"/>
    <n v="182.3"/>
    <n v="163.6"/>
    <n v="169.5"/>
    <n v="174.3"/>
    <n v="178.6"/>
    <n v="172.8"/>
    <n v="176.5"/>
    <n v="2292.6999999999998"/>
    <n v="172.1"/>
    <n v="172.9"/>
    <n v="182.3"/>
    <n v="163.6"/>
    <n v="172.8"/>
    <n v="336.4"/>
    <n v="546.29999999999995"/>
    <n v="182"/>
  </r>
  <r>
    <x v="0"/>
    <x v="10"/>
    <x v="1"/>
    <n v="174.2"/>
    <n v="205.2"/>
    <n v="173.9"/>
    <n v="177"/>
    <n v="183.4"/>
    <n v="167.2"/>
    <n v="140.9"/>
    <n v="170.4"/>
    <n v="119.1"/>
    <n v="212.1"/>
    <n v="177.6"/>
    <n v="189.9"/>
    <n v="174.8"/>
    <n v="198.3"/>
    <n v="190"/>
    <n v="187"/>
    <n v="189.6"/>
    <n v="139.5"/>
    <n v="181.6"/>
    <n v="178.6"/>
    <n v="186.6"/>
    <n v="169"/>
    <n v="172.8"/>
    <n v="178.5"/>
    <n v="180.7"/>
    <n v="177.9"/>
    <n v="178"/>
    <n v="2265.6999999999998"/>
    <n v="139.5"/>
    <n v="178.6"/>
    <n v="186.6"/>
    <n v="169"/>
    <n v="177.9"/>
    <n v="346.9"/>
    <n v="566.6"/>
    <n v="181.6"/>
  </r>
  <r>
    <x v="1"/>
    <x v="10"/>
    <x v="1"/>
    <n v="174.7"/>
    <n v="212.2"/>
    <n v="177.2"/>
    <n v="177.9"/>
    <n v="172.2"/>
    <n v="172.1"/>
    <n v="175.8"/>
    <n v="172.2"/>
    <n v="121.9"/>
    <n v="204.8"/>
    <n v="164.9"/>
    <n v="196.6"/>
    <n v="180.7"/>
    <n v="202.7"/>
    <n v="180.3"/>
    <n v="167"/>
    <n v="178.2"/>
    <n v="173.5"/>
    <n v="182.8"/>
    <n v="169.2"/>
    <n v="180.8"/>
    <n v="159.80000000000001"/>
    <n v="168.4"/>
    <n v="172.5"/>
    <n v="181.4"/>
    <n v="170"/>
    <n v="176.3"/>
    <n v="2303.1999999999998"/>
    <n v="173.5"/>
    <n v="169.2"/>
    <n v="180.8"/>
    <n v="159.80000000000001"/>
    <n v="170"/>
    <n v="329.8"/>
    <n v="525.5"/>
    <n v="182.8"/>
  </r>
  <r>
    <x v="2"/>
    <x v="10"/>
    <x v="1"/>
    <n v="174.4"/>
    <n v="207.7"/>
    <n v="175.2"/>
    <n v="177.3"/>
    <n v="179.3"/>
    <n v="169.5"/>
    <n v="152.69999999999999"/>
    <n v="171"/>
    <n v="120"/>
    <n v="209.7"/>
    <n v="172.3"/>
    <n v="193"/>
    <n v="177"/>
    <n v="199.5"/>
    <n v="186.2"/>
    <n v="178.7"/>
    <n v="185.1"/>
    <n v="173.5"/>
    <n v="182.1"/>
    <n v="174.2"/>
    <n v="184.4"/>
    <n v="164.2"/>
    <n v="170.3"/>
    <n v="175"/>
    <n v="181"/>
    <n v="174.1"/>
    <n v="177.2"/>
    <n v="2279.1"/>
    <n v="173.5"/>
    <n v="174.2"/>
    <n v="184.4"/>
    <n v="164.2"/>
    <n v="174.1"/>
    <n v="338.29999999999995"/>
    <n v="550"/>
    <n v="182.1"/>
  </r>
  <r>
    <x v="0"/>
    <x v="10"/>
    <x v="2"/>
    <n v="174.3"/>
    <n v="205.2"/>
    <n v="173.9"/>
    <n v="177"/>
    <n v="183.3"/>
    <n v="167.2"/>
    <n v="140.9"/>
    <n v="170.5"/>
    <n v="119.1"/>
    <n v="212.1"/>
    <n v="177.6"/>
    <n v="189.9"/>
    <n v="174.8"/>
    <n v="198.4"/>
    <n v="190"/>
    <n v="187"/>
    <n v="189.6"/>
    <n v="139.5"/>
    <n v="181.4"/>
    <n v="178.6"/>
    <n v="186.6"/>
    <n v="169"/>
    <n v="172.8"/>
    <n v="178.5"/>
    <n v="180.7"/>
    <n v="177.9"/>
    <n v="178"/>
    <n v="2265.8000000000002"/>
    <n v="139.5"/>
    <n v="178.6"/>
    <n v="186.6"/>
    <n v="169"/>
    <n v="177.9"/>
    <n v="346.9"/>
    <n v="566.6"/>
    <n v="181.4"/>
  </r>
  <r>
    <x v="1"/>
    <x v="10"/>
    <x v="2"/>
    <n v="174.7"/>
    <n v="212.2"/>
    <n v="177.2"/>
    <n v="177.9"/>
    <n v="172.2"/>
    <n v="172.1"/>
    <n v="175.9"/>
    <n v="172.2"/>
    <n v="121.9"/>
    <n v="204.8"/>
    <n v="164.9"/>
    <n v="196.6"/>
    <n v="180.8"/>
    <n v="202.7"/>
    <n v="180.2"/>
    <n v="167"/>
    <n v="178.2"/>
    <n v="173.5"/>
    <n v="182.6"/>
    <n v="169.2"/>
    <n v="180.8"/>
    <n v="159.80000000000001"/>
    <n v="168.4"/>
    <n v="172.5"/>
    <n v="181.5"/>
    <n v="170"/>
    <n v="176.3"/>
    <n v="2303.4"/>
    <n v="173.5"/>
    <n v="169.2"/>
    <n v="180.8"/>
    <n v="159.80000000000001"/>
    <n v="170"/>
    <n v="329.8"/>
    <n v="525.4"/>
    <n v="182.6"/>
  </r>
  <r>
    <x v="2"/>
    <x v="10"/>
    <x v="2"/>
    <n v="174.4"/>
    <n v="207.7"/>
    <n v="175.2"/>
    <n v="177.3"/>
    <n v="179.2"/>
    <n v="169.5"/>
    <n v="152.80000000000001"/>
    <n v="171.1"/>
    <n v="120"/>
    <n v="209.7"/>
    <n v="172.3"/>
    <n v="193"/>
    <n v="177"/>
    <n v="199.5"/>
    <n v="186.1"/>
    <n v="178.7"/>
    <n v="185.1"/>
    <n v="173.5"/>
    <n v="181.9"/>
    <n v="174.2"/>
    <n v="184.4"/>
    <n v="164.2"/>
    <n v="170.3"/>
    <n v="175"/>
    <n v="181"/>
    <n v="174.1"/>
    <n v="177.2"/>
    <n v="2279.1999999999998"/>
    <n v="173.5"/>
    <n v="174.2"/>
    <n v="184.4"/>
    <n v="164.2"/>
    <n v="174.1"/>
    <n v="338.29999999999995"/>
    <n v="549.9"/>
    <n v="181.9"/>
  </r>
  <r>
    <x v="0"/>
    <x v="10"/>
    <x v="3"/>
    <n v="173.3"/>
    <n v="206.9"/>
    <n v="167.9"/>
    <n v="178.2"/>
    <n v="178.5"/>
    <n v="173.7"/>
    <n v="142.80000000000001"/>
    <n v="172.8"/>
    <n v="120.4"/>
    <n v="215.5"/>
    <n v="178.2"/>
    <n v="190.5"/>
    <n v="175.5"/>
    <n v="199.5"/>
    <n v="190.7"/>
    <n v="187.3"/>
    <n v="190.2"/>
    <n v="139.5"/>
    <n v="181.5"/>
    <n v="179.1"/>
    <n v="187.2"/>
    <n v="169.4"/>
    <n v="173.2"/>
    <n v="179.4"/>
    <n v="183.8"/>
    <n v="178.9"/>
    <n v="178.8"/>
    <n v="2274.1999999999998"/>
    <n v="139.5"/>
    <n v="179.1"/>
    <n v="187.2"/>
    <n v="169.4"/>
    <n v="178.9"/>
    <n v="348.3"/>
    <n v="568.20000000000005"/>
    <n v="181.5"/>
  </r>
  <r>
    <x v="1"/>
    <x v="10"/>
    <x v="3"/>
    <n v="174.8"/>
    <n v="213.7"/>
    <n v="172.4"/>
    <n v="178.8"/>
    <n v="168.7"/>
    <n v="179.2"/>
    <n v="179.9"/>
    <n v="174.7"/>
    <n v="123.1"/>
    <n v="207.8"/>
    <n v="165.5"/>
    <n v="197"/>
    <n v="182.1"/>
    <n v="203.5"/>
    <n v="181"/>
    <n v="167.7"/>
    <n v="178.9"/>
    <n v="175.2"/>
    <n v="182.1"/>
    <n v="169.6"/>
    <n v="181.5"/>
    <n v="160.1"/>
    <n v="168.8"/>
    <n v="174.2"/>
    <n v="184.4"/>
    <n v="170.9"/>
    <n v="177.4"/>
    <n v="2317.7000000000003"/>
    <n v="175.2"/>
    <n v="169.6"/>
    <n v="181.5"/>
    <n v="160.1"/>
    <n v="170.9"/>
    <n v="331"/>
    <n v="527.6"/>
    <n v="182.1"/>
  </r>
  <r>
    <x v="2"/>
    <x v="10"/>
    <x v="3"/>
    <n v="173.8"/>
    <n v="209.3"/>
    <n v="169.6"/>
    <n v="178.4"/>
    <n v="174.9"/>
    <n v="176.3"/>
    <n v="155.4"/>
    <n v="173.4"/>
    <n v="121.3"/>
    <n v="212.9"/>
    <n v="172.9"/>
    <n v="193.5"/>
    <n v="177.9"/>
    <n v="200.6"/>
    <n v="186.9"/>
    <n v="179.2"/>
    <n v="185.7"/>
    <n v="175.2"/>
    <n v="181.7"/>
    <n v="174.6"/>
    <n v="185"/>
    <n v="164.5"/>
    <n v="170.7"/>
    <n v="176.4"/>
    <n v="184"/>
    <n v="175"/>
    <n v="178.1"/>
    <n v="2289.6000000000004"/>
    <n v="175.2"/>
    <n v="174.6"/>
    <n v="185"/>
    <n v="164.5"/>
    <n v="175"/>
    <n v="339.5"/>
    <n v="551.79999999999995"/>
    <n v="181.7"/>
  </r>
  <r>
    <x v="0"/>
    <x v="10"/>
    <x v="4"/>
    <n v="173.2"/>
    <n v="211.5"/>
    <n v="171"/>
    <n v="179.6"/>
    <n v="173.3"/>
    <n v="169"/>
    <n v="148.69999999999999"/>
    <n v="174.9"/>
    <n v="121.9"/>
    <n v="221"/>
    <n v="178.7"/>
    <n v="191.1"/>
    <n v="176.8"/>
    <n v="199.9"/>
    <n v="191.2"/>
    <n v="187.9"/>
    <n v="190.8"/>
    <n v="139.5"/>
    <n v="182.5"/>
    <n v="179.8"/>
    <n v="187.8"/>
    <n v="169.7"/>
    <n v="173.8"/>
    <n v="180.3"/>
    <n v="184.9"/>
    <n v="179.5"/>
    <n v="179.8"/>
    <n v="2290.7000000000007"/>
    <n v="139.5"/>
    <n v="179.8"/>
    <n v="187.8"/>
    <n v="169.7"/>
    <n v="179.5"/>
    <n v="349.2"/>
    <n v="569.90000000000009"/>
    <n v="182.5"/>
  </r>
  <r>
    <x v="1"/>
    <x v="10"/>
    <x v="4"/>
    <n v="174.7"/>
    <n v="219.4"/>
    <n v="176.7"/>
    <n v="179.4"/>
    <n v="164.4"/>
    <n v="175.8"/>
    <n v="185"/>
    <n v="176.9"/>
    <n v="124.2"/>
    <n v="211.9"/>
    <n v="165.9"/>
    <n v="197.7"/>
    <n v="183.1"/>
    <n v="204.2"/>
    <n v="181.3"/>
    <n v="168.1"/>
    <n v="179.3"/>
    <n v="175.6"/>
    <n v="183.4"/>
    <n v="170.1"/>
    <n v="182.2"/>
    <n v="160.4"/>
    <n v="169.2"/>
    <n v="174.8"/>
    <n v="185.6"/>
    <n v="171.6"/>
    <n v="178.2"/>
    <n v="2335.1"/>
    <n v="175.6"/>
    <n v="170.1"/>
    <n v="182.2"/>
    <n v="160.4"/>
    <n v="171.6"/>
    <n v="332"/>
    <n v="528.70000000000005"/>
    <n v="183.4"/>
  </r>
  <r>
    <x v="2"/>
    <x v="10"/>
    <x v="4"/>
    <n v="173.7"/>
    <n v="214.3"/>
    <n v="173.2"/>
    <n v="179.5"/>
    <n v="170"/>
    <n v="172.2"/>
    <n v="161"/>
    <n v="175.6"/>
    <n v="122.7"/>
    <n v="218"/>
    <n v="173.4"/>
    <n v="194.2"/>
    <n v="179.1"/>
    <n v="201"/>
    <n v="187.3"/>
    <n v="179.7"/>
    <n v="186.2"/>
    <n v="175.6"/>
    <n v="182.8"/>
    <n v="175.2"/>
    <n v="185.7"/>
    <n v="164.8"/>
    <n v="171.2"/>
    <n v="177.1"/>
    <n v="185.2"/>
    <n v="175.7"/>
    <n v="179.1"/>
    <n v="2306.9"/>
    <n v="175.6"/>
    <n v="175.2"/>
    <n v="185.7"/>
    <n v="164.8"/>
    <n v="175.7"/>
    <n v="340.5"/>
    <n v="553.20000000000005"/>
    <n v="18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E4A07-0F88-4E5B-990F-97860306EBF1}" name="PivotTable7" cacheId="5" dataOnRows="1" applyNumberFormats="0" applyBorderFormats="0" applyFontFormats="0" applyPatternFormats="0" applyAlignmentFormats="0" applyWidthHeightFormats="1" dataCaption="latest month" updatedVersion="8" minRefreshableVersion="3" useAutoFormatting="1" itemPrintTitles="1" createdVersion="8" indent="0" outline="1" outlineData="1" multipleFieldFilters="0" chartFormat="2">
  <location ref="A5:B14" firstHeaderRow="1" firstDataRow="1" firstDataCol="1" rowPageCount="3" colPageCount="1"/>
  <pivotFields count="39">
    <pivotField axis="axisPage" multipleItemSelectionAllowed="1" showAll="0">
      <items count="4">
        <item x="0"/>
        <item h="1" x="2"/>
        <item h="1"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axis="axisPage" multipleItemSelectionAllowed="1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1"/>
        <item h="1" x="12"/>
        <item h="1" x="13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numFmtId="164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Items count="1">
    <i/>
  </colItems>
  <pageFields count="3">
    <pageField fld="0" hier="-1"/>
    <pageField fld="1" hier="-1"/>
    <pageField fld="2" hier="-1"/>
  </pageFields>
  <dataFields count="9">
    <dataField name="Average of fuel and light " fld="38" subtotal="average" baseField="0" baseItem="0"/>
    <dataField name="Average of entetainment" fld="36" subtotal="average" baseField="0" baseItem="0"/>
    <dataField name="Average of Fasion  " fld="37" subtotal="average" baseField="0" baseItem="0"/>
    <dataField name="Average of miscellaneous1" fld="35" subtotal="average" baseField="0" baseItem="0"/>
    <dataField name="Average of Transport1" fld="34" subtotal="average" baseField="0" baseItem="0"/>
    <dataField name="Average of Foods1" fld="30" subtotal="average" baseField="0" baseItem="0"/>
    <dataField name="Average of Health1" fld="33" subtotal="average" baseField="0" baseItem="0"/>
    <dataField name="Average of Housing1" fld="31" subtotal="average" baseField="0" baseItem="0"/>
    <dataField name="Average of Household1" fld="32" subtotal="average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8CF5A-95DF-437A-82CF-8FA94FDAF099}" name="PivotTable9" cacheId="5" dataOnRows="1" applyNumberFormats="0" applyBorderFormats="0" applyFontFormats="0" applyPatternFormats="0" applyAlignmentFormats="0" applyWidthHeightFormats="1" dataCaption="Latest month " updatedVersion="8" minRefreshableVersion="3" useAutoFormatting="1" itemPrintTitles="1" createdVersion="8" indent="0" outline="1" outlineData="1" multipleFieldFilters="0" chartFormat="7">
  <location ref="A48:B57" firstHeaderRow="1" firstDataRow="1" firstDataCol="1" rowPageCount="3" colPageCount="1"/>
  <pivotFields count="39">
    <pivotField axis="axisPage" multipleItemSelectionAllowed="1" showAll="0">
      <items count="4">
        <item h="1" x="0"/>
        <item h="1" x="2"/>
        <item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axis="axisPage" multipleItemSelectionAllowed="1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1"/>
        <item h="1" x="12"/>
        <item h="1" x="13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numFmtId="164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Items count="1">
    <i/>
  </colItems>
  <pageFields count="3">
    <pageField fld="0" hier="-1"/>
    <pageField fld="1" hier="-1"/>
    <pageField fld="2" hier="-1"/>
  </pageFields>
  <dataFields count="9">
    <dataField name="Average of fuel and light " fld="38" subtotal="average" baseField="0" baseItem="0"/>
    <dataField name="Average of entetainment" fld="36" subtotal="average" baseField="0" baseItem="0"/>
    <dataField name="Average of Fasion  " fld="37" subtotal="average" baseField="0" baseItem="0"/>
    <dataField name="Average of miscellaneous1" fld="35" subtotal="average" baseField="0" baseItem="0"/>
    <dataField name="Average of Transport1" fld="34" subtotal="average" baseField="0" baseItem="0"/>
    <dataField name="Average of Foods1" fld="30" subtotal="average" baseField="0" baseItem="0"/>
    <dataField name="Average of Health1" fld="33" subtotal="average" baseField="0" baseItem="0"/>
    <dataField name="Average of Housing1" fld="31" subtotal="average" baseField="0" baseItem="0"/>
    <dataField name="Average of Household1" fld="32" subtotal="average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5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6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7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8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9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66CAE8-9226-4A6E-9399-2060F8BDB2A9}" name="PivotTable8" cacheId="5" dataOnRows="1" applyNumberFormats="0" applyBorderFormats="0" applyFontFormats="0" applyPatternFormats="0" applyAlignmentFormats="0" applyWidthHeightFormats="1" dataCaption="latest month " updatedVersion="8" minRefreshableVersion="3" useAutoFormatting="1" itemPrintTitles="1" createdVersion="8" indent="0" outline="1" outlineData="1" multipleFieldFilters="0" chartFormat="6">
  <location ref="A27:B36" firstHeaderRow="1" firstDataRow="1" firstDataCol="1" rowPageCount="3" colPageCount="1"/>
  <pivotFields count="39">
    <pivotField axis="axisPage" multipleItemSelectionAllowed="1" showAll="0">
      <items count="4">
        <item h="1" x="0"/>
        <item x="2"/>
        <item h="1"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axis="axisPage" multipleItemSelectionAllowed="1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1"/>
        <item h="1" x="12"/>
        <item h="1" x="13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numFmtId="164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Items count="1">
    <i/>
  </colItems>
  <pageFields count="3">
    <pageField fld="0" hier="-1"/>
    <pageField fld="1" hier="-1"/>
    <pageField fld="2" hier="-1"/>
  </pageFields>
  <dataFields count="9">
    <dataField name="Average of fuel and light " fld="38" subtotal="average" baseField="0" baseItem="0"/>
    <dataField name="Average of entetainment" fld="36" subtotal="average" baseField="0" baseItem="0"/>
    <dataField name="Average of Fasion  " fld="37" subtotal="average" baseField="0" baseItem="0"/>
    <dataField name="Average of miscellaneous1" fld="35" subtotal="average" baseField="0" baseItem="0"/>
    <dataField name="Average of Transport1" fld="34" subtotal="average" baseField="0" baseItem="0"/>
    <dataField name="Average of Foods1" fld="30" subtotal="average" baseField="0" baseItem="0"/>
    <dataField name="Average of Health1" fld="33" subtotal="average" baseField="0" baseItem="0"/>
    <dataField name="Average of Housing1" fld="31" subtotal="average" baseField="0" baseItem="0"/>
    <dataField name="Average of Household1" fld="32" subtotal="average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5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6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7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8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9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4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25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26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27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28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29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6BE2-D3D0-4E84-8C83-A7D543B66C26}">
  <dimension ref="A1:AD375"/>
  <sheetViews>
    <sheetView tabSelected="1" topLeftCell="A32" zoomScale="88" zoomScaleNormal="88" workbookViewId="0">
      <selection activeCell="D147" sqref="D147"/>
    </sheetView>
  </sheetViews>
  <sheetFormatPr defaultRowHeight="14.4" x14ac:dyDescent="0.3"/>
  <cols>
    <col min="1" max="1" width="20.6640625" customWidth="1"/>
    <col min="2" max="2" width="12.88671875" customWidth="1"/>
    <col min="3" max="3" width="19.109375" customWidth="1"/>
    <col min="4" max="4" width="23.6640625" customWidth="1"/>
    <col min="5" max="5" width="17.109375" customWidth="1"/>
    <col min="7" max="7" width="16.44140625" customWidth="1"/>
    <col min="8" max="8" width="19.77734375" customWidth="1"/>
    <col min="14" max="14" width="19" customWidth="1"/>
    <col min="15" max="15" width="18.88671875" customWidth="1"/>
    <col min="17" max="17" width="23.77734375" customWidth="1"/>
    <col min="18" max="18" width="10.77734375" customWidth="1"/>
    <col min="19" max="19" width="14.5546875" customWidth="1"/>
    <col min="20" max="20" width="25.33203125" customWidth="1"/>
    <col min="21" max="21" width="17" customWidth="1"/>
    <col min="22" max="22" width="19.5546875" customWidth="1"/>
    <col min="23" max="23" width="30.21875" customWidth="1"/>
    <col min="24" max="24" width="19.6640625" customWidth="1"/>
    <col min="25" max="25" width="30" customWidth="1"/>
    <col min="26" max="26" width="27.6640625" customWidth="1"/>
    <col min="27" max="27" width="16.33203125" customWidth="1"/>
    <col min="28" max="28" width="26.33203125" customWidth="1"/>
    <col min="29" max="29" width="19.33203125" customWidth="1"/>
    <col min="30" max="30" width="17.77734375" customWidth="1"/>
  </cols>
  <sheetData>
    <row r="1" spans="1:30" x14ac:dyDescent="0.3">
      <c r="D1">
        <f>COUNTBLANK(D3:D374)</f>
        <v>0</v>
      </c>
      <c r="E1">
        <f>COUNTBLANK(E2:E374)</f>
        <v>0</v>
      </c>
      <c r="F1">
        <f ca="1">COUNTBLANK(F1:F374)</f>
        <v>0</v>
      </c>
      <c r="G1">
        <f>COUNTBLANK(G2:G374)</f>
        <v>0</v>
      </c>
    </row>
    <row r="2" spans="1:3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</row>
    <row r="3" spans="1:30" x14ac:dyDescent="0.3">
      <c r="A3" t="s">
        <v>30</v>
      </c>
      <c r="B3">
        <v>2013</v>
      </c>
      <c r="C3" t="s">
        <v>31</v>
      </c>
      <c r="D3">
        <v>107.5</v>
      </c>
      <c r="E3">
        <v>106.3</v>
      </c>
      <c r="F3">
        <v>108.1</v>
      </c>
      <c r="G3">
        <v>104.9</v>
      </c>
      <c r="H3">
        <v>106.1</v>
      </c>
      <c r="I3">
        <v>103.9</v>
      </c>
      <c r="J3">
        <v>101.9</v>
      </c>
      <c r="K3">
        <v>106.1</v>
      </c>
      <c r="L3">
        <v>106.8</v>
      </c>
      <c r="M3">
        <v>103.1</v>
      </c>
      <c r="N3">
        <v>104.8</v>
      </c>
      <c r="O3">
        <v>106.7</v>
      </c>
      <c r="P3">
        <v>105.5</v>
      </c>
      <c r="Q3">
        <v>105.1</v>
      </c>
      <c r="R3">
        <v>106.5</v>
      </c>
      <c r="S3">
        <v>105.8</v>
      </c>
      <c r="T3">
        <v>106.4</v>
      </c>
      <c r="U3">
        <v>139.5</v>
      </c>
      <c r="V3">
        <v>105.5</v>
      </c>
      <c r="W3">
        <v>104.8</v>
      </c>
      <c r="X3">
        <v>104</v>
      </c>
      <c r="Y3">
        <v>103.3</v>
      </c>
      <c r="Z3">
        <v>103.4</v>
      </c>
      <c r="AA3">
        <v>103.8</v>
      </c>
      <c r="AB3">
        <v>104.7</v>
      </c>
      <c r="AC3">
        <v>104</v>
      </c>
      <c r="AD3">
        <v>105.1</v>
      </c>
    </row>
    <row r="4" spans="1:30" x14ac:dyDescent="0.3">
      <c r="A4" t="s">
        <v>33</v>
      </c>
      <c r="B4">
        <v>2013</v>
      </c>
      <c r="C4" t="s">
        <v>31</v>
      </c>
      <c r="D4">
        <v>110.5</v>
      </c>
      <c r="E4">
        <v>109.1</v>
      </c>
      <c r="F4">
        <v>113</v>
      </c>
      <c r="G4">
        <v>103.6</v>
      </c>
      <c r="H4">
        <v>103.4</v>
      </c>
      <c r="I4">
        <v>102.3</v>
      </c>
      <c r="J4">
        <v>102.9</v>
      </c>
      <c r="K4">
        <v>105.8</v>
      </c>
      <c r="L4">
        <v>105.1</v>
      </c>
      <c r="M4">
        <v>101.8</v>
      </c>
      <c r="N4">
        <v>105.1</v>
      </c>
      <c r="O4">
        <v>107.9</v>
      </c>
      <c r="P4">
        <v>105.9</v>
      </c>
      <c r="Q4">
        <v>105.2</v>
      </c>
      <c r="R4">
        <v>105.9</v>
      </c>
      <c r="S4">
        <v>105</v>
      </c>
      <c r="T4">
        <v>105.8</v>
      </c>
      <c r="U4">
        <v>100.3</v>
      </c>
      <c r="V4">
        <v>105.4</v>
      </c>
      <c r="W4">
        <v>104.8</v>
      </c>
      <c r="X4">
        <v>104.1</v>
      </c>
      <c r="Y4">
        <v>103.2</v>
      </c>
      <c r="Z4">
        <v>102.9</v>
      </c>
      <c r="AA4">
        <v>103.5</v>
      </c>
      <c r="AB4">
        <v>104.3</v>
      </c>
      <c r="AC4">
        <v>103.7</v>
      </c>
      <c r="AD4">
        <v>104</v>
      </c>
    </row>
    <row r="5" spans="1:30" x14ac:dyDescent="0.3">
      <c r="A5" t="s">
        <v>34</v>
      </c>
      <c r="B5">
        <v>2013</v>
      </c>
      <c r="C5" t="s">
        <v>31</v>
      </c>
      <c r="D5">
        <v>108.4</v>
      </c>
      <c r="E5">
        <v>107.3</v>
      </c>
      <c r="F5">
        <v>110</v>
      </c>
      <c r="G5">
        <v>104.4</v>
      </c>
      <c r="H5">
        <v>105.1</v>
      </c>
      <c r="I5">
        <v>103.2</v>
      </c>
      <c r="J5">
        <v>102.2</v>
      </c>
      <c r="K5">
        <v>106</v>
      </c>
      <c r="L5">
        <v>106.2</v>
      </c>
      <c r="M5">
        <v>102.7</v>
      </c>
      <c r="N5">
        <v>104.9</v>
      </c>
      <c r="O5">
        <v>107.3</v>
      </c>
      <c r="P5">
        <v>105.6</v>
      </c>
      <c r="Q5">
        <v>105.1</v>
      </c>
      <c r="R5">
        <v>106.3</v>
      </c>
      <c r="S5">
        <v>105.5</v>
      </c>
      <c r="T5">
        <v>106.2</v>
      </c>
      <c r="U5">
        <v>100.3</v>
      </c>
      <c r="V5">
        <v>105.5</v>
      </c>
      <c r="W5">
        <v>104.8</v>
      </c>
      <c r="X5">
        <v>104</v>
      </c>
      <c r="Y5">
        <v>103.2</v>
      </c>
      <c r="Z5">
        <v>103.1</v>
      </c>
      <c r="AA5">
        <v>103.6</v>
      </c>
      <c r="AB5">
        <v>104.5</v>
      </c>
      <c r="AC5">
        <v>103.9</v>
      </c>
      <c r="AD5">
        <v>104.6</v>
      </c>
    </row>
    <row r="6" spans="1:30" x14ac:dyDescent="0.3">
      <c r="A6" t="s">
        <v>30</v>
      </c>
      <c r="B6">
        <v>2013</v>
      </c>
      <c r="C6" t="s">
        <v>35</v>
      </c>
      <c r="D6">
        <v>109.2</v>
      </c>
      <c r="E6">
        <v>108.7</v>
      </c>
      <c r="F6">
        <v>110.2</v>
      </c>
      <c r="G6">
        <v>105.4</v>
      </c>
      <c r="H6">
        <v>106.7</v>
      </c>
      <c r="I6">
        <v>104</v>
      </c>
      <c r="J6">
        <v>102.4</v>
      </c>
      <c r="K6">
        <v>105.9</v>
      </c>
      <c r="L6">
        <v>105.7</v>
      </c>
      <c r="M6">
        <v>103.1</v>
      </c>
      <c r="N6">
        <v>105.1</v>
      </c>
      <c r="O6">
        <v>107.7</v>
      </c>
      <c r="P6">
        <v>106.3</v>
      </c>
      <c r="Q6">
        <v>105.6</v>
      </c>
      <c r="R6">
        <v>107.1</v>
      </c>
      <c r="S6">
        <v>106.3</v>
      </c>
      <c r="T6">
        <v>107</v>
      </c>
      <c r="U6">
        <v>139.5</v>
      </c>
      <c r="V6">
        <v>106.2</v>
      </c>
      <c r="W6">
        <v>105.2</v>
      </c>
      <c r="X6">
        <v>104.4</v>
      </c>
      <c r="Y6">
        <v>103.9</v>
      </c>
      <c r="Z6">
        <v>104</v>
      </c>
      <c r="AA6">
        <v>104.1</v>
      </c>
      <c r="AB6">
        <v>104.6</v>
      </c>
      <c r="AC6">
        <v>104.4</v>
      </c>
      <c r="AD6">
        <v>105.8</v>
      </c>
    </row>
    <row r="7" spans="1:30" x14ac:dyDescent="0.3">
      <c r="A7" t="s">
        <v>33</v>
      </c>
      <c r="B7">
        <v>2013</v>
      </c>
      <c r="C7" t="s">
        <v>35</v>
      </c>
      <c r="D7">
        <v>112.9</v>
      </c>
      <c r="E7">
        <v>112.9</v>
      </c>
      <c r="F7">
        <v>116.9</v>
      </c>
      <c r="G7">
        <v>104</v>
      </c>
      <c r="H7">
        <v>103.5</v>
      </c>
      <c r="I7">
        <v>103.1</v>
      </c>
      <c r="J7">
        <v>104.9</v>
      </c>
      <c r="K7">
        <v>104.1</v>
      </c>
      <c r="L7">
        <v>103.8</v>
      </c>
      <c r="M7">
        <v>102.3</v>
      </c>
      <c r="N7">
        <v>106</v>
      </c>
      <c r="O7">
        <v>109</v>
      </c>
      <c r="P7">
        <v>107.2</v>
      </c>
      <c r="Q7">
        <v>106</v>
      </c>
      <c r="R7">
        <v>106.6</v>
      </c>
      <c r="S7">
        <v>105.5</v>
      </c>
      <c r="T7">
        <v>106.4</v>
      </c>
      <c r="U7">
        <v>100.4</v>
      </c>
      <c r="V7">
        <v>105.7</v>
      </c>
      <c r="W7">
        <v>105.2</v>
      </c>
      <c r="X7">
        <v>104.7</v>
      </c>
      <c r="Y7">
        <v>104.4</v>
      </c>
      <c r="Z7">
        <v>103.3</v>
      </c>
      <c r="AA7">
        <v>103.7</v>
      </c>
      <c r="AB7">
        <v>104.3</v>
      </c>
      <c r="AC7">
        <v>104.3</v>
      </c>
      <c r="AD7">
        <v>104.7</v>
      </c>
    </row>
    <row r="8" spans="1:30" x14ac:dyDescent="0.3">
      <c r="A8" t="s">
        <v>34</v>
      </c>
      <c r="B8">
        <v>2013</v>
      </c>
      <c r="C8" t="s">
        <v>35</v>
      </c>
      <c r="D8">
        <v>110.4</v>
      </c>
      <c r="E8">
        <v>110.2</v>
      </c>
      <c r="F8">
        <v>112.8</v>
      </c>
      <c r="G8">
        <v>104.9</v>
      </c>
      <c r="H8">
        <v>105.5</v>
      </c>
      <c r="I8">
        <v>103.6</v>
      </c>
      <c r="J8">
        <v>103.2</v>
      </c>
      <c r="K8">
        <v>105.3</v>
      </c>
      <c r="L8">
        <v>105.1</v>
      </c>
      <c r="M8">
        <v>102.8</v>
      </c>
      <c r="N8">
        <v>105.5</v>
      </c>
      <c r="O8">
        <v>108.3</v>
      </c>
      <c r="P8">
        <v>106.6</v>
      </c>
      <c r="Q8">
        <v>105.7</v>
      </c>
      <c r="R8">
        <v>106.9</v>
      </c>
      <c r="S8">
        <v>106</v>
      </c>
      <c r="T8">
        <v>106.8</v>
      </c>
      <c r="U8">
        <v>100.4</v>
      </c>
      <c r="V8">
        <v>106</v>
      </c>
      <c r="W8">
        <v>105.2</v>
      </c>
      <c r="X8">
        <v>104.5</v>
      </c>
      <c r="Y8">
        <v>104.2</v>
      </c>
      <c r="Z8">
        <v>103.6</v>
      </c>
      <c r="AA8">
        <v>103.9</v>
      </c>
      <c r="AB8">
        <v>104.5</v>
      </c>
      <c r="AC8">
        <v>104.4</v>
      </c>
      <c r="AD8">
        <v>105.3</v>
      </c>
    </row>
    <row r="9" spans="1:30" x14ac:dyDescent="0.3">
      <c r="A9" t="s">
        <v>30</v>
      </c>
      <c r="B9">
        <v>2013</v>
      </c>
      <c r="C9" t="s">
        <v>36</v>
      </c>
      <c r="D9">
        <v>110.2</v>
      </c>
      <c r="E9">
        <v>108.8</v>
      </c>
      <c r="F9">
        <v>109.9</v>
      </c>
      <c r="G9">
        <v>105.6</v>
      </c>
      <c r="H9">
        <v>106.2</v>
      </c>
      <c r="I9">
        <v>105.7</v>
      </c>
      <c r="J9">
        <v>101.4</v>
      </c>
      <c r="K9">
        <v>105.7</v>
      </c>
      <c r="L9">
        <v>105</v>
      </c>
      <c r="M9">
        <v>103.3</v>
      </c>
      <c r="N9">
        <v>105.6</v>
      </c>
      <c r="O9">
        <v>108.2</v>
      </c>
      <c r="P9">
        <v>106.6</v>
      </c>
      <c r="Q9">
        <v>106.5</v>
      </c>
      <c r="R9">
        <v>107.6</v>
      </c>
      <c r="S9">
        <v>106.8</v>
      </c>
      <c r="T9">
        <v>107.5</v>
      </c>
      <c r="U9">
        <v>139.5</v>
      </c>
      <c r="V9">
        <v>106.1</v>
      </c>
      <c r="W9">
        <v>105.6</v>
      </c>
      <c r="X9">
        <v>104.7</v>
      </c>
      <c r="Y9">
        <v>104.6</v>
      </c>
      <c r="Z9">
        <v>104</v>
      </c>
      <c r="AA9">
        <v>104.3</v>
      </c>
      <c r="AB9">
        <v>104.3</v>
      </c>
      <c r="AC9">
        <v>104.6</v>
      </c>
      <c r="AD9">
        <v>106</v>
      </c>
    </row>
    <row r="10" spans="1:30" x14ac:dyDescent="0.3">
      <c r="A10" t="s">
        <v>33</v>
      </c>
      <c r="B10">
        <v>2013</v>
      </c>
      <c r="C10" t="s">
        <v>36</v>
      </c>
      <c r="D10">
        <v>113.9</v>
      </c>
      <c r="E10">
        <v>111.4</v>
      </c>
      <c r="F10">
        <v>113.2</v>
      </c>
      <c r="G10">
        <v>104.3</v>
      </c>
      <c r="H10">
        <v>102.7</v>
      </c>
      <c r="I10">
        <v>104.9</v>
      </c>
      <c r="J10">
        <v>103.8</v>
      </c>
      <c r="K10">
        <v>103.5</v>
      </c>
      <c r="L10">
        <v>102.6</v>
      </c>
      <c r="M10">
        <v>102.4</v>
      </c>
      <c r="N10">
        <v>107</v>
      </c>
      <c r="O10">
        <v>109.8</v>
      </c>
      <c r="P10">
        <v>107.3</v>
      </c>
      <c r="Q10">
        <v>106.8</v>
      </c>
      <c r="R10">
        <v>107.2</v>
      </c>
      <c r="S10">
        <v>106</v>
      </c>
      <c r="T10">
        <v>107</v>
      </c>
      <c r="U10">
        <v>100.4</v>
      </c>
      <c r="V10">
        <v>106</v>
      </c>
      <c r="W10">
        <v>105.7</v>
      </c>
      <c r="X10">
        <v>105.2</v>
      </c>
      <c r="Y10">
        <v>105.5</v>
      </c>
      <c r="Z10">
        <v>103.5</v>
      </c>
      <c r="AA10">
        <v>103.8</v>
      </c>
      <c r="AB10">
        <v>104.2</v>
      </c>
      <c r="AC10">
        <v>104.9</v>
      </c>
      <c r="AD10">
        <v>105</v>
      </c>
    </row>
    <row r="11" spans="1:30" x14ac:dyDescent="0.3">
      <c r="A11" t="s">
        <v>34</v>
      </c>
      <c r="B11">
        <v>2013</v>
      </c>
      <c r="C11" t="s">
        <v>36</v>
      </c>
      <c r="D11">
        <v>111.4</v>
      </c>
      <c r="E11">
        <v>109.7</v>
      </c>
      <c r="F11">
        <v>111.2</v>
      </c>
      <c r="G11">
        <v>105.1</v>
      </c>
      <c r="H11">
        <v>104.9</v>
      </c>
      <c r="I11">
        <v>105.3</v>
      </c>
      <c r="J11">
        <v>102.2</v>
      </c>
      <c r="K11">
        <v>105</v>
      </c>
      <c r="L11">
        <v>104.2</v>
      </c>
      <c r="M11">
        <v>103</v>
      </c>
      <c r="N11">
        <v>106.2</v>
      </c>
      <c r="O11">
        <v>108.9</v>
      </c>
      <c r="P11">
        <v>106.9</v>
      </c>
      <c r="Q11">
        <v>106.6</v>
      </c>
      <c r="R11">
        <v>107.4</v>
      </c>
      <c r="S11">
        <v>106.5</v>
      </c>
      <c r="T11">
        <v>107.3</v>
      </c>
      <c r="U11">
        <v>100.4</v>
      </c>
      <c r="V11">
        <v>106.1</v>
      </c>
      <c r="W11">
        <v>105.6</v>
      </c>
      <c r="X11">
        <v>104.9</v>
      </c>
      <c r="Y11">
        <v>105.1</v>
      </c>
      <c r="Z11">
        <v>103.7</v>
      </c>
      <c r="AA11">
        <v>104</v>
      </c>
      <c r="AB11">
        <v>104.3</v>
      </c>
      <c r="AC11">
        <v>104.7</v>
      </c>
      <c r="AD11">
        <v>105.5</v>
      </c>
    </row>
    <row r="12" spans="1:30" x14ac:dyDescent="0.3">
      <c r="A12" t="s">
        <v>30</v>
      </c>
      <c r="B12">
        <v>2013</v>
      </c>
      <c r="C12" t="s">
        <v>37</v>
      </c>
      <c r="D12">
        <v>110.2</v>
      </c>
      <c r="E12">
        <v>109.5</v>
      </c>
      <c r="F12">
        <v>106.9</v>
      </c>
      <c r="G12">
        <v>106.3</v>
      </c>
      <c r="H12">
        <v>105.7</v>
      </c>
      <c r="I12">
        <v>108.3</v>
      </c>
      <c r="J12">
        <v>103.4</v>
      </c>
      <c r="K12">
        <v>105.7</v>
      </c>
      <c r="L12">
        <v>104.2</v>
      </c>
      <c r="M12">
        <v>103.2</v>
      </c>
      <c r="N12">
        <v>106.5</v>
      </c>
      <c r="O12">
        <v>108.8</v>
      </c>
      <c r="P12">
        <v>107.1</v>
      </c>
      <c r="Q12">
        <v>107.1</v>
      </c>
      <c r="R12">
        <v>108.1</v>
      </c>
      <c r="S12">
        <v>107.4</v>
      </c>
      <c r="T12">
        <v>108</v>
      </c>
      <c r="U12">
        <v>139.5</v>
      </c>
      <c r="V12">
        <v>106.5</v>
      </c>
      <c r="W12">
        <v>106.1</v>
      </c>
      <c r="X12">
        <v>105.1</v>
      </c>
      <c r="Y12">
        <v>104.4</v>
      </c>
      <c r="Z12">
        <v>104.5</v>
      </c>
      <c r="AA12">
        <v>104.8</v>
      </c>
      <c r="AB12">
        <v>102.7</v>
      </c>
      <c r="AC12">
        <v>104.6</v>
      </c>
      <c r="AD12">
        <v>106.4</v>
      </c>
    </row>
    <row r="13" spans="1:30" x14ac:dyDescent="0.3">
      <c r="A13" t="s">
        <v>33</v>
      </c>
      <c r="B13">
        <v>2013</v>
      </c>
      <c r="C13" t="s">
        <v>37</v>
      </c>
      <c r="D13">
        <v>114.6</v>
      </c>
      <c r="E13">
        <v>113.4</v>
      </c>
      <c r="F13">
        <v>106</v>
      </c>
      <c r="G13">
        <v>104.7</v>
      </c>
      <c r="H13">
        <v>102.1</v>
      </c>
      <c r="I13">
        <v>109.5</v>
      </c>
      <c r="J13">
        <v>109.7</v>
      </c>
      <c r="K13">
        <v>104.6</v>
      </c>
      <c r="L13">
        <v>102</v>
      </c>
      <c r="M13">
        <v>103.5</v>
      </c>
      <c r="N13">
        <v>108.2</v>
      </c>
      <c r="O13">
        <v>110.6</v>
      </c>
      <c r="P13">
        <v>108.8</v>
      </c>
      <c r="Q13">
        <v>108.5</v>
      </c>
      <c r="R13">
        <v>107.9</v>
      </c>
      <c r="S13">
        <v>106.4</v>
      </c>
      <c r="T13">
        <v>107.7</v>
      </c>
      <c r="U13">
        <v>100.5</v>
      </c>
      <c r="V13">
        <v>106.4</v>
      </c>
      <c r="W13">
        <v>106.5</v>
      </c>
      <c r="X13">
        <v>105.7</v>
      </c>
      <c r="Y13">
        <v>105</v>
      </c>
      <c r="Z13">
        <v>104</v>
      </c>
      <c r="AA13">
        <v>105.2</v>
      </c>
      <c r="AB13">
        <v>103.2</v>
      </c>
      <c r="AC13">
        <v>105.1</v>
      </c>
      <c r="AD13">
        <v>105.7</v>
      </c>
    </row>
    <row r="14" spans="1:30" x14ac:dyDescent="0.3">
      <c r="A14" t="s">
        <v>34</v>
      </c>
      <c r="B14">
        <v>2013</v>
      </c>
      <c r="C14" t="s">
        <v>37</v>
      </c>
      <c r="D14">
        <v>111.6</v>
      </c>
      <c r="E14">
        <v>110.9</v>
      </c>
      <c r="F14">
        <v>106.6</v>
      </c>
      <c r="G14">
        <v>105.7</v>
      </c>
      <c r="H14">
        <v>104.4</v>
      </c>
      <c r="I14">
        <v>108.9</v>
      </c>
      <c r="J14">
        <v>105.5</v>
      </c>
      <c r="K14">
        <v>105.3</v>
      </c>
      <c r="L14">
        <v>103.5</v>
      </c>
      <c r="M14">
        <v>103.3</v>
      </c>
      <c r="N14">
        <v>107.2</v>
      </c>
      <c r="O14">
        <v>109.6</v>
      </c>
      <c r="P14">
        <v>107.7</v>
      </c>
      <c r="Q14">
        <v>107.5</v>
      </c>
      <c r="R14">
        <v>108</v>
      </c>
      <c r="S14">
        <v>107</v>
      </c>
      <c r="T14">
        <v>107.9</v>
      </c>
      <c r="U14">
        <v>100.5</v>
      </c>
      <c r="V14">
        <v>106.5</v>
      </c>
      <c r="W14">
        <v>106.3</v>
      </c>
      <c r="X14">
        <v>105.3</v>
      </c>
      <c r="Y14">
        <v>104.7</v>
      </c>
      <c r="Z14">
        <v>104.2</v>
      </c>
      <c r="AA14">
        <v>105</v>
      </c>
      <c r="AB14">
        <v>102.9</v>
      </c>
      <c r="AC14">
        <v>104.8</v>
      </c>
      <c r="AD14">
        <v>106.1</v>
      </c>
    </row>
    <row r="15" spans="1:30" x14ac:dyDescent="0.3">
      <c r="A15" t="s">
        <v>30</v>
      </c>
      <c r="B15">
        <v>2013</v>
      </c>
      <c r="C15" t="s">
        <v>38</v>
      </c>
      <c r="D15">
        <v>110.9</v>
      </c>
      <c r="E15">
        <v>109.8</v>
      </c>
      <c r="F15">
        <v>105.9</v>
      </c>
      <c r="G15">
        <v>107.5</v>
      </c>
      <c r="H15">
        <v>105.3</v>
      </c>
      <c r="I15">
        <v>108.1</v>
      </c>
      <c r="J15">
        <v>107.3</v>
      </c>
      <c r="K15">
        <v>106.1</v>
      </c>
      <c r="L15">
        <v>103.7</v>
      </c>
      <c r="M15">
        <v>104</v>
      </c>
      <c r="N15">
        <v>107.4</v>
      </c>
      <c r="O15">
        <v>109.9</v>
      </c>
      <c r="P15">
        <v>108.1</v>
      </c>
      <c r="Q15">
        <v>108.1</v>
      </c>
      <c r="R15">
        <v>108.8</v>
      </c>
      <c r="S15">
        <v>107.9</v>
      </c>
      <c r="T15">
        <v>108.6</v>
      </c>
      <c r="U15">
        <v>139.5</v>
      </c>
      <c r="V15">
        <v>107.5</v>
      </c>
      <c r="W15">
        <v>106.8</v>
      </c>
      <c r="X15">
        <v>105.7</v>
      </c>
      <c r="Y15">
        <v>104.1</v>
      </c>
      <c r="Z15">
        <v>105</v>
      </c>
      <c r="AA15">
        <v>105.5</v>
      </c>
      <c r="AB15">
        <v>102.1</v>
      </c>
      <c r="AC15">
        <v>104.8</v>
      </c>
      <c r="AD15">
        <v>107.2</v>
      </c>
    </row>
    <row r="16" spans="1:30" x14ac:dyDescent="0.3">
      <c r="A16" t="s">
        <v>33</v>
      </c>
      <c r="B16">
        <v>2013</v>
      </c>
      <c r="C16" t="s">
        <v>38</v>
      </c>
      <c r="D16">
        <v>115.4</v>
      </c>
      <c r="E16">
        <v>114.2</v>
      </c>
      <c r="F16">
        <v>102.7</v>
      </c>
      <c r="G16">
        <v>105.5</v>
      </c>
      <c r="H16">
        <v>101.5</v>
      </c>
      <c r="I16">
        <v>110.6</v>
      </c>
      <c r="K16">
        <v>105.2</v>
      </c>
      <c r="L16">
        <v>101.9</v>
      </c>
      <c r="M16">
        <v>105</v>
      </c>
      <c r="N16">
        <v>109.1</v>
      </c>
      <c r="O16">
        <v>111.3</v>
      </c>
      <c r="P16">
        <v>111.1</v>
      </c>
      <c r="Q16">
        <v>109.8</v>
      </c>
      <c r="R16">
        <v>108.5</v>
      </c>
      <c r="S16">
        <v>106.7</v>
      </c>
      <c r="T16">
        <v>108.3</v>
      </c>
      <c r="U16">
        <v>100.5</v>
      </c>
      <c r="V16">
        <v>107.2</v>
      </c>
      <c r="W16">
        <v>107.1</v>
      </c>
      <c r="X16">
        <v>106.2</v>
      </c>
      <c r="Y16">
        <v>103.9</v>
      </c>
      <c r="Z16">
        <v>104.6</v>
      </c>
      <c r="AA16">
        <v>105.7</v>
      </c>
      <c r="AB16">
        <v>102.6</v>
      </c>
      <c r="AC16">
        <v>104.9</v>
      </c>
      <c r="AD16">
        <v>106.6</v>
      </c>
    </row>
    <row r="17" spans="1:30" x14ac:dyDescent="0.3">
      <c r="A17" t="s">
        <v>34</v>
      </c>
      <c r="B17">
        <v>2013</v>
      </c>
      <c r="C17" t="s">
        <v>38</v>
      </c>
      <c r="D17">
        <v>112.3</v>
      </c>
      <c r="E17">
        <v>111.3</v>
      </c>
      <c r="F17">
        <v>104.7</v>
      </c>
      <c r="G17">
        <v>106.8</v>
      </c>
      <c r="H17">
        <v>103.9</v>
      </c>
      <c r="I17">
        <v>109.3</v>
      </c>
      <c r="J17">
        <v>112.9</v>
      </c>
      <c r="K17">
        <v>105.8</v>
      </c>
      <c r="L17">
        <v>103.1</v>
      </c>
      <c r="M17">
        <v>104.3</v>
      </c>
      <c r="N17">
        <v>108.1</v>
      </c>
      <c r="O17">
        <v>110.5</v>
      </c>
      <c r="P17">
        <v>109.2</v>
      </c>
      <c r="Q17">
        <v>108.6</v>
      </c>
      <c r="R17">
        <v>108.7</v>
      </c>
      <c r="S17">
        <v>107.4</v>
      </c>
      <c r="T17">
        <v>108.5</v>
      </c>
      <c r="U17">
        <v>100.5</v>
      </c>
      <c r="V17">
        <v>107.4</v>
      </c>
      <c r="W17">
        <v>106.9</v>
      </c>
      <c r="X17">
        <v>105.9</v>
      </c>
      <c r="Y17">
        <v>104</v>
      </c>
      <c r="Z17">
        <v>104.8</v>
      </c>
      <c r="AA17">
        <v>105.6</v>
      </c>
      <c r="AB17">
        <v>102.3</v>
      </c>
      <c r="AC17">
        <v>104.8</v>
      </c>
      <c r="AD17">
        <v>106.9</v>
      </c>
    </row>
    <row r="18" spans="1:30" x14ac:dyDescent="0.3">
      <c r="A18" t="s">
        <v>30</v>
      </c>
      <c r="B18">
        <v>2013</v>
      </c>
      <c r="C18" t="s">
        <v>39</v>
      </c>
      <c r="D18">
        <v>112.3</v>
      </c>
      <c r="E18">
        <v>112.1</v>
      </c>
      <c r="F18">
        <v>108.1</v>
      </c>
      <c r="G18">
        <v>108.3</v>
      </c>
      <c r="H18">
        <v>105.9</v>
      </c>
      <c r="I18">
        <v>109.2</v>
      </c>
      <c r="J18">
        <v>118</v>
      </c>
      <c r="K18">
        <v>106.8</v>
      </c>
      <c r="L18">
        <v>104.1</v>
      </c>
      <c r="M18">
        <v>105.4</v>
      </c>
      <c r="N18">
        <v>108.2</v>
      </c>
      <c r="O18">
        <v>111</v>
      </c>
      <c r="P18">
        <v>110.6</v>
      </c>
      <c r="Q18">
        <v>109</v>
      </c>
      <c r="R18">
        <v>109.7</v>
      </c>
      <c r="S18">
        <v>108.8</v>
      </c>
      <c r="T18">
        <v>109.5</v>
      </c>
      <c r="U18">
        <v>139.5</v>
      </c>
      <c r="V18">
        <v>108.5</v>
      </c>
      <c r="W18">
        <v>107.5</v>
      </c>
      <c r="X18">
        <v>106.3</v>
      </c>
      <c r="Y18">
        <v>105</v>
      </c>
      <c r="Z18">
        <v>105.6</v>
      </c>
      <c r="AA18">
        <v>106.5</v>
      </c>
      <c r="AB18">
        <v>102.5</v>
      </c>
      <c r="AC18">
        <v>105.5</v>
      </c>
      <c r="AD18">
        <v>108.9</v>
      </c>
    </row>
    <row r="19" spans="1:30" x14ac:dyDescent="0.3">
      <c r="A19" t="s">
        <v>33</v>
      </c>
      <c r="B19">
        <v>2013</v>
      </c>
      <c r="C19" t="s">
        <v>39</v>
      </c>
      <c r="D19">
        <v>117</v>
      </c>
      <c r="E19">
        <v>120.1</v>
      </c>
      <c r="F19">
        <v>112.5</v>
      </c>
      <c r="G19">
        <v>107.3</v>
      </c>
      <c r="H19">
        <v>101.3</v>
      </c>
      <c r="I19">
        <v>112.4</v>
      </c>
      <c r="J19">
        <v>143.6</v>
      </c>
      <c r="K19">
        <v>105.4</v>
      </c>
      <c r="L19">
        <v>101.4</v>
      </c>
      <c r="M19">
        <v>106.4</v>
      </c>
      <c r="N19">
        <v>110</v>
      </c>
      <c r="O19">
        <v>112.2</v>
      </c>
      <c r="P19">
        <v>115</v>
      </c>
      <c r="Q19">
        <v>110.9</v>
      </c>
      <c r="R19">
        <v>109.2</v>
      </c>
      <c r="S19">
        <v>107.2</v>
      </c>
      <c r="T19">
        <v>108.9</v>
      </c>
      <c r="U19">
        <v>106.6</v>
      </c>
      <c r="V19">
        <v>108</v>
      </c>
      <c r="W19">
        <v>107.7</v>
      </c>
      <c r="X19">
        <v>106.5</v>
      </c>
      <c r="Y19">
        <v>105.2</v>
      </c>
      <c r="Z19">
        <v>105.2</v>
      </c>
      <c r="AA19">
        <v>108.1</v>
      </c>
      <c r="AB19">
        <v>103.3</v>
      </c>
      <c r="AC19">
        <v>106.1</v>
      </c>
      <c r="AD19">
        <v>109.7</v>
      </c>
    </row>
    <row r="20" spans="1:30" x14ac:dyDescent="0.3">
      <c r="A20" t="s">
        <v>34</v>
      </c>
      <c r="B20">
        <v>2013</v>
      </c>
      <c r="C20" t="s">
        <v>39</v>
      </c>
      <c r="D20">
        <v>113.8</v>
      </c>
      <c r="E20">
        <v>114.9</v>
      </c>
      <c r="F20">
        <v>109.8</v>
      </c>
      <c r="G20">
        <v>107.9</v>
      </c>
      <c r="H20">
        <v>104.2</v>
      </c>
      <c r="I20">
        <v>110.7</v>
      </c>
      <c r="J20">
        <v>126.7</v>
      </c>
      <c r="K20">
        <v>106.3</v>
      </c>
      <c r="L20">
        <v>103.2</v>
      </c>
      <c r="M20">
        <v>105.7</v>
      </c>
      <c r="N20">
        <v>109</v>
      </c>
      <c r="O20">
        <v>111.6</v>
      </c>
      <c r="P20">
        <v>112.2</v>
      </c>
      <c r="Q20">
        <v>109.5</v>
      </c>
      <c r="R20">
        <v>109.5</v>
      </c>
      <c r="S20">
        <v>108.1</v>
      </c>
      <c r="T20">
        <v>109.3</v>
      </c>
      <c r="U20">
        <v>106.6</v>
      </c>
      <c r="V20">
        <v>108.3</v>
      </c>
      <c r="W20">
        <v>107.6</v>
      </c>
      <c r="X20">
        <v>106.4</v>
      </c>
      <c r="Y20">
        <v>105.1</v>
      </c>
      <c r="Z20">
        <v>105.4</v>
      </c>
      <c r="AA20">
        <v>107.4</v>
      </c>
      <c r="AB20">
        <v>102.8</v>
      </c>
      <c r="AC20">
        <v>105.8</v>
      </c>
      <c r="AD20">
        <v>109.3</v>
      </c>
    </row>
    <row r="21" spans="1:30" x14ac:dyDescent="0.3">
      <c r="A21" t="s">
        <v>30</v>
      </c>
      <c r="B21">
        <v>2013</v>
      </c>
      <c r="C21" t="s">
        <v>40</v>
      </c>
      <c r="D21">
        <v>113.4</v>
      </c>
      <c r="E21">
        <v>114.9</v>
      </c>
      <c r="F21">
        <v>110.5</v>
      </c>
      <c r="G21">
        <v>109.3</v>
      </c>
      <c r="H21">
        <v>106.2</v>
      </c>
      <c r="I21">
        <v>110.3</v>
      </c>
      <c r="J21">
        <v>129.19999999999999</v>
      </c>
      <c r="K21">
        <v>107.1</v>
      </c>
      <c r="L21">
        <v>104.3</v>
      </c>
      <c r="M21">
        <v>106.4</v>
      </c>
      <c r="N21">
        <v>109.1</v>
      </c>
      <c r="O21">
        <v>112.1</v>
      </c>
      <c r="P21">
        <v>113.1</v>
      </c>
      <c r="Q21">
        <v>109.8</v>
      </c>
      <c r="R21">
        <v>110.5</v>
      </c>
      <c r="S21">
        <v>109.5</v>
      </c>
      <c r="T21">
        <v>110.3</v>
      </c>
      <c r="U21">
        <v>139.5</v>
      </c>
      <c r="V21">
        <v>109.5</v>
      </c>
      <c r="W21">
        <v>108.3</v>
      </c>
      <c r="X21">
        <v>106.9</v>
      </c>
      <c r="Y21">
        <v>106.8</v>
      </c>
      <c r="Z21">
        <v>106.4</v>
      </c>
      <c r="AA21">
        <v>107.8</v>
      </c>
      <c r="AB21">
        <v>102.5</v>
      </c>
      <c r="AC21">
        <v>106.5</v>
      </c>
      <c r="AD21">
        <v>110.7</v>
      </c>
    </row>
    <row r="22" spans="1:30" x14ac:dyDescent="0.3">
      <c r="A22" t="s">
        <v>33</v>
      </c>
      <c r="B22">
        <v>2013</v>
      </c>
      <c r="C22" t="s">
        <v>40</v>
      </c>
      <c r="D22">
        <v>117.8</v>
      </c>
      <c r="E22">
        <v>119.2</v>
      </c>
      <c r="F22">
        <v>114</v>
      </c>
      <c r="G22">
        <v>108.3</v>
      </c>
      <c r="H22">
        <v>101.1</v>
      </c>
      <c r="I22">
        <v>113.2</v>
      </c>
      <c r="J22">
        <v>160.9</v>
      </c>
      <c r="K22">
        <v>105.1</v>
      </c>
      <c r="L22">
        <v>101.3</v>
      </c>
      <c r="M22">
        <v>107.5</v>
      </c>
      <c r="N22">
        <v>110.4</v>
      </c>
      <c r="O22">
        <v>113.1</v>
      </c>
      <c r="P22">
        <v>117.5</v>
      </c>
      <c r="Q22">
        <v>111.7</v>
      </c>
      <c r="R22">
        <v>109.8</v>
      </c>
      <c r="S22">
        <v>107.8</v>
      </c>
      <c r="T22">
        <v>109.5</v>
      </c>
      <c r="U22">
        <v>107.7</v>
      </c>
      <c r="V22">
        <v>108.6</v>
      </c>
      <c r="W22">
        <v>108.1</v>
      </c>
      <c r="X22">
        <v>107.1</v>
      </c>
      <c r="Y22">
        <v>107.3</v>
      </c>
      <c r="Z22">
        <v>105.9</v>
      </c>
      <c r="AA22">
        <v>110.1</v>
      </c>
      <c r="AB22">
        <v>103.2</v>
      </c>
      <c r="AC22">
        <v>107.3</v>
      </c>
      <c r="AD22">
        <v>111.4</v>
      </c>
    </row>
    <row r="23" spans="1:30" x14ac:dyDescent="0.3">
      <c r="A23" t="s">
        <v>34</v>
      </c>
      <c r="B23">
        <v>2013</v>
      </c>
      <c r="C23" t="s">
        <v>40</v>
      </c>
      <c r="D23">
        <v>114.8</v>
      </c>
      <c r="E23">
        <v>116.4</v>
      </c>
      <c r="F23">
        <v>111.9</v>
      </c>
      <c r="G23">
        <v>108.9</v>
      </c>
      <c r="H23">
        <v>104.3</v>
      </c>
      <c r="I23">
        <v>111.7</v>
      </c>
      <c r="J23">
        <v>140</v>
      </c>
      <c r="K23">
        <v>106.4</v>
      </c>
      <c r="L23">
        <v>103.3</v>
      </c>
      <c r="M23">
        <v>106.8</v>
      </c>
      <c r="N23">
        <v>109.6</v>
      </c>
      <c r="O23">
        <v>112.6</v>
      </c>
      <c r="P23">
        <v>114.7</v>
      </c>
      <c r="Q23">
        <v>110.3</v>
      </c>
      <c r="R23">
        <v>110.2</v>
      </c>
      <c r="S23">
        <v>108.8</v>
      </c>
      <c r="T23">
        <v>110</v>
      </c>
      <c r="U23">
        <v>107.7</v>
      </c>
      <c r="V23">
        <v>109.2</v>
      </c>
      <c r="W23">
        <v>108.2</v>
      </c>
      <c r="X23">
        <v>107</v>
      </c>
      <c r="Y23">
        <v>107.1</v>
      </c>
      <c r="Z23">
        <v>106.1</v>
      </c>
      <c r="AA23">
        <v>109.1</v>
      </c>
      <c r="AB23">
        <v>102.8</v>
      </c>
      <c r="AC23">
        <v>106.9</v>
      </c>
      <c r="AD23">
        <v>111</v>
      </c>
    </row>
    <row r="24" spans="1:30" x14ac:dyDescent="0.3">
      <c r="A24" t="s">
        <v>30</v>
      </c>
      <c r="B24">
        <v>2013</v>
      </c>
      <c r="C24" t="s">
        <v>41</v>
      </c>
      <c r="D24">
        <v>114.3</v>
      </c>
      <c r="E24">
        <v>115.4</v>
      </c>
      <c r="F24">
        <v>111.1</v>
      </c>
      <c r="G24">
        <v>110</v>
      </c>
      <c r="H24">
        <v>106.4</v>
      </c>
      <c r="I24">
        <v>110.8</v>
      </c>
      <c r="J24">
        <v>138.9</v>
      </c>
      <c r="K24">
        <v>107.4</v>
      </c>
      <c r="L24">
        <v>104.1</v>
      </c>
      <c r="M24">
        <v>106.9</v>
      </c>
      <c r="N24">
        <v>109.7</v>
      </c>
      <c r="O24">
        <v>112.6</v>
      </c>
      <c r="P24">
        <v>114.9</v>
      </c>
      <c r="Q24">
        <v>110.7</v>
      </c>
      <c r="R24">
        <v>111.3</v>
      </c>
      <c r="S24">
        <v>110.2</v>
      </c>
      <c r="T24">
        <v>111.1</v>
      </c>
      <c r="U24">
        <v>139.5</v>
      </c>
      <c r="V24">
        <v>109.9</v>
      </c>
      <c r="W24">
        <v>108.7</v>
      </c>
      <c r="X24">
        <v>107.5</v>
      </c>
      <c r="Y24">
        <v>107.8</v>
      </c>
      <c r="Z24">
        <v>106.8</v>
      </c>
      <c r="AA24">
        <v>108.7</v>
      </c>
      <c r="AB24">
        <v>105</v>
      </c>
      <c r="AC24">
        <v>107.5</v>
      </c>
      <c r="AD24">
        <v>112.1</v>
      </c>
    </row>
    <row r="25" spans="1:30" x14ac:dyDescent="0.3">
      <c r="A25" t="s">
        <v>33</v>
      </c>
      <c r="B25">
        <v>2013</v>
      </c>
      <c r="C25" t="s">
        <v>41</v>
      </c>
      <c r="D25">
        <v>118.3</v>
      </c>
      <c r="E25">
        <v>120.4</v>
      </c>
      <c r="F25">
        <v>112.7</v>
      </c>
      <c r="G25">
        <v>108.9</v>
      </c>
      <c r="H25">
        <v>101.1</v>
      </c>
      <c r="I25">
        <v>108.7</v>
      </c>
      <c r="J25">
        <v>177</v>
      </c>
      <c r="K25">
        <v>104.7</v>
      </c>
      <c r="L25">
        <v>101</v>
      </c>
      <c r="M25">
        <v>108.5</v>
      </c>
      <c r="N25">
        <v>110.9</v>
      </c>
      <c r="O25">
        <v>114.3</v>
      </c>
      <c r="P25">
        <v>119.6</v>
      </c>
      <c r="Q25">
        <v>112.4</v>
      </c>
      <c r="R25">
        <v>110.6</v>
      </c>
      <c r="S25">
        <v>108.3</v>
      </c>
      <c r="T25">
        <v>110.2</v>
      </c>
      <c r="U25">
        <v>108.9</v>
      </c>
      <c r="V25">
        <v>109.3</v>
      </c>
      <c r="W25">
        <v>108.7</v>
      </c>
      <c r="X25">
        <v>107.6</v>
      </c>
      <c r="Y25">
        <v>108.1</v>
      </c>
      <c r="Z25">
        <v>106.5</v>
      </c>
      <c r="AA25">
        <v>110.8</v>
      </c>
      <c r="AB25">
        <v>106</v>
      </c>
      <c r="AC25">
        <v>108.3</v>
      </c>
      <c r="AD25">
        <v>112.7</v>
      </c>
    </row>
    <row r="26" spans="1:30" x14ac:dyDescent="0.3">
      <c r="A26" t="s">
        <v>34</v>
      </c>
      <c r="B26">
        <v>2013</v>
      </c>
      <c r="C26" t="s">
        <v>41</v>
      </c>
      <c r="D26">
        <v>115.6</v>
      </c>
      <c r="E26">
        <v>117.2</v>
      </c>
      <c r="F26">
        <v>111.7</v>
      </c>
      <c r="G26">
        <v>109.6</v>
      </c>
      <c r="H26">
        <v>104.5</v>
      </c>
      <c r="I26">
        <v>109.8</v>
      </c>
      <c r="J26">
        <v>151.80000000000001</v>
      </c>
      <c r="K26">
        <v>106.5</v>
      </c>
      <c r="L26">
        <v>103.1</v>
      </c>
      <c r="M26">
        <v>107.4</v>
      </c>
      <c r="N26">
        <v>110.2</v>
      </c>
      <c r="O26">
        <v>113.4</v>
      </c>
      <c r="P26">
        <v>116.6</v>
      </c>
      <c r="Q26">
        <v>111.2</v>
      </c>
      <c r="R26">
        <v>111</v>
      </c>
      <c r="S26">
        <v>109.4</v>
      </c>
      <c r="T26">
        <v>110.7</v>
      </c>
      <c r="U26">
        <v>108.9</v>
      </c>
      <c r="V26">
        <v>109.7</v>
      </c>
      <c r="W26">
        <v>108.7</v>
      </c>
      <c r="X26">
        <v>107.5</v>
      </c>
      <c r="Y26">
        <v>108</v>
      </c>
      <c r="Z26">
        <v>106.6</v>
      </c>
      <c r="AA26">
        <v>109.9</v>
      </c>
      <c r="AB26">
        <v>105.4</v>
      </c>
      <c r="AC26">
        <v>107.9</v>
      </c>
      <c r="AD26">
        <v>112.4</v>
      </c>
    </row>
    <row r="27" spans="1:30" x14ac:dyDescent="0.3">
      <c r="A27" t="s">
        <v>30</v>
      </c>
      <c r="B27">
        <v>2013</v>
      </c>
      <c r="C27" t="s">
        <v>42</v>
      </c>
      <c r="D27">
        <v>115.4</v>
      </c>
      <c r="E27">
        <v>115.7</v>
      </c>
      <c r="F27">
        <v>111.7</v>
      </c>
      <c r="G27">
        <v>111</v>
      </c>
      <c r="H27">
        <v>107.4</v>
      </c>
      <c r="I27">
        <v>110.9</v>
      </c>
      <c r="J27">
        <v>154</v>
      </c>
      <c r="K27">
        <v>108.1</v>
      </c>
      <c r="L27">
        <v>104.2</v>
      </c>
      <c r="M27">
        <v>107.9</v>
      </c>
      <c r="N27">
        <v>110.4</v>
      </c>
      <c r="O27">
        <v>114</v>
      </c>
      <c r="P27">
        <v>117.8</v>
      </c>
      <c r="Q27">
        <v>111.7</v>
      </c>
      <c r="R27">
        <v>112.7</v>
      </c>
      <c r="S27">
        <v>111.4</v>
      </c>
      <c r="T27">
        <v>112.5</v>
      </c>
      <c r="U27">
        <v>139.5</v>
      </c>
      <c r="V27">
        <v>111.1</v>
      </c>
      <c r="W27">
        <v>109.6</v>
      </c>
      <c r="X27">
        <v>108.3</v>
      </c>
      <c r="Y27">
        <v>109.3</v>
      </c>
      <c r="Z27">
        <v>107.7</v>
      </c>
      <c r="AA27">
        <v>109.8</v>
      </c>
      <c r="AB27">
        <v>106.7</v>
      </c>
      <c r="AC27">
        <v>108.7</v>
      </c>
      <c r="AD27">
        <v>114.2</v>
      </c>
    </row>
    <row r="28" spans="1:30" x14ac:dyDescent="0.3">
      <c r="A28" t="s">
        <v>33</v>
      </c>
      <c r="B28">
        <v>2013</v>
      </c>
      <c r="C28" t="s">
        <v>42</v>
      </c>
      <c r="D28">
        <v>118.6</v>
      </c>
      <c r="E28">
        <v>119.1</v>
      </c>
      <c r="F28">
        <v>113.2</v>
      </c>
      <c r="G28">
        <v>109.6</v>
      </c>
      <c r="H28">
        <v>101.7</v>
      </c>
      <c r="I28">
        <v>103.2</v>
      </c>
      <c r="J28">
        <v>174.3</v>
      </c>
      <c r="K28">
        <v>105.1</v>
      </c>
      <c r="L28">
        <v>100.8</v>
      </c>
      <c r="M28">
        <v>109.1</v>
      </c>
      <c r="N28">
        <v>111.1</v>
      </c>
      <c r="O28">
        <v>115.4</v>
      </c>
      <c r="P28">
        <v>119.2</v>
      </c>
      <c r="Q28">
        <v>112.9</v>
      </c>
      <c r="R28">
        <v>111.4</v>
      </c>
      <c r="S28">
        <v>109</v>
      </c>
      <c r="T28">
        <v>111.1</v>
      </c>
      <c r="U28">
        <v>109.7</v>
      </c>
      <c r="V28">
        <v>109.5</v>
      </c>
      <c r="W28">
        <v>109.6</v>
      </c>
      <c r="X28">
        <v>107.9</v>
      </c>
      <c r="Y28">
        <v>110.4</v>
      </c>
      <c r="Z28">
        <v>107.4</v>
      </c>
      <c r="AA28">
        <v>111.2</v>
      </c>
      <c r="AB28">
        <v>106.9</v>
      </c>
      <c r="AC28">
        <v>109.4</v>
      </c>
      <c r="AD28">
        <v>113.2</v>
      </c>
    </row>
    <row r="29" spans="1:30" x14ac:dyDescent="0.3">
      <c r="A29" t="s">
        <v>34</v>
      </c>
      <c r="B29">
        <v>2013</v>
      </c>
      <c r="C29" t="s">
        <v>42</v>
      </c>
      <c r="D29">
        <v>116.4</v>
      </c>
      <c r="E29">
        <v>116.9</v>
      </c>
      <c r="F29">
        <v>112.3</v>
      </c>
      <c r="G29">
        <v>110.5</v>
      </c>
      <c r="H29">
        <v>105.3</v>
      </c>
      <c r="I29">
        <v>107.3</v>
      </c>
      <c r="J29">
        <v>160.9</v>
      </c>
      <c r="K29">
        <v>107.1</v>
      </c>
      <c r="L29">
        <v>103.1</v>
      </c>
      <c r="M29">
        <v>108.3</v>
      </c>
      <c r="N29">
        <v>110.7</v>
      </c>
      <c r="O29">
        <v>114.6</v>
      </c>
      <c r="P29">
        <v>118.3</v>
      </c>
      <c r="Q29">
        <v>112</v>
      </c>
      <c r="R29">
        <v>112.2</v>
      </c>
      <c r="S29">
        <v>110.4</v>
      </c>
      <c r="T29">
        <v>111.9</v>
      </c>
      <c r="U29">
        <v>109.7</v>
      </c>
      <c r="V29">
        <v>110.5</v>
      </c>
      <c r="W29">
        <v>109.6</v>
      </c>
      <c r="X29">
        <v>108.1</v>
      </c>
      <c r="Y29">
        <v>109.9</v>
      </c>
      <c r="Z29">
        <v>107.5</v>
      </c>
      <c r="AA29">
        <v>110.6</v>
      </c>
      <c r="AB29">
        <v>106.8</v>
      </c>
      <c r="AC29">
        <v>109</v>
      </c>
      <c r="AD29">
        <v>113.7</v>
      </c>
    </row>
    <row r="30" spans="1:30" x14ac:dyDescent="0.3">
      <c r="A30" t="s">
        <v>30</v>
      </c>
      <c r="B30">
        <v>2013</v>
      </c>
      <c r="C30" t="s">
        <v>43</v>
      </c>
      <c r="D30">
        <v>116.3</v>
      </c>
      <c r="E30">
        <v>115.4</v>
      </c>
      <c r="F30">
        <v>112.6</v>
      </c>
      <c r="G30">
        <v>111.7</v>
      </c>
      <c r="H30">
        <v>107.7</v>
      </c>
      <c r="I30">
        <v>113.2</v>
      </c>
      <c r="J30">
        <v>164.9</v>
      </c>
      <c r="K30">
        <v>108.3</v>
      </c>
      <c r="L30">
        <v>103.9</v>
      </c>
      <c r="M30">
        <v>108.2</v>
      </c>
      <c r="N30">
        <v>111.1</v>
      </c>
      <c r="O30">
        <v>114.9</v>
      </c>
      <c r="P30">
        <v>119.8</v>
      </c>
      <c r="Q30">
        <v>112.2</v>
      </c>
      <c r="R30">
        <v>113.6</v>
      </c>
      <c r="S30">
        <v>112.3</v>
      </c>
      <c r="T30">
        <v>113.4</v>
      </c>
      <c r="U30">
        <v>139.5</v>
      </c>
      <c r="V30">
        <v>111.6</v>
      </c>
      <c r="W30">
        <v>110.4</v>
      </c>
      <c r="X30">
        <v>108.9</v>
      </c>
      <c r="Y30">
        <v>109.3</v>
      </c>
      <c r="Z30">
        <v>108.3</v>
      </c>
      <c r="AA30">
        <v>110.2</v>
      </c>
      <c r="AB30">
        <v>107.5</v>
      </c>
      <c r="AC30">
        <v>109.1</v>
      </c>
      <c r="AD30">
        <v>115.5</v>
      </c>
    </row>
    <row r="31" spans="1:30" x14ac:dyDescent="0.3">
      <c r="A31" t="s">
        <v>33</v>
      </c>
      <c r="B31">
        <v>2013</v>
      </c>
      <c r="C31" t="s">
        <v>43</v>
      </c>
      <c r="D31">
        <v>118.9</v>
      </c>
      <c r="E31">
        <v>118.1</v>
      </c>
      <c r="F31">
        <v>114.5</v>
      </c>
      <c r="G31">
        <v>110.4</v>
      </c>
      <c r="H31">
        <v>102.3</v>
      </c>
      <c r="I31">
        <v>106.2</v>
      </c>
      <c r="J31">
        <v>183.5</v>
      </c>
      <c r="K31">
        <v>105.3</v>
      </c>
      <c r="L31">
        <v>100.2</v>
      </c>
      <c r="M31">
        <v>109.6</v>
      </c>
      <c r="N31">
        <v>111.4</v>
      </c>
      <c r="O31">
        <v>116</v>
      </c>
      <c r="P31">
        <v>120.8</v>
      </c>
      <c r="Q31">
        <v>113.5</v>
      </c>
      <c r="R31">
        <v>112.5</v>
      </c>
      <c r="S31">
        <v>109.7</v>
      </c>
      <c r="T31">
        <v>112</v>
      </c>
      <c r="U31">
        <v>110.5</v>
      </c>
      <c r="V31">
        <v>109.7</v>
      </c>
      <c r="W31">
        <v>110.2</v>
      </c>
      <c r="X31">
        <v>108.2</v>
      </c>
      <c r="Y31">
        <v>109.7</v>
      </c>
      <c r="Z31">
        <v>108</v>
      </c>
      <c r="AA31">
        <v>111.3</v>
      </c>
      <c r="AB31">
        <v>107.3</v>
      </c>
      <c r="AC31">
        <v>109.4</v>
      </c>
      <c r="AD31">
        <v>114</v>
      </c>
    </row>
    <row r="32" spans="1:30" x14ac:dyDescent="0.3">
      <c r="A32" t="s">
        <v>34</v>
      </c>
      <c r="B32">
        <v>2013</v>
      </c>
      <c r="C32" t="s">
        <v>43</v>
      </c>
      <c r="D32">
        <v>117.1</v>
      </c>
      <c r="E32">
        <v>116.3</v>
      </c>
      <c r="F32">
        <v>113.3</v>
      </c>
      <c r="G32">
        <v>111.2</v>
      </c>
      <c r="H32">
        <v>105.7</v>
      </c>
      <c r="I32">
        <v>109.9</v>
      </c>
      <c r="J32">
        <v>171.2</v>
      </c>
      <c r="K32">
        <v>107.3</v>
      </c>
      <c r="L32">
        <v>102.7</v>
      </c>
      <c r="M32">
        <v>108.7</v>
      </c>
      <c r="N32">
        <v>111.2</v>
      </c>
      <c r="O32">
        <v>115.4</v>
      </c>
      <c r="P32">
        <v>120.2</v>
      </c>
      <c r="Q32">
        <v>112.5</v>
      </c>
      <c r="R32">
        <v>113.2</v>
      </c>
      <c r="S32">
        <v>111.2</v>
      </c>
      <c r="T32">
        <v>112.8</v>
      </c>
      <c r="U32">
        <v>110.5</v>
      </c>
      <c r="V32">
        <v>110.9</v>
      </c>
      <c r="W32">
        <v>110.3</v>
      </c>
      <c r="X32">
        <v>108.6</v>
      </c>
      <c r="Y32">
        <v>109.5</v>
      </c>
      <c r="Z32">
        <v>108.1</v>
      </c>
      <c r="AA32">
        <v>110.8</v>
      </c>
      <c r="AB32">
        <v>107.4</v>
      </c>
      <c r="AC32">
        <v>109.2</v>
      </c>
      <c r="AD32">
        <v>114.8</v>
      </c>
    </row>
    <row r="33" spans="1:30" x14ac:dyDescent="0.3">
      <c r="A33" t="s">
        <v>30</v>
      </c>
      <c r="B33">
        <v>2013</v>
      </c>
      <c r="C33" t="s">
        <v>44</v>
      </c>
      <c r="D33">
        <v>117.3</v>
      </c>
      <c r="E33">
        <v>114.9</v>
      </c>
      <c r="F33">
        <v>116.2</v>
      </c>
      <c r="G33">
        <v>112.8</v>
      </c>
      <c r="H33">
        <v>108.9</v>
      </c>
      <c r="I33">
        <v>116.6</v>
      </c>
      <c r="J33">
        <v>178.1</v>
      </c>
      <c r="K33">
        <v>109.1</v>
      </c>
      <c r="L33">
        <v>103.6</v>
      </c>
      <c r="M33">
        <v>109</v>
      </c>
      <c r="N33">
        <v>111.8</v>
      </c>
      <c r="O33">
        <v>116</v>
      </c>
      <c r="P33">
        <v>122.5</v>
      </c>
      <c r="Q33">
        <v>112.8</v>
      </c>
      <c r="R33">
        <v>114.6</v>
      </c>
      <c r="S33">
        <v>113.1</v>
      </c>
      <c r="T33">
        <v>114.4</v>
      </c>
      <c r="U33">
        <v>139.5</v>
      </c>
      <c r="V33">
        <v>112.6</v>
      </c>
      <c r="W33">
        <v>111.3</v>
      </c>
      <c r="X33">
        <v>109.7</v>
      </c>
      <c r="Y33">
        <v>109.6</v>
      </c>
      <c r="Z33">
        <v>108.7</v>
      </c>
      <c r="AA33">
        <v>111</v>
      </c>
      <c r="AB33">
        <v>108.2</v>
      </c>
      <c r="AC33">
        <v>109.8</v>
      </c>
      <c r="AD33">
        <v>117.4</v>
      </c>
    </row>
    <row r="34" spans="1:30" x14ac:dyDescent="0.3">
      <c r="A34" t="s">
        <v>33</v>
      </c>
      <c r="B34">
        <v>2013</v>
      </c>
      <c r="C34" t="s">
        <v>45</v>
      </c>
      <c r="D34">
        <v>119.8</v>
      </c>
      <c r="E34">
        <v>116.3</v>
      </c>
      <c r="F34">
        <v>122.6</v>
      </c>
      <c r="G34">
        <v>112</v>
      </c>
      <c r="H34">
        <v>103.2</v>
      </c>
      <c r="I34">
        <v>110</v>
      </c>
      <c r="J34">
        <v>192.8</v>
      </c>
      <c r="K34">
        <v>106.3</v>
      </c>
      <c r="L34">
        <v>99.5</v>
      </c>
      <c r="M34">
        <v>110.3</v>
      </c>
      <c r="N34">
        <v>111.8</v>
      </c>
      <c r="O34">
        <v>117.1</v>
      </c>
      <c r="P34">
        <v>122.9</v>
      </c>
      <c r="Q34">
        <v>114.1</v>
      </c>
      <c r="R34">
        <v>113.5</v>
      </c>
      <c r="S34">
        <v>110.3</v>
      </c>
      <c r="T34">
        <v>113</v>
      </c>
      <c r="U34">
        <v>111.1</v>
      </c>
      <c r="V34">
        <v>110</v>
      </c>
      <c r="W34">
        <v>110.9</v>
      </c>
      <c r="X34">
        <v>108.6</v>
      </c>
      <c r="Y34">
        <v>109.5</v>
      </c>
      <c r="Z34">
        <v>108.5</v>
      </c>
      <c r="AA34">
        <v>111.3</v>
      </c>
      <c r="AB34">
        <v>107.9</v>
      </c>
      <c r="AC34">
        <v>109.6</v>
      </c>
      <c r="AD34">
        <v>115</v>
      </c>
    </row>
    <row r="35" spans="1:30" x14ac:dyDescent="0.3">
      <c r="A35" t="s">
        <v>34</v>
      </c>
      <c r="B35">
        <v>2013</v>
      </c>
      <c r="C35" t="s">
        <v>45</v>
      </c>
      <c r="D35">
        <v>118.1</v>
      </c>
      <c r="E35">
        <v>115.4</v>
      </c>
      <c r="F35">
        <v>118.7</v>
      </c>
      <c r="G35">
        <v>112.5</v>
      </c>
      <c r="H35">
        <v>106.8</v>
      </c>
      <c r="I35">
        <v>113.5</v>
      </c>
      <c r="J35">
        <v>183.1</v>
      </c>
      <c r="K35">
        <v>108.2</v>
      </c>
      <c r="L35">
        <v>102.2</v>
      </c>
      <c r="M35">
        <v>109.4</v>
      </c>
      <c r="N35">
        <v>111.8</v>
      </c>
      <c r="O35">
        <v>116.5</v>
      </c>
      <c r="P35">
        <v>122.6</v>
      </c>
      <c r="Q35">
        <v>113.1</v>
      </c>
      <c r="R35">
        <v>114.2</v>
      </c>
      <c r="S35">
        <v>111.9</v>
      </c>
      <c r="T35">
        <v>113.8</v>
      </c>
      <c r="U35">
        <v>111.1</v>
      </c>
      <c r="V35">
        <v>111.6</v>
      </c>
      <c r="W35">
        <v>111.1</v>
      </c>
      <c r="X35">
        <v>109.3</v>
      </c>
      <c r="Y35">
        <v>109.5</v>
      </c>
      <c r="Z35">
        <v>108.6</v>
      </c>
      <c r="AA35">
        <v>111.2</v>
      </c>
      <c r="AB35">
        <v>108.1</v>
      </c>
      <c r="AC35">
        <v>109.7</v>
      </c>
      <c r="AD35">
        <v>116.3</v>
      </c>
    </row>
    <row r="36" spans="1:30" x14ac:dyDescent="0.3">
      <c r="A36" t="s">
        <v>30</v>
      </c>
      <c r="B36">
        <v>2013</v>
      </c>
      <c r="C36" t="s">
        <v>46</v>
      </c>
      <c r="D36">
        <v>118.4</v>
      </c>
      <c r="E36">
        <v>115.9</v>
      </c>
      <c r="F36">
        <v>120.4</v>
      </c>
      <c r="G36">
        <v>113.8</v>
      </c>
      <c r="H36">
        <v>109.5</v>
      </c>
      <c r="I36">
        <v>115.5</v>
      </c>
      <c r="J36">
        <v>145.69999999999999</v>
      </c>
      <c r="K36">
        <v>109.5</v>
      </c>
      <c r="L36">
        <v>102.9</v>
      </c>
      <c r="M36">
        <v>109.8</v>
      </c>
      <c r="N36">
        <v>112.1</v>
      </c>
      <c r="O36">
        <v>116.8</v>
      </c>
      <c r="P36">
        <v>118.7</v>
      </c>
      <c r="Q36">
        <v>113.6</v>
      </c>
      <c r="R36">
        <v>115.8</v>
      </c>
      <c r="S36">
        <v>114</v>
      </c>
      <c r="T36">
        <v>115.5</v>
      </c>
      <c r="U36">
        <v>139.5</v>
      </c>
      <c r="V36">
        <v>112.8</v>
      </c>
      <c r="W36">
        <v>112.1</v>
      </c>
      <c r="X36">
        <v>110.1</v>
      </c>
      <c r="Y36">
        <v>109.9</v>
      </c>
      <c r="Z36">
        <v>109.2</v>
      </c>
      <c r="AA36">
        <v>111.6</v>
      </c>
      <c r="AB36">
        <v>108.1</v>
      </c>
      <c r="AC36">
        <v>110.1</v>
      </c>
      <c r="AD36">
        <v>115.5</v>
      </c>
    </row>
    <row r="37" spans="1:30" x14ac:dyDescent="0.3">
      <c r="A37" t="s">
        <v>33</v>
      </c>
      <c r="B37">
        <v>2013</v>
      </c>
      <c r="C37" t="s">
        <v>46</v>
      </c>
      <c r="D37">
        <v>120.5</v>
      </c>
      <c r="E37">
        <v>118.1</v>
      </c>
      <c r="F37">
        <v>128.5</v>
      </c>
      <c r="G37">
        <v>112.8</v>
      </c>
      <c r="H37">
        <v>103.4</v>
      </c>
      <c r="I37">
        <v>110.7</v>
      </c>
      <c r="J37">
        <v>144.80000000000001</v>
      </c>
      <c r="K37">
        <v>107.1</v>
      </c>
      <c r="L37">
        <v>98.6</v>
      </c>
      <c r="M37">
        <v>111.9</v>
      </c>
      <c r="N37">
        <v>112.1</v>
      </c>
      <c r="O37">
        <v>118.1</v>
      </c>
      <c r="P37">
        <v>117.8</v>
      </c>
      <c r="Q37">
        <v>115</v>
      </c>
      <c r="R37">
        <v>114.2</v>
      </c>
      <c r="S37">
        <v>110.9</v>
      </c>
      <c r="T37">
        <v>113.7</v>
      </c>
      <c r="U37">
        <v>110.7</v>
      </c>
      <c r="V37">
        <v>110.4</v>
      </c>
      <c r="W37">
        <v>111.3</v>
      </c>
      <c r="X37">
        <v>109</v>
      </c>
      <c r="Y37">
        <v>109.7</v>
      </c>
      <c r="Z37">
        <v>108.9</v>
      </c>
      <c r="AA37">
        <v>111.4</v>
      </c>
      <c r="AB37">
        <v>107.7</v>
      </c>
      <c r="AC37">
        <v>109.8</v>
      </c>
      <c r="AD37">
        <v>113.3</v>
      </c>
    </row>
    <row r="38" spans="1:30" x14ac:dyDescent="0.3">
      <c r="A38" t="s">
        <v>34</v>
      </c>
      <c r="B38">
        <v>2013</v>
      </c>
      <c r="C38" t="s">
        <v>46</v>
      </c>
      <c r="D38">
        <v>119.1</v>
      </c>
      <c r="E38">
        <v>116.7</v>
      </c>
      <c r="F38">
        <v>123.5</v>
      </c>
      <c r="G38">
        <v>113.4</v>
      </c>
      <c r="H38">
        <v>107.3</v>
      </c>
      <c r="I38">
        <v>113.3</v>
      </c>
      <c r="J38">
        <v>145.4</v>
      </c>
      <c r="K38">
        <v>108.7</v>
      </c>
      <c r="L38">
        <v>101.5</v>
      </c>
      <c r="M38">
        <v>110.5</v>
      </c>
      <c r="N38">
        <v>112.1</v>
      </c>
      <c r="O38">
        <v>117.4</v>
      </c>
      <c r="P38">
        <v>118.4</v>
      </c>
      <c r="Q38">
        <v>114</v>
      </c>
      <c r="R38">
        <v>115.2</v>
      </c>
      <c r="S38">
        <v>112.7</v>
      </c>
      <c r="T38">
        <v>114.8</v>
      </c>
      <c r="U38">
        <v>110.7</v>
      </c>
      <c r="V38">
        <v>111.9</v>
      </c>
      <c r="W38">
        <v>111.7</v>
      </c>
      <c r="X38">
        <v>109.7</v>
      </c>
      <c r="Y38">
        <v>109.8</v>
      </c>
      <c r="Z38">
        <v>109</v>
      </c>
      <c r="AA38">
        <v>111.5</v>
      </c>
      <c r="AB38">
        <v>107.9</v>
      </c>
      <c r="AC38">
        <v>110</v>
      </c>
      <c r="AD38">
        <v>114.5</v>
      </c>
    </row>
    <row r="39" spans="1:30" x14ac:dyDescent="0.3">
      <c r="A39" t="s">
        <v>30</v>
      </c>
      <c r="B39">
        <v>2014</v>
      </c>
      <c r="C39" t="s">
        <v>31</v>
      </c>
      <c r="D39">
        <v>118.9</v>
      </c>
      <c r="E39">
        <v>117.1</v>
      </c>
      <c r="F39">
        <v>120.5</v>
      </c>
      <c r="G39">
        <v>114.4</v>
      </c>
      <c r="H39">
        <v>109</v>
      </c>
      <c r="I39">
        <v>115.5</v>
      </c>
      <c r="J39">
        <v>123.9</v>
      </c>
      <c r="K39">
        <v>109.6</v>
      </c>
      <c r="L39">
        <v>101.8</v>
      </c>
      <c r="M39">
        <v>110.2</v>
      </c>
      <c r="N39">
        <v>112.4</v>
      </c>
      <c r="O39">
        <v>117.3</v>
      </c>
      <c r="P39">
        <v>116</v>
      </c>
      <c r="Q39">
        <v>114</v>
      </c>
      <c r="R39">
        <v>116.5</v>
      </c>
      <c r="S39">
        <v>114.5</v>
      </c>
      <c r="T39">
        <v>116.2</v>
      </c>
      <c r="U39">
        <v>139.5</v>
      </c>
      <c r="V39">
        <v>113</v>
      </c>
      <c r="W39">
        <v>112.6</v>
      </c>
      <c r="X39">
        <v>110.6</v>
      </c>
      <c r="Y39">
        <v>110.5</v>
      </c>
      <c r="Z39">
        <v>109.6</v>
      </c>
      <c r="AA39">
        <v>111.8</v>
      </c>
      <c r="AB39">
        <v>108.3</v>
      </c>
      <c r="AC39">
        <v>110.6</v>
      </c>
      <c r="AD39">
        <v>114.2</v>
      </c>
    </row>
    <row r="40" spans="1:30" x14ac:dyDescent="0.3">
      <c r="A40" t="s">
        <v>33</v>
      </c>
      <c r="B40">
        <v>2014</v>
      </c>
      <c r="C40" t="s">
        <v>31</v>
      </c>
      <c r="D40">
        <v>121.2</v>
      </c>
      <c r="E40">
        <v>122</v>
      </c>
      <c r="F40">
        <v>129.9</v>
      </c>
      <c r="G40">
        <v>113.6</v>
      </c>
      <c r="H40">
        <v>102.9</v>
      </c>
      <c r="I40">
        <v>112.1</v>
      </c>
      <c r="J40">
        <v>118.9</v>
      </c>
      <c r="K40">
        <v>107.5</v>
      </c>
      <c r="L40">
        <v>96.9</v>
      </c>
      <c r="M40">
        <v>112.7</v>
      </c>
      <c r="N40">
        <v>112.1</v>
      </c>
      <c r="O40">
        <v>119</v>
      </c>
      <c r="P40">
        <v>115.5</v>
      </c>
      <c r="Q40">
        <v>115.7</v>
      </c>
      <c r="R40">
        <v>114.8</v>
      </c>
      <c r="S40">
        <v>111.3</v>
      </c>
      <c r="T40">
        <v>114.3</v>
      </c>
      <c r="U40">
        <v>111.6</v>
      </c>
      <c r="V40">
        <v>111</v>
      </c>
      <c r="W40">
        <v>111.9</v>
      </c>
      <c r="X40">
        <v>109.7</v>
      </c>
      <c r="Y40">
        <v>110.8</v>
      </c>
      <c r="Z40">
        <v>109.8</v>
      </c>
      <c r="AA40">
        <v>111.5</v>
      </c>
      <c r="AB40">
        <v>108</v>
      </c>
      <c r="AC40">
        <v>110.5</v>
      </c>
      <c r="AD40">
        <v>112.9</v>
      </c>
    </row>
    <row r="41" spans="1:30" x14ac:dyDescent="0.3">
      <c r="A41" t="s">
        <v>34</v>
      </c>
      <c r="B41">
        <v>2014</v>
      </c>
      <c r="C41" t="s">
        <v>31</v>
      </c>
      <c r="D41">
        <v>119.6</v>
      </c>
      <c r="E41">
        <v>118.8</v>
      </c>
      <c r="F41">
        <v>124.1</v>
      </c>
      <c r="G41">
        <v>114.1</v>
      </c>
      <c r="H41">
        <v>106.8</v>
      </c>
      <c r="I41">
        <v>113.9</v>
      </c>
      <c r="J41">
        <v>122.2</v>
      </c>
      <c r="K41">
        <v>108.9</v>
      </c>
      <c r="L41">
        <v>100.2</v>
      </c>
      <c r="M41">
        <v>111</v>
      </c>
      <c r="N41">
        <v>112.3</v>
      </c>
      <c r="O41">
        <v>118.1</v>
      </c>
      <c r="P41">
        <v>115.8</v>
      </c>
      <c r="Q41">
        <v>114.5</v>
      </c>
      <c r="R41">
        <v>115.8</v>
      </c>
      <c r="S41">
        <v>113.2</v>
      </c>
      <c r="T41">
        <v>115.4</v>
      </c>
      <c r="U41">
        <v>111.6</v>
      </c>
      <c r="V41">
        <v>112.2</v>
      </c>
      <c r="W41">
        <v>112.3</v>
      </c>
      <c r="X41">
        <v>110.3</v>
      </c>
      <c r="Y41">
        <v>110.7</v>
      </c>
      <c r="Z41">
        <v>109.7</v>
      </c>
      <c r="AA41">
        <v>111.6</v>
      </c>
      <c r="AB41">
        <v>108.2</v>
      </c>
      <c r="AC41">
        <v>110.6</v>
      </c>
      <c r="AD41">
        <v>113.6</v>
      </c>
    </row>
    <row r="42" spans="1:30" x14ac:dyDescent="0.3">
      <c r="A42" t="s">
        <v>30</v>
      </c>
      <c r="B42">
        <v>2014</v>
      </c>
      <c r="C42" t="s">
        <v>35</v>
      </c>
      <c r="D42">
        <v>119.4</v>
      </c>
      <c r="E42">
        <v>117.7</v>
      </c>
      <c r="F42">
        <v>121.2</v>
      </c>
      <c r="G42">
        <v>115</v>
      </c>
      <c r="H42">
        <v>109</v>
      </c>
      <c r="I42">
        <v>116.6</v>
      </c>
      <c r="J42">
        <v>116</v>
      </c>
      <c r="K42">
        <v>109.8</v>
      </c>
      <c r="L42">
        <v>101.1</v>
      </c>
      <c r="M42">
        <v>110.4</v>
      </c>
      <c r="N42">
        <v>112.9</v>
      </c>
      <c r="O42">
        <v>117.8</v>
      </c>
      <c r="P42">
        <v>115.3</v>
      </c>
      <c r="Q42">
        <v>114.2</v>
      </c>
      <c r="R42">
        <v>117.1</v>
      </c>
      <c r="S42">
        <v>114.5</v>
      </c>
      <c r="T42">
        <v>116.7</v>
      </c>
      <c r="U42">
        <v>139.5</v>
      </c>
      <c r="V42">
        <v>113.2</v>
      </c>
      <c r="W42">
        <v>112.9</v>
      </c>
      <c r="X42">
        <v>110.9</v>
      </c>
      <c r="Y42">
        <v>110.8</v>
      </c>
      <c r="Z42">
        <v>109.9</v>
      </c>
      <c r="AA42">
        <v>112</v>
      </c>
      <c r="AB42">
        <v>108.7</v>
      </c>
      <c r="AC42">
        <v>110.9</v>
      </c>
      <c r="AD42">
        <v>114</v>
      </c>
    </row>
    <row r="43" spans="1:30" x14ac:dyDescent="0.3">
      <c r="A43" t="s">
        <v>33</v>
      </c>
      <c r="B43">
        <v>2014</v>
      </c>
      <c r="C43" t="s">
        <v>35</v>
      </c>
      <c r="D43">
        <v>121.9</v>
      </c>
      <c r="E43">
        <v>122</v>
      </c>
      <c r="F43">
        <v>124.5</v>
      </c>
      <c r="G43">
        <v>115.2</v>
      </c>
      <c r="H43">
        <v>102.5</v>
      </c>
      <c r="I43">
        <v>114.1</v>
      </c>
      <c r="J43">
        <v>111.5</v>
      </c>
      <c r="K43">
        <v>108.2</v>
      </c>
      <c r="L43">
        <v>95.4</v>
      </c>
      <c r="M43">
        <v>113.5</v>
      </c>
      <c r="N43">
        <v>112.1</v>
      </c>
      <c r="O43">
        <v>119.9</v>
      </c>
      <c r="P43">
        <v>115.2</v>
      </c>
      <c r="Q43">
        <v>116.2</v>
      </c>
      <c r="R43">
        <v>115.3</v>
      </c>
      <c r="S43">
        <v>111.7</v>
      </c>
      <c r="T43">
        <v>114.7</v>
      </c>
      <c r="U43">
        <v>112.5</v>
      </c>
      <c r="V43">
        <v>111.1</v>
      </c>
      <c r="W43">
        <v>112.6</v>
      </c>
      <c r="X43">
        <v>110.4</v>
      </c>
      <c r="Y43">
        <v>111.3</v>
      </c>
      <c r="Z43">
        <v>110.3</v>
      </c>
      <c r="AA43">
        <v>111.6</v>
      </c>
      <c r="AB43">
        <v>108.7</v>
      </c>
      <c r="AC43">
        <v>111</v>
      </c>
      <c r="AD43">
        <v>113.1</v>
      </c>
    </row>
    <row r="44" spans="1:30" x14ac:dyDescent="0.3">
      <c r="A44" t="s">
        <v>34</v>
      </c>
      <c r="B44">
        <v>2014</v>
      </c>
      <c r="C44" t="s">
        <v>35</v>
      </c>
      <c r="D44">
        <v>120.2</v>
      </c>
      <c r="E44">
        <v>119.2</v>
      </c>
      <c r="F44">
        <v>122.5</v>
      </c>
      <c r="G44">
        <v>115.1</v>
      </c>
      <c r="H44">
        <v>106.6</v>
      </c>
      <c r="I44">
        <v>115.4</v>
      </c>
      <c r="J44">
        <v>114.5</v>
      </c>
      <c r="K44">
        <v>109.3</v>
      </c>
      <c r="L44">
        <v>99.2</v>
      </c>
      <c r="M44">
        <v>111.4</v>
      </c>
      <c r="N44">
        <v>112.6</v>
      </c>
      <c r="O44">
        <v>118.8</v>
      </c>
      <c r="P44">
        <v>115.3</v>
      </c>
      <c r="Q44">
        <v>114.7</v>
      </c>
      <c r="R44">
        <v>116.4</v>
      </c>
      <c r="S44">
        <v>113.3</v>
      </c>
      <c r="T44">
        <v>115.9</v>
      </c>
      <c r="U44">
        <v>112.5</v>
      </c>
      <c r="V44">
        <v>112.4</v>
      </c>
      <c r="W44">
        <v>112.8</v>
      </c>
      <c r="X44">
        <v>110.7</v>
      </c>
      <c r="Y44">
        <v>111.1</v>
      </c>
      <c r="Z44">
        <v>110.1</v>
      </c>
      <c r="AA44">
        <v>111.8</v>
      </c>
      <c r="AB44">
        <v>108.7</v>
      </c>
      <c r="AC44">
        <v>110.9</v>
      </c>
      <c r="AD44">
        <v>113.6</v>
      </c>
    </row>
    <row r="45" spans="1:30" x14ac:dyDescent="0.3">
      <c r="A45" t="s">
        <v>30</v>
      </c>
      <c r="B45">
        <v>2014</v>
      </c>
      <c r="C45" t="s">
        <v>36</v>
      </c>
      <c r="D45">
        <v>120.1</v>
      </c>
      <c r="E45">
        <v>118.1</v>
      </c>
      <c r="F45">
        <v>120.7</v>
      </c>
      <c r="G45">
        <v>116.1</v>
      </c>
      <c r="H45">
        <v>109.3</v>
      </c>
      <c r="I45">
        <v>119.6</v>
      </c>
      <c r="J45">
        <v>117.9</v>
      </c>
      <c r="K45">
        <v>110.2</v>
      </c>
      <c r="L45">
        <v>101.2</v>
      </c>
      <c r="M45">
        <v>110.7</v>
      </c>
      <c r="N45">
        <v>113</v>
      </c>
      <c r="O45">
        <v>118.3</v>
      </c>
      <c r="P45">
        <v>116.2</v>
      </c>
      <c r="Q45">
        <v>114.6</v>
      </c>
      <c r="R45">
        <v>117.5</v>
      </c>
      <c r="S45">
        <v>114.9</v>
      </c>
      <c r="T45">
        <v>117.2</v>
      </c>
      <c r="U45">
        <v>139.5</v>
      </c>
      <c r="V45">
        <v>113.4</v>
      </c>
      <c r="W45">
        <v>113.4</v>
      </c>
      <c r="X45">
        <v>111.4</v>
      </c>
      <c r="Y45">
        <v>111.2</v>
      </c>
      <c r="Z45">
        <v>110.2</v>
      </c>
      <c r="AA45">
        <v>112.4</v>
      </c>
      <c r="AB45">
        <v>108.9</v>
      </c>
      <c r="AC45">
        <v>111.3</v>
      </c>
      <c r="AD45">
        <v>114.6</v>
      </c>
    </row>
    <row r="46" spans="1:30" x14ac:dyDescent="0.3">
      <c r="A46" t="s">
        <v>33</v>
      </c>
      <c r="B46">
        <v>2014</v>
      </c>
      <c r="C46" t="s">
        <v>36</v>
      </c>
      <c r="D46">
        <v>122.1</v>
      </c>
      <c r="E46">
        <v>121.4</v>
      </c>
      <c r="F46">
        <v>121.5</v>
      </c>
      <c r="G46">
        <v>116.2</v>
      </c>
      <c r="H46">
        <v>102.8</v>
      </c>
      <c r="I46">
        <v>117.7</v>
      </c>
      <c r="J46">
        <v>113.3</v>
      </c>
      <c r="K46">
        <v>108.9</v>
      </c>
      <c r="L46">
        <v>96.3</v>
      </c>
      <c r="M46">
        <v>114.1</v>
      </c>
      <c r="N46">
        <v>112.2</v>
      </c>
      <c r="O46">
        <v>120.5</v>
      </c>
      <c r="P46">
        <v>116</v>
      </c>
      <c r="Q46">
        <v>116.7</v>
      </c>
      <c r="R46">
        <v>115.8</v>
      </c>
      <c r="S46">
        <v>112.1</v>
      </c>
      <c r="T46">
        <v>115.2</v>
      </c>
      <c r="U46">
        <v>113.2</v>
      </c>
      <c r="V46">
        <v>110.9</v>
      </c>
      <c r="W46">
        <v>113</v>
      </c>
      <c r="X46">
        <v>110.8</v>
      </c>
      <c r="Y46">
        <v>111.6</v>
      </c>
      <c r="Z46">
        <v>110.9</v>
      </c>
      <c r="AA46">
        <v>111.8</v>
      </c>
      <c r="AB46">
        <v>109.2</v>
      </c>
      <c r="AC46">
        <v>111.4</v>
      </c>
      <c r="AD46">
        <v>113.7</v>
      </c>
    </row>
    <row r="47" spans="1:30" x14ac:dyDescent="0.3">
      <c r="A47" t="s">
        <v>34</v>
      </c>
      <c r="B47">
        <v>2014</v>
      </c>
      <c r="C47" t="s">
        <v>47</v>
      </c>
      <c r="D47">
        <v>120.7</v>
      </c>
      <c r="E47">
        <v>119.3</v>
      </c>
      <c r="F47">
        <v>121</v>
      </c>
      <c r="G47">
        <v>116.1</v>
      </c>
      <c r="H47">
        <v>106.9</v>
      </c>
      <c r="I47">
        <v>118.7</v>
      </c>
      <c r="J47">
        <v>116.3</v>
      </c>
      <c r="K47">
        <v>109.8</v>
      </c>
      <c r="L47">
        <v>99.6</v>
      </c>
      <c r="M47">
        <v>111.8</v>
      </c>
      <c r="N47">
        <v>112.7</v>
      </c>
      <c r="O47">
        <v>119.3</v>
      </c>
      <c r="P47">
        <v>116.1</v>
      </c>
      <c r="Q47">
        <v>115.2</v>
      </c>
      <c r="R47">
        <v>116.8</v>
      </c>
      <c r="S47">
        <v>113.7</v>
      </c>
      <c r="T47">
        <v>116.4</v>
      </c>
      <c r="U47">
        <v>113.2</v>
      </c>
      <c r="V47">
        <v>112.5</v>
      </c>
      <c r="W47">
        <v>113.2</v>
      </c>
      <c r="X47">
        <v>111.2</v>
      </c>
      <c r="Y47">
        <v>111.4</v>
      </c>
      <c r="Z47">
        <v>110.6</v>
      </c>
      <c r="AA47">
        <v>112</v>
      </c>
      <c r="AB47">
        <v>109</v>
      </c>
      <c r="AC47">
        <v>111.3</v>
      </c>
      <c r="AD47">
        <v>114.2</v>
      </c>
    </row>
    <row r="48" spans="1:30" x14ac:dyDescent="0.3">
      <c r="A48" t="s">
        <v>30</v>
      </c>
      <c r="B48">
        <v>2014</v>
      </c>
      <c r="C48" t="s">
        <v>37</v>
      </c>
      <c r="D48">
        <v>120.2</v>
      </c>
      <c r="E48">
        <v>118.9</v>
      </c>
      <c r="F48">
        <v>118.1</v>
      </c>
      <c r="G48">
        <v>117</v>
      </c>
      <c r="H48">
        <v>109.7</v>
      </c>
      <c r="I48">
        <v>125.5</v>
      </c>
      <c r="J48">
        <v>120.5</v>
      </c>
      <c r="K48">
        <v>111</v>
      </c>
      <c r="L48">
        <v>102.6</v>
      </c>
      <c r="M48">
        <v>111.2</v>
      </c>
      <c r="N48">
        <v>113.5</v>
      </c>
      <c r="O48">
        <v>118.7</v>
      </c>
      <c r="P48">
        <v>117.2</v>
      </c>
      <c r="Q48">
        <v>115.4</v>
      </c>
      <c r="R48">
        <v>118.1</v>
      </c>
      <c r="S48">
        <v>116.1</v>
      </c>
      <c r="T48">
        <v>117.8</v>
      </c>
      <c r="U48">
        <v>139.5</v>
      </c>
      <c r="V48">
        <v>113.4</v>
      </c>
      <c r="W48">
        <v>113.7</v>
      </c>
      <c r="X48">
        <v>111.8</v>
      </c>
      <c r="Y48">
        <v>111.2</v>
      </c>
      <c r="Z48">
        <v>110.5</v>
      </c>
      <c r="AA48">
        <v>113</v>
      </c>
      <c r="AB48">
        <v>108.9</v>
      </c>
      <c r="AC48">
        <v>111.5</v>
      </c>
      <c r="AD48">
        <v>115.4</v>
      </c>
    </row>
    <row r="49" spans="1:30" x14ac:dyDescent="0.3">
      <c r="A49" t="s">
        <v>33</v>
      </c>
      <c r="B49">
        <v>2014</v>
      </c>
      <c r="C49" t="s">
        <v>37</v>
      </c>
      <c r="D49">
        <v>122.5</v>
      </c>
      <c r="E49">
        <v>121.7</v>
      </c>
      <c r="F49">
        <v>113.3</v>
      </c>
      <c r="G49">
        <v>117</v>
      </c>
      <c r="H49">
        <v>103.1</v>
      </c>
      <c r="I49">
        <v>126.7</v>
      </c>
      <c r="J49">
        <v>121.2</v>
      </c>
      <c r="K49">
        <v>111</v>
      </c>
      <c r="L49">
        <v>100.3</v>
      </c>
      <c r="M49">
        <v>115.3</v>
      </c>
      <c r="N49">
        <v>112.7</v>
      </c>
      <c r="O49">
        <v>121</v>
      </c>
      <c r="P49">
        <v>118.2</v>
      </c>
      <c r="Q49">
        <v>117.6</v>
      </c>
      <c r="R49">
        <v>116.3</v>
      </c>
      <c r="S49">
        <v>112.5</v>
      </c>
      <c r="T49">
        <v>115.7</v>
      </c>
      <c r="U49">
        <v>113.9</v>
      </c>
      <c r="V49">
        <v>110.9</v>
      </c>
      <c r="W49">
        <v>113.4</v>
      </c>
      <c r="X49">
        <v>111</v>
      </c>
      <c r="Y49">
        <v>111.2</v>
      </c>
      <c r="Z49">
        <v>111.2</v>
      </c>
      <c r="AA49">
        <v>112.5</v>
      </c>
      <c r="AB49">
        <v>109.1</v>
      </c>
      <c r="AC49">
        <v>111.4</v>
      </c>
      <c r="AD49">
        <v>114.7</v>
      </c>
    </row>
    <row r="50" spans="1:30" x14ac:dyDescent="0.3">
      <c r="A50" t="s">
        <v>34</v>
      </c>
      <c r="B50">
        <v>2014</v>
      </c>
      <c r="C50" t="s">
        <v>37</v>
      </c>
      <c r="D50">
        <v>120.9</v>
      </c>
      <c r="E50">
        <v>119.9</v>
      </c>
      <c r="F50">
        <v>116.2</v>
      </c>
      <c r="G50">
        <v>117</v>
      </c>
      <c r="H50">
        <v>107.3</v>
      </c>
      <c r="I50">
        <v>126.1</v>
      </c>
      <c r="J50">
        <v>120.7</v>
      </c>
      <c r="K50">
        <v>111</v>
      </c>
      <c r="L50">
        <v>101.8</v>
      </c>
      <c r="M50">
        <v>112.6</v>
      </c>
      <c r="N50">
        <v>113.2</v>
      </c>
      <c r="O50">
        <v>119.8</v>
      </c>
      <c r="P50">
        <v>117.6</v>
      </c>
      <c r="Q50">
        <v>116</v>
      </c>
      <c r="R50">
        <v>117.4</v>
      </c>
      <c r="S50">
        <v>114.6</v>
      </c>
      <c r="T50">
        <v>117</v>
      </c>
      <c r="U50">
        <v>113.9</v>
      </c>
      <c r="V50">
        <v>112.5</v>
      </c>
      <c r="W50">
        <v>113.6</v>
      </c>
      <c r="X50">
        <v>111.5</v>
      </c>
      <c r="Y50">
        <v>111.2</v>
      </c>
      <c r="Z50">
        <v>110.9</v>
      </c>
      <c r="AA50">
        <v>112.7</v>
      </c>
      <c r="AB50">
        <v>109</v>
      </c>
      <c r="AC50">
        <v>111.5</v>
      </c>
      <c r="AD50">
        <v>115.1</v>
      </c>
    </row>
    <row r="51" spans="1:30" x14ac:dyDescent="0.3">
      <c r="A51" t="s">
        <v>30</v>
      </c>
      <c r="B51">
        <v>2014</v>
      </c>
      <c r="C51" t="s">
        <v>38</v>
      </c>
      <c r="D51">
        <v>120.3</v>
      </c>
      <c r="E51">
        <v>120.2</v>
      </c>
      <c r="F51">
        <v>116.9</v>
      </c>
      <c r="G51">
        <v>118</v>
      </c>
      <c r="H51">
        <v>110.1</v>
      </c>
      <c r="I51">
        <v>126.3</v>
      </c>
      <c r="J51">
        <v>123.9</v>
      </c>
      <c r="K51">
        <v>111.5</v>
      </c>
      <c r="L51">
        <v>103.5</v>
      </c>
      <c r="M51">
        <v>111.6</v>
      </c>
      <c r="N51">
        <v>114.2</v>
      </c>
      <c r="O51">
        <v>119.2</v>
      </c>
      <c r="P51">
        <v>118.2</v>
      </c>
      <c r="Q51">
        <v>116.3</v>
      </c>
      <c r="R51">
        <v>118.7</v>
      </c>
      <c r="S51">
        <v>116.8</v>
      </c>
      <c r="T51">
        <v>118.5</v>
      </c>
      <c r="U51">
        <v>139.5</v>
      </c>
      <c r="V51">
        <v>113.4</v>
      </c>
      <c r="W51">
        <v>114.1</v>
      </c>
      <c r="X51">
        <v>112.1</v>
      </c>
      <c r="Y51">
        <v>111.4</v>
      </c>
      <c r="Z51">
        <v>110.9</v>
      </c>
      <c r="AA51">
        <v>113.1</v>
      </c>
      <c r="AB51">
        <v>108.9</v>
      </c>
      <c r="AC51">
        <v>111.8</v>
      </c>
      <c r="AD51">
        <v>116</v>
      </c>
    </row>
    <row r="52" spans="1:30" x14ac:dyDescent="0.3">
      <c r="A52" t="s">
        <v>33</v>
      </c>
      <c r="B52">
        <v>2014</v>
      </c>
      <c r="C52" t="s">
        <v>38</v>
      </c>
      <c r="D52">
        <v>122.7</v>
      </c>
      <c r="E52">
        <v>124.1</v>
      </c>
      <c r="F52">
        <v>114.2</v>
      </c>
      <c r="G52">
        <v>119.1</v>
      </c>
      <c r="H52">
        <v>103.5</v>
      </c>
      <c r="I52">
        <v>129.19999999999999</v>
      </c>
      <c r="J52">
        <v>127</v>
      </c>
      <c r="K52">
        <v>112.6</v>
      </c>
      <c r="L52">
        <v>101.3</v>
      </c>
      <c r="M52">
        <v>117</v>
      </c>
      <c r="N52">
        <v>112.9</v>
      </c>
      <c r="O52">
        <v>121.7</v>
      </c>
      <c r="P52">
        <v>120</v>
      </c>
      <c r="Q52">
        <v>118.3</v>
      </c>
      <c r="R52">
        <v>116.8</v>
      </c>
      <c r="S52">
        <v>112.9</v>
      </c>
      <c r="T52">
        <v>116.2</v>
      </c>
      <c r="U52">
        <v>114.3</v>
      </c>
      <c r="V52">
        <v>111.1</v>
      </c>
      <c r="W52">
        <v>114.1</v>
      </c>
      <c r="X52">
        <v>111.2</v>
      </c>
      <c r="Y52">
        <v>111.3</v>
      </c>
      <c r="Z52">
        <v>111.5</v>
      </c>
      <c r="AA52">
        <v>112.9</v>
      </c>
      <c r="AB52">
        <v>109.3</v>
      </c>
      <c r="AC52">
        <v>111.7</v>
      </c>
      <c r="AD52">
        <v>115.6</v>
      </c>
    </row>
    <row r="53" spans="1:30" x14ac:dyDescent="0.3">
      <c r="A53" t="s">
        <v>34</v>
      </c>
      <c r="B53">
        <v>2014</v>
      </c>
      <c r="C53" t="s">
        <v>38</v>
      </c>
      <c r="D53">
        <v>121.1</v>
      </c>
      <c r="E53">
        <v>121.6</v>
      </c>
      <c r="F53">
        <v>115.9</v>
      </c>
      <c r="G53">
        <v>118.4</v>
      </c>
      <c r="H53">
        <v>107.7</v>
      </c>
      <c r="I53">
        <v>127.7</v>
      </c>
      <c r="J53">
        <v>125</v>
      </c>
      <c r="K53">
        <v>111.9</v>
      </c>
      <c r="L53">
        <v>102.8</v>
      </c>
      <c r="M53">
        <v>113.4</v>
      </c>
      <c r="N53">
        <v>113.7</v>
      </c>
      <c r="O53">
        <v>120.4</v>
      </c>
      <c r="P53">
        <v>118.9</v>
      </c>
      <c r="Q53">
        <v>116.8</v>
      </c>
      <c r="R53">
        <v>118</v>
      </c>
      <c r="S53">
        <v>115.2</v>
      </c>
      <c r="T53">
        <v>117.6</v>
      </c>
      <c r="U53">
        <v>114.3</v>
      </c>
      <c r="V53">
        <v>112.5</v>
      </c>
      <c r="W53">
        <v>114.1</v>
      </c>
      <c r="X53">
        <v>111.8</v>
      </c>
      <c r="Y53">
        <v>111.3</v>
      </c>
      <c r="Z53">
        <v>111.2</v>
      </c>
      <c r="AA53">
        <v>113</v>
      </c>
      <c r="AB53">
        <v>109.1</v>
      </c>
      <c r="AC53">
        <v>111.8</v>
      </c>
      <c r="AD53">
        <v>115.8</v>
      </c>
    </row>
    <row r="54" spans="1:30" x14ac:dyDescent="0.3">
      <c r="A54" t="s">
        <v>30</v>
      </c>
      <c r="B54">
        <v>2014</v>
      </c>
      <c r="C54" t="s">
        <v>39</v>
      </c>
      <c r="D54">
        <v>120.7</v>
      </c>
      <c r="E54">
        <v>121.6</v>
      </c>
      <c r="F54">
        <v>116.1</v>
      </c>
      <c r="G54">
        <v>119.3</v>
      </c>
      <c r="H54">
        <v>110.3</v>
      </c>
      <c r="I54">
        <v>125.8</v>
      </c>
      <c r="J54">
        <v>129.30000000000001</v>
      </c>
      <c r="K54">
        <v>112.2</v>
      </c>
      <c r="L54">
        <v>103.6</v>
      </c>
      <c r="M54">
        <v>112.3</v>
      </c>
      <c r="N54">
        <v>114.9</v>
      </c>
      <c r="O54">
        <v>120.1</v>
      </c>
      <c r="P54">
        <v>119.5</v>
      </c>
      <c r="Q54">
        <v>117.3</v>
      </c>
      <c r="R54">
        <v>119.7</v>
      </c>
      <c r="S54">
        <v>117.3</v>
      </c>
      <c r="T54">
        <v>119.3</v>
      </c>
      <c r="U54">
        <v>139.5</v>
      </c>
      <c r="V54">
        <v>114.4</v>
      </c>
      <c r="W54">
        <v>114.9</v>
      </c>
      <c r="X54">
        <v>112.8</v>
      </c>
      <c r="Y54">
        <v>112.2</v>
      </c>
      <c r="Z54">
        <v>111.4</v>
      </c>
      <c r="AA54">
        <v>114.3</v>
      </c>
      <c r="AB54">
        <v>108</v>
      </c>
      <c r="AC54">
        <v>112.3</v>
      </c>
      <c r="AD54">
        <v>117</v>
      </c>
    </row>
    <row r="55" spans="1:30" x14ac:dyDescent="0.3">
      <c r="A55" t="s">
        <v>33</v>
      </c>
      <c r="B55">
        <v>2014</v>
      </c>
      <c r="C55" t="s">
        <v>39</v>
      </c>
      <c r="D55">
        <v>123.1</v>
      </c>
      <c r="E55">
        <v>125.9</v>
      </c>
      <c r="F55">
        <v>115.4</v>
      </c>
      <c r="G55">
        <v>120.4</v>
      </c>
      <c r="H55">
        <v>103.4</v>
      </c>
      <c r="I55">
        <v>131.19999999999999</v>
      </c>
      <c r="J55">
        <v>137.5</v>
      </c>
      <c r="K55">
        <v>112.8</v>
      </c>
      <c r="L55">
        <v>101.4</v>
      </c>
      <c r="M55">
        <v>118.3</v>
      </c>
      <c r="N55">
        <v>113.2</v>
      </c>
      <c r="O55">
        <v>122.4</v>
      </c>
      <c r="P55">
        <v>122</v>
      </c>
      <c r="Q55">
        <v>119</v>
      </c>
      <c r="R55">
        <v>117.4</v>
      </c>
      <c r="S55">
        <v>113.2</v>
      </c>
      <c r="T55">
        <v>116.7</v>
      </c>
      <c r="U55">
        <v>113.9</v>
      </c>
      <c r="V55">
        <v>111.2</v>
      </c>
      <c r="W55">
        <v>114.3</v>
      </c>
      <c r="X55">
        <v>111.4</v>
      </c>
      <c r="Y55">
        <v>111.5</v>
      </c>
      <c r="Z55">
        <v>111.8</v>
      </c>
      <c r="AA55">
        <v>115.1</v>
      </c>
      <c r="AB55">
        <v>108.7</v>
      </c>
      <c r="AC55">
        <v>112.2</v>
      </c>
      <c r="AD55">
        <v>116.4</v>
      </c>
    </row>
    <row r="56" spans="1:30" x14ac:dyDescent="0.3">
      <c r="A56" t="s">
        <v>34</v>
      </c>
      <c r="B56">
        <v>2014</v>
      </c>
      <c r="C56" t="s">
        <v>39</v>
      </c>
      <c r="D56">
        <v>121.5</v>
      </c>
      <c r="E56">
        <v>123.1</v>
      </c>
      <c r="F56">
        <v>115.8</v>
      </c>
      <c r="G56">
        <v>119.7</v>
      </c>
      <c r="H56">
        <v>107.8</v>
      </c>
      <c r="I56">
        <v>128.30000000000001</v>
      </c>
      <c r="J56">
        <v>132.1</v>
      </c>
      <c r="K56">
        <v>112.4</v>
      </c>
      <c r="L56">
        <v>102.9</v>
      </c>
      <c r="M56">
        <v>114.3</v>
      </c>
      <c r="N56">
        <v>114.2</v>
      </c>
      <c r="O56">
        <v>121.2</v>
      </c>
      <c r="P56">
        <v>120.4</v>
      </c>
      <c r="Q56">
        <v>117.8</v>
      </c>
      <c r="R56">
        <v>118.8</v>
      </c>
      <c r="S56">
        <v>115.6</v>
      </c>
      <c r="T56">
        <v>118.3</v>
      </c>
      <c r="U56">
        <v>113.9</v>
      </c>
      <c r="V56">
        <v>113.2</v>
      </c>
      <c r="W56">
        <v>114.6</v>
      </c>
      <c r="X56">
        <v>112.3</v>
      </c>
      <c r="Y56">
        <v>111.8</v>
      </c>
      <c r="Z56">
        <v>111.6</v>
      </c>
      <c r="AA56">
        <v>114.8</v>
      </c>
      <c r="AB56">
        <v>108.3</v>
      </c>
      <c r="AC56">
        <v>112.3</v>
      </c>
      <c r="AD56">
        <v>116.7</v>
      </c>
    </row>
    <row r="57" spans="1:30" x14ac:dyDescent="0.3">
      <c r="A57" t="s">
        <v>30</v>
      </c>
      <c r="B57">
        <v>2014</v>
      </c>
      <c r="C57" t="s">
        <v>40</v>
      </c>
      <c r="D57">
        <v>121.7</v>
      </c>
      <c r="E57">
        <v>122.5</v>
      </c>
      <c r="F57">
        <v>117.7</v>
      </c>
      <c r="G57">
        <v>120.6</v>
      </c>
      <c r="H57">
        <v>110.4</v>
      </c>
      <c r="I57">
        <v>129.1</v>
      </c>
      <c r="J57">
        <v>150.1</v>
      </c>
      <c r="K57">
        <v>113.2</v>
      </c>
      <c r="L57">
        <v>104.8</v>
      </c>
      <c r="M57">
        <v>113.3</v>
      </c>
      <c r="N57">
        <v>115.6</v>
      </c>
      <c r="O57">
        <v>120.9</v>
      </c>
      <c r="P57">
        <v>123.3</v>
      </c>
      <c r="Q57">
        <v>118</v>
      </c>
      <c r="R57">
        <v>120.7</v>
      </c>
      <c r="S57">
        <v>118.3</v>
      </c>
      <c r="T57">
        <v>120.3</v>
      </c>
      <c r="U57">
        <v>139.5</v>
      </c>
      <c r="V57">
        <v>115.3</v>
      </c>
      <c r="W57">
        <v>115.4</v>
      </c>
      <c r="X57">
        <v>113.4</v>
      </c>
      <c r="Y57">
        <v>113.2</v>
      </c>
      <c r="Z57">
        <v>111.8</v>
      </c>
      <c r="AA57">
        <v>115.5</v>
      </c>
      <c r="AB57">
        <v>108.8</v>
      </c>
      <c r="AC57">
        <v>113.1</v>
      </c>
      <c r="AD57">
        <v>119.5</v>
      </c>
    </row>
    <row r="58" spans="1:30" x14ac:dyDescent="0.3">
      <c r="A58" t="s">
        <v>33</v>
      </c>
      <c r="B58">
        <v>2014</v>
      </c>
      <c r="C58" t="s">
        <v>40</v>
      </c>
      <c r="D58">
        <v>123.8</v>
      </c>
      <c r="E58">
        <v>126.4</v>
      </c>
      <c r="F58">
        <v>118</v>
      </c>
      <c r="G58">
        <v>121.6</v>
      </c>
      <c r="H58">
        <v>103.5</v>
      </c>
      <c r="I58">
        <v>133.69999999999999</v>
      </c>
      <c r="J58">
        <v>172.4</v>
      </c>
      <c r="K58">
        <v>113.1</v>
      </c>
      <c r="L58">
        <v>102.7</v>
      </c>
      <c r="M58">
        <v>120</v>
      </c>
      <c r="N58">
        <v>113.8</v>
      </c>
      <c r="O58">
        <v>123.4</v>
      </c>
      <c r="P58">
        <v>127.1</v>
      </c>
      <c r="Q58">
        <v>121</v>
      </c>
      <c r="R58">
        <v>118</v>
      </c>
      <c r="S58">
        <v>113.6</v>
      </c>
      <c r="T58">
        <v>117.4</v>
      </c>
      <c r="U58">
        <v>114.8</v>
      </c>
      <c r="V58">
        <v>111.6</v>
      </c>
      <c r="W58">
        <v>114.9</v>
      </c>
      <c r="X58">
        <v>111.5</v>
      </c>
      <c r="Y58">
        <v>113</v>
      </c>
      <c r="Z58">
        <v>112.4</v>
      </c>
      <c r="AA58">
        <v>117.8</v>
      </c>
      <c r="AB58">
        <v>109.7</v>
      </c>
      <c r="AC58">
        <v>113.5</v>
      </c>
      <c r="AD58">
        <v>118.9</v>
      </c>
    </row>
    <row r="59" spans="1:30" x14ac:dyDescent="0.3">
      <c r="A59" t="s">
        <v>34</v>
      </c>
      <c r="B59">
        <v>2014</v>
      </c>
      <c r="C59" t="s">
        <v>40</v>
      </c>
      <c r="D59">
        <v>122.4</v>
      </c>
      <c r="E59">
        <v>123.9</v>
      </c>
      <c r="F59">
        <v>117.8</v>
      </c>
      <c r="G59">
        <v>121</v>
      </c>
      <c r="H59">
        <v>107.9</v>
      </c>
      <c r="I59">
        <v>131.19999999999999</v>
      </c>
      <c r="J59">
        <v>157.69999999999999</v>
      </c>
      <c r="K59">
        <v>113.2</v>
      </c>
      <c r="L59">
        <v>104.1</v>
      </c>
      <c r="M59">
        <v>115.5</v>
      </c>
      <c r="N59">
        <v>114.8</v>
      </c>
      <c r="O59">
        <v>122.1</v>
      </c>
      <c r="P59">
        <v>124.7</v>
      </c>
      <c r="Q59">
        <v>118.8</v>
      </c>
      <c r="R59">
        <v>119.6</v>
      </c>
      <c r="S59">
        <v>116.3</v>
      </c>
      <c r="T59">
        <v>119.1</v>
      </c>
      <c r="U59">
        <v>114.8</v>
      </c>
      <c r="V59">
        <v>113.9</v>
      </c>
      <c r="W59">
        <v>115.2</v>
      </c>
      <c r="X59">
        <v>112.7</v>
      </c>
      <c r="Y59">
        <v>113.1</v>
      </c>
      <c r="Z59">
        <v>112.1</v>
      </c>
      <c r="AA59">
        <v>116.8</v>
      </c>
      <c r="AB59">
        <v>109.2</v>
      </c>
      <c r="AC59">
        <v>113.3</v>
      </c>
      <c r="AD59">
        <v>119.2</v>
      </c>
    </row>
    <row r="60" spans="1:30" x14ac:dyDescent="0.3">
      <c r="A60" t="s">
        <v>30</v>
      </c>
      <c r="B60">
        <v>2014</v>
      </c>
      <c r="C60" t="s">
        <v>41</v>
      </c>
      <c r="D60">
        <v>121.8</v>
      </c>
      <c r="E60">
        <v>122.8</v>
      </c>
      <c r="F60">
        <v>117.8</v>
      </c>
      <c r="G60">
        <v>121.9</v>
      </c>
      <c r="H60">
        <v>110.6</v>
      </c>
      <c r="I60">
        <v>129.69999999999999</v>
      </c>
      <c r="J60">
        <v>161.1</v>
      </c>
      <c r="K60">
        <v>114.1</v>
      </c>
      <c r="L60">
        <v>105.1</v>
      </c>
      <c r="M60">
        <v>114.6</v>
      </c>
      <c r="N60">
        <v>115.8</v>
      </c>
      <c r="O60">
        <v>121.7</v>
      </c>
      <c r="P60">
        <v>125.3</v>
      </c>
      <c r="Q60">
        <v>118.8</v>
      </c>
      <c r="R60">
        <v>120.9</v>
      </c>
      <c r="S60">
        <v>118.8</v>
      </c>
      <c r="T60">
        <v>120.7</v>
      </c>
      <c r="U60">
        <v>139.5</v>
      </c>
      <c r="V60">
        <v>115.4</v>
      </c>
      <c r="W60">
        <v>115.9</v>
      </c>
      <c r="X60">
        <v>114</v>
      </c>
      <c r="Y60">
        <v>113.2</v>
      </c>
      <c r="Z60">
        <v>112.2</v>
      </c>
      <c r="AA60">
        <v>116.2</v>
      </c>
      <c r="AB60">
        <v>109.4</v>
      </c>
      <c r="AC60">
        <v>113.5</v>
      </c>
      <c r="AD60">
        <v>120.7</v>
      </c>
    </row>
    <row r="61" spans="1:30" x14ac:dyDescent="0.3">
      <c r="A61" t="s">
        <v>33</v>
      </c>
      <c r="B61">
        <v>2014</v>
      </c>
      <c r="C61" t="s">
        <v>41</v>
      </c>
      <c r="D61">
        <v>124.8</v>
      </c>
      <c r="E61">
        <v>127.3</v>
      </c>
      <c r="F61">
        <v>116.5</v>
      </c>
      <c r="G61">
        <v>122.2</v>
      </c>
      <c r="H61">
        <v>103.6</v>
      </c>
      <c r="I61">
        <v>132.69999999999999</v>
      </c>
      <c r="J61">
        <v>181.9</v>
      </c>
      <c r="K61">
        <v>115.2</v>
      </c>
      <c r="L61">
        <v>102.7</v>
      </c>
      <c r="M61">
        <v>122.1</v>
      </c>
      <c r="N61">
        <v>114.4</v>
      </c>
      <c r="O61">
        <v>124.7</v>
      </c>
      <c r="P61">
        <v>128.9</v>
      </c>
      <c r="Q61">
        <v>123</v>
      </c>
      <c r="R61">
        <v>118.6</v>
      </c>
      <c r="S61">
        <v>114.1</v>
      </c>
      <c r="T61">
        <v>117.9</v>
      </c>
      <c r="U61">
        <v>115.5</v>
      </c>
      <c r="V61">
        <v>111.8</v>
      </c>
      <c r="W61">
        <v>115.3</v>
      </c>
      <c r="X61">
        <v>112.2</v>
      </c>
      <c r="Y61">
        <v>112.5</v>
      </c>
      <c r="Z61">
        <v>112.9</v>
      </c>
      <c r="AA61">
        <v>119.2</v>
      </c>
      <c r="AB61">
        <v>110.5</v>
      </c>
      <c r="AC61">
        <v>113.9</v>
      </c>
      <c r="AD61">
        <v>119.9</v>
      </c>
    </row>
    <row r="62" spans="1:30" x14ac:dyDescent="0.3">
      <c r="A62" t="s">
        <v>34</v>
      </c>
      <c r="B62">
        <v>2014</v>
      </c>
      <c r="C62" t="s">
        <v>41</v>
      </c>
      <c r="D62">
        <v>122.7</v>
      </c>
      <c r="E62">
        <v>124.4</v>
      </c>
      <c r="F62">
        <v>117.3</v>
      </c>
      <c r="G62">
        <v>122</v>
      </c>
      <c r="H62">
        <v>108</v>
      </c>
      <c r="I62">
        <v>131.1</v>
      </c>
      <c r="J62">
        <v>168.2</v>
      </c>
      <c r="K62">
        <v>114.5</v>
      </c>
      <c r="L62">
        <v>104.3</v>
      </c>
      <c r="M62">
        <v>117.1</v>
      </c>
      <c r="N62">
        <v>115.2</v>
      </c>
      <c r="O62">
        <v>123.1</v>
      </c>
      <c r="P62">
        <v>126.6</v>
      </c>
      <c r="Q62">
        <v>119.9</v>
      </c>
      <c r="R62">
        <v>120</v>
      </c>
      <c r="S62">
        <v>116.8</v>
      </c>
      <c r="T62">
        <v>119.6</v>
      </c>
      <c r="U62">
        <v>115.5</v>
      </c>
      <c r="V62">
        <v>114</v>
      </c>
      <c r="W62">
        <v>115.6</v>
      </c>
      <c r="X62">
        <v>113.3</v>
      </c>
      <c r="Y62">
        <v>112.8</v>
      </c>
      <c r="Z62">
        <v>112.6</v>
      </c>
      <c r="AA62">
        <v>118</v>
      </c>
      <c r="AB62">
        <v>109.9</v>
      </c>
      <c r="AC62">
        <v>113.7</v>
      </c>
      <c r="AD62">
        <v>120.3</v>
      </c>
    </row>
    <row r="63" spans="1:30" x14ac:dyDescent="0.3">
      <c r="A63" t="s">
        <v>30</v>
      </c>
      <c r="B63">
        <v>2014</v>
      </c>
      <c r="C63" t="s">
        <v>42</v>
      </c>
      <c r="D63">
        <v>122.3</v>
      </c>
      <c r="E63">
        <v>122.4</v>
      </c>
      <c r="F63">
        <v>117.8</v>
      </c>
      <c r="G63">
        <v>122.7</v>
      </c>
      <c r="H63">
        <v>110.4</v>
      </c>
      <c r="I63">
        <v>129.80000000000001</v>
      </c>
      <c r="J63">
        <v>158.80000000000001</v>
      </c>
      <c r="K63">
        <v>115</v>
      </c>
      <c r="L63">
        <v>104.7</v>
      </c>
      <c r="M63">
        <v>114.9</v>
      </c>
      <c r="N63">
        <v>116.5</v>
      </c>
      <c r="O63">
        <v>122.6</v>
      </c>
      <c r="P63">
        <v>125.3</v>
      </c>
      <c r="Q63">
        <v>119.5</v>
      </c>
      <c r="R63">
        <v>121.7</v>
      </c>
      <c r="S63">
        <v>119.2</v>
      </c>
      <c r="T63">
        <v>121.3</v>
      </c>
      <c r="U63">
        <v>139.5</v>
      </c>
      <c r="V63">
        <v>115.8</v>
      </c>
      <c r="W63">
        <v>116.7</v>
      </c>
      <c r="X63">
        <v>114.5</v>
      </c>
      <c r="Y63">
        <v>112.8</v>
      </c>
      <c r="Z63">
        <v>112.6</v>
      </c>
      <c r="AA63">
        <v>116.6</v>
      </c>
      <c r="AB63">
        <v>109.1</v>
      </c>
      <c r="AC63">
        <v>113.7</v>
      </c>
      <c r="AD63">
        <v>120.9</v>
      </c>
    </row>
    <row r="64" spans="1:30" x14ac:dyDescent="0.3">
      <c r="A64" t="s">
        <v>33</v>
      </c>
      <c r="B64">
        <v>2014</v>
      </c>
      <c r="C64" t="s">
        <v>42</v>
      </c>
      <c r="D64">
        <v>124.2</v>
      </c>
      <c r="E64">
        <v>125.4</v>
      </c>
      <c r="F64">
        <v>116.4</v>
      </c>
      <c r="G64">
        <v>122.7</v>
      </c>
      <c r="H64">
        <v>103.5</v>
      </c>
      <c r="I64">
        <v>124.5</v>
      </c>
      <c r="J64">
        <v>168.6</v>
      </c>
      <c r="K64">
        <v>116.9</v>
      </c>
      <c r="L64">
        <v>101.9</v>
      </c>
      <c r="M64">
        <v>122.9</v>
      </c>
      <c r="N64">
        <v>114.8</v>
      </c>
      <c r="O64">
        <v>125.2</v>
      </c>
      <c r="P64">
        <v>126.7</v>
      </c>
      <c r="Q64">
        <v>124.3</v>
      </c>
      <c r="R64">
        <v>119.2</v>
      </c>
      <c r="S64">
        <v>114.5</v>
      </c>
      <c r="T64">
        <v>118.4</v>
      </c>
      <c r="U64">
        <v>116.1</v>
      </c>
      <c r="V64">
        <v>111.8</v>
      </c>
      <c r="W64">
        <v>115.5</v>
      </c>
      <c r="X64">
        <v>112.3</v>
      </c>
      <c r="Y64">
        <v>111.2</v>
      </c>
      <c r="Z64">
        <v>113.4</v>
      </c>
      <c r="AA64">
        <v>120</v>
      </c>
      <c r="AB64">
        <v>110</v>
      </c>
      <c r="AC64">
        <v>113.6</v>
      </c>
      <c r="AD64">
        <v>119.2</v>
      </c>
    </row>
    <row r="65" spans="1:30" x14ac:dyDescent="0.3">
      <c r="A65" t="s">
        <v>34</v>
      </c>
      <c r="B65">
        <v>2014</v>
      </c>
      <c r="C65" t="s">
        <v>42</v>
      </c>
      <c r="D65">
        <v>122.9</v>
      </c>
      <c r="E65">
        <v>123.5</v>
      </c>
      <c r="F65">
        <v>117.3</v>
      </c>
      <c r="G65">
        <v>122.7</v>
      </c>
      <c r="H65">
        <v>107.9</v>
      </c>
      <c r="I65">
        <v>127.3</v>
      </c>
      <c r="J65">
        <v>162.1</v>
      </c>
      <c r="K65">
        <v>115.6</v>
      </c>
      <c r="L65">
        <v>103.8</v>
      </c>
      <c r="M65">
        <v>117.6</v>
      </c>
      <c r="N65">
        <v>115.8</v>
      </c>
      <c r="O65">
        <v>123.8</v>
      </c>
      <c r="P65">
        <v>125.8</v>
      </c>
      <c r="Q65">
        <v>120.8</v>
      </c>
      <c r="R65">
        <v>120.7</v>
      </c>
      <c r="S65">
        <v>117.2</v>
      </c>
      <c r="T65">
        <v>120.1</v>
      </c>
      <c r="U65">
        <v>116.1</v>
      </c>
      <c r="V65">
        <v>114.3</v>
      </c>
      <c r="W65">
        <v>116.1</v>
      </c>
      <c r="X65">
        <v>113.7</v>
      </c>
      <c r="Y65">
        <v>112</v>
      </c>
      <c r="Z65">
        <v>113.1</v>
      </c>
      <c r="AA65">
        <v>118.6</v>
      </c>
      <c r="AB65">
        <v>109.5</v>
      </c>
      <c r="AC65">
        <v>113.7</v>
      </c>
      <c r="AD65">
        <v>120.1</v>
      </c>
    </row>
    <row r="66" spans="1:30" x14ac:dyDescent="0.3">
      <c r="A66" t="s">
        <v>30</v>
      </c>
      <c r="B66">
        <v>2014</v>
      </c>
      <c r="C66" t="s">
        <v>43</v>
      </c>
      <c r="D66">
        <v>122.6</v>
      </c>
      <c r="E66">
        <v>122.5</v>
      </c>
      <c r="F66">
        <v>118.3</v>
      </c>
      <c r="G66">
        <v>123.2</v>
      </c>
      <c r="H66">
        <v>110.5</v>
      </c>
      <c r="I66">
        <v>128.9</v>
      </c>
      <c r="J66">
        <v>155.30000000000001</v>
      </c>
      <c r="K66">
        <v>115.5</v>
      </c>
      <c r="L66">
        <v>104</v>
      </c>
      <c r="M66">
        <v>115.3</v>
      </c>
      <c r="N66">
        <v>116.8</v>
      </c>
      <c r="O66">
        <v>123.2</v>
      </c>
      <c r="P66">
        <v>125.1</v>
      </c>
      <c r="Q66">
        <v>120</v>
      </c>
      <c r="R66">
        <v>122.7</v>
      </c>
      <c r="S66">
        <v>120.3</v>
      </c>
      <c r="T66">
        <v>122.3</v>
      </c>
      <c r="U66">
        <v>139.5</v>
      </c>
      <c r="V66">
        <v>116.4</v>
      </c>
      <c r="W66">
        <v>117.5</v>
      </c>
      <c r="X66">
        <v>115.3</v>
      </c>
      <c r="Y66">
        <v>112.6</v>
      </c>
      <c r="Z66">
        <v>113</v>
      </c>
      <c r="AA66">
        <v>116.9</v>
      </c>
      <c r="AB66">
        <v>109.3</v>
      </c>
      <c r="AC66">
        <v>114</v>
      </c>
      <c r="AD66">
        <v>121</v>
      </c>
    </row>
    <row r="67" spans="1:30" x14ac:dyDescent="0.3">
      <c r="A67" t="s">
        <v>33</v>
      </c>
      <c r="B67">
        <v>2014</v>
      </c>
      <c r="C67" t="s">
        <v>43</v>
      </c>
      <c r="D67">
        <v>124.6</v>
      </c>
      <c r="E67">
        <v>126.1</v>
      </c>
      <c r="F67">
        <v>117.8</v>
      </c>
      <c r="G67">
        <v>123.1</v>
      </c>
      <c r="H67">
        <v>103.5</v>
      </c>
      <c r="I67">
        <v>123.5</v>
      </c>
      <c r="J67">
        <v>159.6</v>
      </c>
      <c r="K67">
        <v>117.4</v>
      </c>
      <c r="L67">
        <v>101.2</v>
      </c>
      <c r="M67">
        <v>123.8</v>
      </c>
      <c r="N67">
        <v>115.2</v>
      </c>
      <c r="O67">
        <v>125.9</v>
      </c>
      <c r="P67">
        <v>125.8</v>
      </c>
      <c r="Q67">
        <v>124.3</v>
      </c>
      <c r="R67">
        <v>119.6</v>
      </c>
      <c r="S67">
        <v>114.9</v>
      </c>
      <c r="T67">
        <v>118.9</v>
      </c>
      <c r="U67">
        <v>116.7</v>
      </c>
      <c r="V67">
        <v>112</v>
      </c>
      <c r="W67">
        <v>115.8</v>
      </c>
      <c r="X67">
        <v>112.6</v>
      </c>
      <c r="Y67">
        <v>111</v>
      </c>
      <c r="Z67">
        <v>113.6</v>
      </c>
      <c r="AA67">
        <v>120.2</v>
      </c>
      <c r="AB67">
        <v>110.1</v>
      </c>
      <c r="AC67">
        <v>113.7</v>
      </c>
      <c r="AD67">
        <v>119.1</v>
      </c>
    </row>
    <row r="68" spans="1:30" x14ac:dyDescent="0.3">
      <c r="A68" t="s">
        <v>34</v>
      </c>
      <c r="B68">
        <v>2014</v>
      </c>
      <c r="C68" t="s">
        <v>43</v>
      </c>
      <c r="D68">
        <v>123.2</v>
      </c>
      <c r="E68">
        <v>123.8</v>
      </c>
      <c r="F68">
        <v>118.1</v>
      </c>
      <c r="G68">
        <v>123.2</v>
      </c>
      <c r="H68">
        <v>107.9</v>
      </c>
      <c r="I68">
        <v>126.4</v>
      </c>
      <c r="J68">
        <v>156.80000000000001</v>
      </c>
      <c r="K68">
        <v>116.1</v>
      </c>
      <c r="L68">
        <v>103.1</v>
      </c>
      <c r="M68">
        <v>118.1</v>
      </c>
      <c r="N68">
        <v>116.1</v>
      </c>
      <c r="O68">
        <v>124.5</v>
      </c>
      <c r="P68">
        <v>125.4</v>
      </c>
      <c r="Q68">
        <v>121.1</v>
      </c>
      <c r="R68">
        <v>121.5</v>
      </c>
      <c r="S68">
        <v>118.1</v>
      </c>
      <c r="T68">
        <v>121</v>
      </c>
      <c r="U68">
        <v>116.7</v>
      </c>
      <c r="V68">
        <v>114.7</v>
      </c>
      <c r="W68">
        <v>116.7</v>
      </c>
      <c r="X68">
        <v>114.3</v>
      </c>
      <c r="Y68">
        <v>111.8</v>
      </c>
      <c r="Z68">
        <v>113.3</v>
      </c>
      <c r="AA68">
        <v>118.8</v>
      </c>
      <c r="AB68">
        <v>109.6</v>
      </c>
      <c r="AC68">
        <v>113.9</v>
      </c>
      <c r="AD68">
        <v>120.1</v>
      </c>
    </row>
    <row r="69" spans="1:30" x14ac:dyDescent="0.3">
      <c r="A69" t="s">
        <v>30</v>
      </c>
      <c r="B69">
        <v>2014</v>
      </c>
      <c r="C69" t="s">
        <v>45</v>
      </c>
      <c r="D69">
        <v>122.7</v>
      </c>
      <c r="E69">
        <v>122.6</v>
      </c>
      <c r="F69">
        <v>119.9</v>
      </c>
      <c r="G69">
        <v>124</v>
      </c>
      <c r="H69">
        <v>110.5</v>
      </c>
      <c r="I69">
        <v>128.80000000000001</v>
      </c>
      <c r="J69">
        <v>152</v>
      </c>
      <c r="K69">
        <v>116.2</v>
      </c>
      <c r="L69">
        <v>103.3</v>
      </c>
      <c r="M69">
        <v>115.8</v>
      </c>
      <c r="N69">
        <v>116.8</v>
      </c>
      <c r="O69">
        <v>124.5</v>
      </c>
      <c r="P69">
        <v>124.9</v>
      </c>
      <c r="Q69">
        <v>120.8</v>
      </c>
      <c r="R69">
        <v>123.3</v>
      </c>
      <c r="S69">
        <v>120.5</v>
      </c>
      <c r="T69">
        <v>122.9</v>
      </c>
      <c r="U69">
        <v>139.5</v>
      </c>
      <c r="V69">
        <v>117.3</v>
      </c>
      <c r="W69">
        <v>118.1</v>
      </c>
      <c r="X69">
        <v>115.9</v>
      </c>
      <c r="Y69">
        <v>112</v>
      </c>
      <c r="Z69">
        <v>113.3</v>
      </c>
      <c r="AA69">
        <v>117.2</v>
      </c>
      <c r="AB69">
        <v>108.8</v>
      </c>
      <c r="AC69">
        <v>114.1</v>
      </c>
      <c r="AD69">
        <v>121.1</v>
      </c>
    </row>
    <row r="70" spans="1:30" x14ac:dyDescent="0.3">
      <c r="A70" t="s">
        <v>33</v>
      </c>
      <c r="B70">
        <v>2014</v>
      </c>
      <c r="C70" t="s">
        <v>45</v>
      </c>
      <c r="D70">
        <v>124.5</v>
      </c>
      <c r="E70">
        <v>125.6</v>
      </c>
      <c r="F70">
        <v>122.7</v>
      </c>
      <c r="G70">
        <v>124.6</v>
      </c>
      <c r="H70">
        <v>103.2</v>
      </c>
      <c r="I70">
        <v>122.2</v>
      </c>
      <c r="J70">
        <v>153.19999999999999</v>
      </c>
      <c r="K70">
        <v>119.3</v>
      </c>
      <c r="L70">
        <v>99.8</v>
      </c>
      <c r="M70">
        <v>124.6</v>
      </c>
      <c r="N70">
        <v>115.8</v>
      </c>
      <c r="O70">
        <v>126.9</v>
      </c>
      <c r="P70">
        <v>125.4</v>
      </c>
      <c r="Q70">
        <v>125.8</v>
      </c>
      <c r="R70">
        <v>120.3</v>
      </c>
      <c r="S70">
        <v>115.4</v>
      </c>
      <c r="T70">
        <v>119.5</v>
      </c>
      <c r="U70">
        <v>117.1</v>
      </c>
      <c r="V70">
        <v>112.6</v>
      </c>
      <c r="W70">
        <v>116.4</v>
      </c>
      <c r="X70">
        <v>113</v>
      </c>
      <c r="Y70">
        <v>109.7</v>
      </c>
      <c r="Z70">
        <v>114</v>
      </c>
      <c r="AA70">
        <v>120.3</v>
      </c>
      <c r="AB70">
        <v>109.6</v>
      </c>
      <c r="AC70">
        <v>113.4</v>
      </c>
      <c r="AD70">
        <v>119</v>
      </c>
    </row>
    <row r="71" spans="1:30" x14ac:dyDescent="0.3">
      <c r="A71" t="s">
        <v>34</v>
      </c>
      <c r="B71">
        <v>2014</v>
      </c>
      <c r="C71" t="s">
        <v>45</v>
      </c>
      <c r="D71">
        <v>123.3</v>
      </c>
      <c r="E71">
        <v>123.7</v>
      </c>
      <c r="F71">
        <v>121</v>
      </c>
      <c r="G71">
        <v>124.2</v>
      </c>
      <c r="H71">
        <v>107.8</v>
      </c>
      <c r="I71">
        <v>125.7</v>
      </c>
      <c r="J71">
        <v>152.4</v>
      </c>
      <c r="K71">
        <v>117.2</v>
      </c>
      <c r="L71">
        <v>102.1</v>
      </c>
      <c r="M71">
        <v>118.7</v>
      </c>
      <c r="N71">
        <v>116.4</v>
      </c>
      <c r="O71">
        <v>125.6</v>
      </c>
      <c r="P71">
        <v>125.1</v>
      </c>
      <c r="Q71">
        <v>122.1</v>
      </c>
      <c r="R71">
        <v>122.1</v>
      </c>
      <c r="S71">
        <v>118.4</v>
      </c>
      <c r="T71">
        <v>121.6</v>
      </c>
      <c r="U71">
        <v>117.1</v>
      </c>
      <c r="V71">
        <v>115.5</v>
      </c>
      <c r="W71">
        <v>117.3</v>
      </c>
      <c r="X71">
        <v>114.8</v>
      </c>
      <c r="Y71">
        <v>110.8</v>
      </c>
      <c r="Z71">
        <v>113.7</v>
      </c>
      <c r="AA71">
        <v>119</v>
      </c>
      <c r="AB71">
        <v>109.1</v>
      </c>
      <c r="AC71">
        <v>113.8</v>
      </c>
      <c r="AD71">
        <v>120.1</v>
      </c>
    </row>
    <row r="72" spans="1:30" x14ac:dyDescent="0.3">
      <c r="A72" t="s">
        <v>30</v>
      </c>
      <c r="B72">
        <v>2014</v>
      </c>
      <c r="C72" t="s">
        <v>46</v>
      </c>
      <c r="D72">
        <v>122.4</v>
      </c>
      <c r="E72">
        <v>122.4</v>
      </c>
      <c r="F72">
        <v>121.8</v>
      </c>
      <c r="G72">
        <v>124.2</v>
      </c>
      <c r="H72">
        <v>110.2</v>
      </c>
      <c r="I72">
        <v>128.6</v>
      </c>
      <c r="J72">
        <v>140.30000000000001</v>
      </c>
      <c r="K72">
        <v>116.3</v>
      </c>
      <c r="L72">
        <v>102</v>
      </c>
      <c r="M72">
        <v>116</v>
      </c>
      <c r="N72">
        <v>117.3</v>
      </c>
      <c r="O72">
        <v>124.8</v>
      </c>
      <c r="P72">
        <v>123.3</v>
      </c>
      <c r="Q72">
        <v>121.7</v>
      </c>
      <c r="R72">
        <v>123.8</v>
      </c>
      <c r="S72">
        <v>120.6</v>
      </c>
      <c r="T72">
        <v>123.3</v>
      </c>
      <c r="U72">
        <v>139.5</v>
      </c>
      <c r="V72">
        <v>117.4</v>
      </c>
      <c r="W72">
        <v>118.2</v>
      </c>
      <c r="X72">
        <v>116.2</v>
      </c>
      <c r="Y72">
        <v>111.5</v>
      </c>
      <c r="Z72">
        <v>113.3</v>
      </c>
      <c r="AA72">
        <v>117.7</v>
      </c>
      <c r="AB72">
        <v>109.4</v>
      </c>
      <c r="AC72">
        <v>114.2</v>
      </c>
      <c r="AD72">
        <v>120.3</v>
      </c>
    </row>
    <row r="73" spans="1:30" x14ac:dyDescent="0.3">
      <c r="A73" t="s">
        <v>33</v>
      </c>
      <c r="B73">
        <v>2014</v>
      </c>
      <c r="C73" t="s">
        <v>46</v>
      </c>
      <c r="D73">
        <v>124</v>
      </c>
      <c r="E73">
        <v>124.7</v>
      </c>
      <c r="F73">
        <v>126.3</v>
      </c>
      <c r="G73">
        <v>124.9</v>
      </c>
      <c r="H73">
        <v>103</v>
      </c>
      <c r="I73">
        <v>122.3</v>
      </c>
      <c r="J73">
        <v>141</v>
      </c>
      <c r="K73">
        <v>120.1</v>
      </c>
      <c r="L73">
        <v>97.8</v>
      </c>
      <c r="M73">
        <v>125.4</v>
      </c>
      <c r="N73">
        <v>116.1</v>
      </c>
      <c r="O73">
        <v>127.6</v>
      </c>
      <c r="P73">
        <v>124</v>
      </c>
      <c r="Q73">
        <v>126.4</v>
      </c>
      <c r="R73">
        <v>120.7</v>
      </c>
      <c r="S73">
        <v>115.8</v>
      </c>
      <c r="T73">
        <v>120</v>
      </c>
      <c r="U73">
        <v>116.5</v>
      </c>
      <c r="V73">
        <v>113</v>
      </c>
      <c r="W73">
        <v>116.8</v>
      </c>
      <c r="X73">
        <v>113.2</v>
      </c>
      <c r="Y73">
        <v>108.8</v>
      </c>
      <c r="Z73">
        <v>114.3</v>
      </c>
      <c r="AA73">
        <v>120.7</v>
      </c>
      <c r="AB73">
        <v>110.4</v>
      </c>
      <c r="AC73">
        <v>113.4</v>
      </c>
      <c r="AD73">
        <v>118.4</v>
      </c>
    </row>
    <row r="74" spans="1:30" x14ac:dyDescent="0.3">
      <c r="A74" t="s">
        <v>34</v>
      </c>
      <c r="B74">
        <v>2014</v>
      </c>
      <c r="C74" t="s">
        <v>46</v>
      </c>
      <c r="D74">
        <v>122.9</v>
      </c>
      <c r="E74">
        <v>123.2</v>
      </c>
      <c r="F74">
        <v>123.5</v>
      </c>
      <c r="G74">
        <v>124.5</v>
      </c>
      <c r="H74">
        <v>107.6</v>
      </c>
      <c r="I74">
        <v>125.7</v>
      </c>
      <c r="J74">
        <v>140.5</v>
      </c>
      <c r="K74">
        <v>117.6</v>
      </c>
      <c r="L74">
        <v>100.6</v>
      </c>
      <c r="M74">
        <v>119.1</v>
      </c>
      <c r="N74">
        <v>116.8</v>
      </c>
      <c r="O74">
        <v>126.1</v>
      </c>
      <c r="P74">
        <v>123.6</v>
      </c>
      <c r="Q74">
        <v>123</v>
      </c>
      <c r="R74">
        <v>122.6</v>
      </c>
      <c r="S74">
        <v>118.6</v>
      </c>
      <c r="T74">
        <v>122</v>
      </c>
      <c r="U74">
        <v>116.5</v>
      </c>
      <c r="V74">
        <v>115.7</v>
      </c>
      <c r="W74">
        <v>117.5</v>
      </c>
      <c r="X74">
        <v>115.1</v>
      </c>
      <c r="Y74">
        <v>110.1</v>
      </c>
      <c r="Z74">
        <v>113.9</v>
      </c>
      <c r="AA74">
        <v>119.5</v>
      </c>
      <c r="AB74">
        <v>109.8</v>
      </c>
      <c r="AC74">
        <v>113.8</v>
      </c>
      <c r="AD74">
        <v>119.4</v>
      </c>
    </row>
    <row r="75" spans="1:30" x14ac:dyDescent="0.3">
      <c r="A75" t="s">
        <v>30</v>
      </c>
      <c r="B75">
        <v>2015</v>
      </c>
      <c r="C75" t="s">
        <v>31</v>
      </c>
      <c r="D75">
        <v>123.1</v>
      </c>
      <c r="E75">
        <v>123.1</v>
      </c>
      <c r="F75">
        <v>122.1</v>
      </c>
      <c r="G75">
        <v>124.9</v>
      </c>
      <c r="H75">
        <v>111</v>
      </c>
      <c r="I75">
        <v>130.4</v>
      </c>
      <c r="J75">
        <v>132.30000000000001</v>
      </c>
      <c r="K75">
        <v>117.2</v>
      </c>
      <c r="L75">
        <v>100.5</v>
      </c>
      <c r="M75">
        <v>117.2</v>
      </c>
      <c r="N75">
        <v>117.9</v>
      </c>
      <c r="O75">
        <v>125.6</v>
      </c>
      <c r="P75">
        <v>122.8</v>
      </c>
      <c r="Q75">
        <v>122.7</v>
      </c>
      <c r="R75">
        <v>124.4</v>
      </c>
      <c r="S75">
        <v>121.6</v>
      </c>
      <c r="T75">
        <v>124</v>
      </c>
      <c r="U75">
        <v>139.5</v>
      </c>
      <c r="V75">
        <v>118.4</v>
      </c>
      <c r="W75">
        <v>118.9</v>
      </c>
      <c r="X75">
        <v>116.6</v>
      </c>
      <c r="Y75">
        <v>111</v>
      </c>
      <c r="Z75">
        <v>114</v>
      </c>
      <c r="AA75">
        <v>118.2</v>
      </c>
      <c r="AB75">
        <v>110.2</v>
      </c>
      <c r="AC75">
        <v>114.5</v>
      </c>
      <c r="AD75">
        <v>120.3</v>
      </c>
    </row>
    <row r="76" spans="1:30" x14ac:dyDescent="0.3">
      <c r="A76" t="s">
        <v>33</v>
      </c>
      <c r="B76">
        <v>2015</v>
      </c>
      <c r="C76" t="s">
        <v>31</v>
      </c>
      <c r="D76">
        <v>124</v>
      </c>
      <c r="E76">
        <v>125.5</v>
      </c>
      <c r="F76">
        <v>126.6</v>
      </c>
      <c r="G76">
        <v>125.2</v>
      </c>
      <c r="H76">
        <v>104.3</v>
      </c>
      <c r="I76">
        <v>121.3</v>
      </c>
      <c r="J76">
        <v>134.4</v>
      </c>
      <c r="K76">
        <v>122.9</v>
      </c>
      <c r="L76">
        <v>96.1</v>
      </c>
      <c r="M76">
        <v>126.6</v>
      </c>
      <c r="N76">
        <v>116.5</v>
      </c>
      <c r="O76">
        <v>128</v>
      </c>
      <c r="P76">
        <v>123.5</v>
      </c>
      <c r="Q76">
        <v>127.4</v>
      </c>
      <c r="R76">
        <v>121</v>
      </c>
      <c r="S76">
        <v>116.1</v>
      </c>
      <c r="T76">
        <v>120.2</v>
      </c>
      <c r="U76">
        <v>117.3</v>
      </c>
      <c r="V76">
        <v>113.4</v>
      </c>
      <c r="W76">
        <v>117.2</v>
      </c>
      <c r="X76">
        <v>113.7</v>
      </c>
      <c r="Y76">
        <v>107.9</v>
      </c>
      <c r="Z76">
        <v>114.6</v>
      </c>
      <c r="AA76">
        <v>120.8</v>
      </c>
      <c r="AB76">
        <v>111.4</v>
      </c>
      <c r="AC76">
        <v>113.4</v>
      </c>
      <c r="AD76">
        <v>118.5</v>
      </c>
    </row>
    <row r="77" spans="1:30" x14ac:dyDescent="0.3">
      <c r="A77" t="s">
        <v>34</v>
      </c>
      <c r="B77">
        <v>2015</v>
      </c>
      <c r="C77" t="s">
        <v>31</v>
      </c>
      <c r="D77">
        <v>123.4</v>
      </c>
      <c r="E77">
        <v>123.9</v>
      </c>
      <c r="F77">
        <v>123.8</v>
      </c>
      <c r="G77">
        <v>125</v>
      </c>
      <c r="H77">
        <v>108.5</v>
      </c>
      <c r="I77">
        <v>126.2</v>
      </c>
      <c r="J77">
        <v>133</v>
      </c>
      <c r="K77">
        <v>119.1</v>
      </c>
      <c r="L77">
        <v>99</v>
      </c>
      <c r="M77">
        <v>120.3</v>
      </c>
      <c r="N77">
        <v>117.3</v>
      </c>
      <c r="O77">
        <v>126.7</v>
      </c>
      <c r="P77">
        <v>123.1</v>
      </c>
      <c r="Q77">
        <v>124</v>
      </c>
      <c r="R77">
        <v>123.1</v>
      </c>
      <c r="S77">
        <v>119.3</v>
      </c>
      <c r="T77">
        <v>122.5</v>
      </c>
      <c r="U77">
        <v>117.3</v>
      </c>
      <c r="V77">
        <v>116.5</v>
      </c>
      <c r="W77">
        <v>118.1</v>
      </c>
      <c r="X77">
        <v>115.5</v>
      </c>
      <c r="Y77">
        <v>109.4</v>
      </c>
      <c r="Z77">
        <v>114.3</v>
      </c>
      <c r="AA77">
        <v>119.7</v>
      </c>
      <c r="AB77">
        <v>110.7</v>
      </c>
      <c r="AC77">
        <v>114</v>
      </c>
      <c r="AD77">
        <v>119.5</v>
      </c>
    </row>
    <row r="78" spans="1:30" x14ac:dyDescent="0.3">
      <c r="A78" t="s">
        <v>30</v>
      </c>
      <c r="B78">
        <v>2015</v>
      </c>
      <c r="C78" t="s">
        <v>35</v>
      </c>
      <c r="D78">
        <v>123.4</v>
      </c>
      <c r="E78">
        <v>124.4</v>
      </c>
      <c r="F78">
        <v>122.1</v>
      </c>
      <c r="G78">
        <v>125.8</v>
      </c>
      <c r="H78">
        <v>111.5</v>
      </c>
      <c r="I78">
        <v>129.4</v>
      </c>
      <c r="J78">
        <v>128.19999999999999</v>
      </c>
      <c r="K78">
        <v>118.8</v>
      </c>
      <c r="L78">
        <v>100</v>
      </c>
      <c r="M78">
        <v>118.6</v>
      </c>
      <c r="N78">
        <v>118.8</v>
      </c>
      <c r="O78">
        <v>126.8</v>
      </c>
      <c r="P78">
        <v>122.8</v>
      </c>
      <c r="Q78">
        <v>124.2</v>
      </c>
      <c r="R78">
        <v>125.4</v>
      </c>
      <c r="S78">
        <v>122.7</v>
      </c>
      <c r="T78">
        <v>125</v>
      </c>
      <c r="U78">
        <v>139.5</v>
      </c>
      <c r="V78">
        <v>120</v>
      </c>
      <c r="W78">
        <v>119.6</v>
      </c>
      <c r="X78">
        <v>117.7</v>
      </c>
      <c r="Y78">
        <v>110.9</v>
      </c>
      <c r="Z78">
        <v>114.8</v>
      </c>
      <c r="AA78">
        <v>118.7</v>
      </c>
      <c r="AB78">
        <v>110.8</v>
      </c>
      <c r="AC78">
        <v>115</v>
      </c>
      <c r="AD78">
        <v>120.6</v>
      </c>
    </row>
    <row r="79" spans="1:30" x14ac:dyDescent="0.3">
      <c r="A79" t="s">
        <v>33</v>
      </c>
      <c r="B79">
        <v>2015</v>
      </c>
      <c r="C79" t="s">
        <v>35</v>
      </c>
      <c r="D79">
        <v>124.3</v>
      </c>
      <c r="E79">
        <v>126.5</v>
      </c>
      <c r="F79">
        <v>119.5</v>
      </c>
      <c r="G79">
        <v>125.6</v>
      </c>
      <c r="H79">
        <v>104.9</v>
      </c>
      <c r="I79">
        <v>121.6</v>
      </c>
      <c r="J79">
        <v>131.80000000000001</v>
      </c>
      <c r="K79">
        <v>125.1</v>
      </c>
      <c r="L79">
        <v>95</v>
      </c>
      <c r="M79">
        <v>127.7</v>
      </c>
      <c r="N79">
        <v>116.8</v>
      </c>
      <c r="O79">
        <v>128.6</v>
      </c>
      <c r="P79">
        <v>123.7</v>
      </c>
      <c r="Q79">
        <v>128.1</v>
      </c>
      <c r="R79">
        <v>121.3</v>
      </c>
      <c r="S79">
        <v>116.5</v>
      </c>
      <c r="T79">
        <v>120.6</v>
      </c>
      <c r="U79">
        <v>118.1</v>
      </c>
      <c r="V79">
        <v>114</v>
      </c>
      <c r="W79">
        <v>117.7</v>
      </c>
      <c r="X79">
        <v>114.1</v>
      </c>
      <c r="Y79">
        <v>106.8</v>
      </c>
      <c r="Z79">
        <v>114.9</v>
      </c>
      <c r="AA79">
        <v>120.4</v>
      </c>
      <c r="AB79">
        <v>111.7</v>
      </c>
      <c r="AC79">
        <v>113.2</v>
      </c>
      <c r="AD79">
        <v>118.7</v>
      </c>
    </row>
    <row r="80" spans="1:30" x14ac:dyDescent="0.3">
      <c r="A80" t="s">
        <v>34</v>
      </c>
      <c r="B80">
        <v>2015</v>
      </c>
      <c r="C80" t="s">
        <v>35</v>
      </c>
      <c r="D80">
        <v>123.7</v>
      </c>
      <c r="E80">
        <v>125.1</v>
      </c>
      <c r="F80">
        <v>121.1</v>
      </c>
      <c r="G80">
        <v>125.7</v>
      </c>
      <c r="H80">
        <v>109.1</v>
      </c>
      <c r="I80">
        <v>125.8</v>
      </c>
      <c r="J80">
        <v>129.4</v>
      </c>
      <c r="K80">
        <v>120.9</v>
      </c>
      <c r="L80">
        <v>98.3</v>
      </c>
      <c r="M80">
        <v>121.6</v>
      </c>
      <c r="N80">
        <v>118</v>
      </c>
      <c r="O80">
        <v>127.6</v>
      </c>
      <c r="P80">
        <v>123.1</v>
      </c>
      <c r="Q80">
        <v>125.2</v>
      </c>
      <c r="R80">
        <v>123.8</v>
      </c>
      <c r="S80">
        <v>120.1</v>
      </c>
      <c r="T80">
        <v>123.3</v>
      </c>
      <c r="U80">
        <v>118.1</v>
      </c>
      <c r="V80">
        <v>117.7</v>
      </c>
      <c r="W80">
        <v>118.7</v>
      </c>
      <c r="X80">
        <v>116.3</v>
      </c>
      <c r="Y80">
        <v>108.7</v>
      </c>
      <c r="Z80">
        <v>114.9</v>
      </c>
      <c r="AA80">
        <v>119.7</v>
      </c>
      <c r="AB80">
        <v>111.2</v>
      </c>
      <c r="AC80">
        <v>114.1</v>
      </c>
      <c r="AD80">
        <v>119.7</v>
      </c>
    </row>
    <row r="81" spans="1:30" x14ac:dyDescent="0.3">
      <c r="A81" t="s">
        <v>30</v>
      </c>
      <c r="B81">
        <v>2015</v>
      </c>
      <c r="C81" t="s">
        <v>36</v>
      </c>
      <c r="D81">
        <v>123.3</v>
      </c>
      <c r="E81">
        <v>124.7</v>
      </c>
      <c r="F81">
        <v>118.9</v>
      </c>
      <c r="G81">
        <v>126</v>
      </c>
      <c r="H81">
        <v>111.8</v>
      </c>
      <c r="I81">
        <v>130.9</v>
      </c>
      <c r="J81">
        <v>128</v>
      </c>
      <c r="K81">
        <v>119.9</v>
      </c>
      <c r="L81">
        <v>98.9</v>
      </c>
      <c r="M81">
        <v>119.4</v>
      </c>
      <c r="N81">
        <v>118.9</v>
      </c>
      <c r="O81">
        <v>127.7</v>
      </c>
      <c r="P81">
        <v>123.1</v>
      </c>
      <c r="Q81">
        <v>124.7</v>
      </c>
      <c r="R81">
        <v>126</v>
      </c>
      <c r="S81">
        <v>122.9</v>
      </c>
      <c r="T81">
        <v>125.5</v>
      </c>
      <c r="U81">
        <v>139.5</v>
      </c>
      <c r="V81">
        <v>120.6</v>
      </c>
      <c r="W81">
        <v>120.2</v>
      </c>
      <c r="X81">
        <v>118.2</v>
      </c>
      <c r="Y81">
        <v>111.6</v>
      </c>
      <c r="Z81">
        <v>115.5</v>
      </c>
      <c r="AA81">
        <v>119.4</v>
      </c>
      <c r="AB81">
        <v>110.8</v>
      </c>
      <c r="AC81">
        <v>115.5</v>
      </c>
      <c r="AD81">
        <v>121.1</v>
      </c>
    </row>
    <row r="82" spans="1:30" x14ac:dyDescent="0.3">
      <c r="A82" t="s">
        <v>33</v>
      </c>
      <c r="B82">
        <v>2015</v>
      </c>
      <c r="C82" t="s">
        <v>36</v>
      </c>
      <c r="D82">
        <v>124</v>
      </c>
      <c r="E82">
        <v>126.7</v>
      </c>
      <c r="F82">
        <v>113.5</v>
      </c>
      <c r="G82">
        <v>125.9</v>
      </c>
      <c r="H82">
        <v>104.8</v>
      </c>
      <c r="I82">
        <v>123.8</v>
      </c>
      <c r="J82">
        <v>131.4</v>
      </c>
      <c r="K82">
        <v>127.2</v>
      </c>
      <c r="L82">
        <v>93.2</v>
      </c>
      <c r="M82">
        <v>127.4</v>
      </c>
      <c r="N82">
        <v>117</v>
      </c>
      <c r="O82">
        <v>129.19999999999999</v>
      </c>
      <c r="P82">
        <v>123.9</v>
      </c>
      <c r="Q82">
        <v>128.80000000000001</v>
      </c>
      <c r="R82">
        <v>121.7</v>
      </c>
      <c r="S82">
        <v>116.9</v>
      </c>
      <c r="T82">
        <v>120.9</v>
      </c>
      <c r="U82">
        <v>118.6</v>
      </c>
      <c r="V82">
        <v>114.4</v>
      </c>
      <c r="W82">
        <v>118</v>
      </c>
      <c r="X82">
        <v>114.3</v>
      </c>
      <c r="Y82">
        <v>108.4</v>
      </c>
      <c r="Z82">
        <v>115.4</v>
      </c>
      <c r="AA82">
        <v>120.6</v>
      </c>
      <c r="AB82">
        <v>111.3</v>
      </c>
      <c r="AC82">
        <v>113.8</v>
      </c>
      <c r="AD82">
        <v>119.1</v>
      </c>
    </row>
    <row r="83" spans="1:30" x14ac:dyDescent="0.3">
      <c r="A83" t="s">
        <v>34</v>
      </c>
      <c r="B83">
        <v>2015</v>
      </c>
      <c r="C83" t="s">
        <v>36</v>
      </c>
      <c r="D83">
        <v>123.5</v>
      </c>
      <c r="E83">
        <v>125.4</v>
      </c>
      <c r="F83">
        <v>116.8</v>
      </c>
      <c r="G83">
        <v>126</v>
      </c>
      <c r="H83">
        <v>109.2</v>
      </c>
      <c r="I83">
        <v>127.6</v>
      </c>
      <c r="J83">
        <v>129.19999999999999</v>
      </c>
      <c r="K83">
        <v>122.4</v>
      </c>
      <c r="L83">
        <v>97</v>
      </c>
      <c r="M83">
        <v>122.1</v>
      </c>
      <c r="N83">
        <v>118.1</v>
      </c>
      <c r="O83">
        <v>128.4</v>
      </c>
      <c r="P83">
        <v>123.4</v>
      </c>
      <c r="Q83">
        <v>125.8</v>
      </c>
      <c r="R83">
        <v>124.3</v>
      </c>
      <c r="S83">
        <v>120.4</v>
      </c>
      <c r="T83">
        <v>123.7</v>
      </c>
      <c r="U83">
        <v>118.6</v>
      </c>
      <c r="V83">
        <v>118.3</v>
      </c>
      <c r="W83">
        <v>119.2</v>
      </c>
      <c r="X83">
        <v>116.7</v>
      </c>
      <c r="Y83">
        <v>109.9</v>
      </c>
      <c r="Z83">
        <v>115.4</v>
      </c>
      <c r="AA83">
        <v>120.1</v>
      </c>
      <c r="AB83">
        <v>111</v>
      </c>
      <c r="AC83">
        <v>114.7</v>
      </c>
      <c r="AD83">
        <v>120.2</v>
      </c>
    </row>
    <row r="84" spans="1:30" x14ac:dyDescent="0.3">
      <c r="A84" t="s">
        <v>30</v>
      </c>
      <c r="B84">
        <v>2015</v>
      </c>
      <c r="C84" t="s">
        <v>37</v>
      </c>
      <c r="D84">
        <v>123.3</v>
      </c>
      <c r="E84">
        <v>125.5</v>
      </c>
      <c r="F84">
        <v>117.2</v>
      </c>
      <c r="G84">
        <v>126.8</v>
      </c>
      <c r="H84">
        <v>111.9</v>
      </c>
      <c r="I84">
        <v>134.19999999999999</v>
      </c>
      <c r="J84">
        <v>127.5</v>
      </c>
      <c r="K84">
        <v>121.5</v>
      </c>
      <c r="L84">
        <v>97.8</v>
      </c>
      <c r="M84">
        <v>119.8</v>
      </c>
      <c r="N84">
        <v>119.4</v>
      </c>
      <c r="O84">
        <v>128.69999999999999</v>
      </c>
      <c r="P84">
        <v>123.6</v>
      </c>
      <c r="Q84">
        <v>125.7</v>
      </c>
      <c r="R84">
        <v>126.4</v>
      </c>
      <c r="S84">
        <v>123.3</v>
      </c>
      <c r="T84">
        <v>126</v>
      </c>
      <c r="U84">
        <v>139.5</v>
      </c>
      <c r="V84">
        <v>121.2</v>
      </c>
      <c r="W84">
        <v>120.9</v>
      </c>
      <c r="X84">
        <v>118.6</v>
      </c>
      <c r="Y84">
        <v>111.9</v>
      </c>
      <c r="Z84">
        <v>116.2</v>
      </c>
      <c r="AA84">
        <v>119.9</v>
      </c>
      <c r="AB84">
        <v>111.6</v>
      </c>
      <c r="AC84">
        <v>116</v>
      </c>
      <c r="AD84">
        <v>121.5</v>
      </c>
    </row>
    <row r="85" spans="1:30" x14ac:dyDescent="0.3">
      <c r="A85" t="s">
        <v>33</v>
      </c>
      <c r="B85">
        <v>2015</v>
      </c>
      <c r="C85" t="s">
        <v>37</v>
      </c>
      <c r="D85">
        <v>123.8</v>
      </c>
      <c r="E85">
        <v>128.19999999999999</v>
      </c>
      <c r="F85">
        <v>110</v>
      </c>
      <c r="G85">
        <v>126.3</v>
      </c>
      <c r="H85">
        <v>104.5</v>
      </c>
      <c r="I85">
        <v>130.6</v>
      </c>
      <c r="J85">
        <v>130.80000000000001</v>
      </c>
      <c r="K85">
        <v>131.30000000000001</v>
      </c>
      <c r="L85">
        <v>91.6</v>
      </c>
      <c r="M85">
        <v>127.7</v>
      </c>
      <c r="N85">
        <v>117.2</v>
      </c>
      <c r="O85">
        <v>129.5</v>
      </c>
      <c r="P85">
        <v>124.6</v>
      </c>
      <c r="Q85">
        <v>130.1</v>
      </c>
      <c r="R85">
        <v>122.1</v>
      </c>
      <c r="S85">
        <v>117.2</v>
      </c>
      <c r="T85">
        <v>121.3</v>
      </c>
      <c r="U85">
        <v>119.2</v>
      </c>
      <c r="V85">
        <v>114.7</v>
      </c>
      <c r="W85">
        <v>118.4</v>
      </c>
      <c r="X85">
        <v>114.6</v>
      </c>
      <c r="Y85">
        <v>108.4</v>
      </c>
      <c r="Z85">
        <v>115.6</v>
      </c>
      <c r="AA85">
        <v>121.7</v>
      </c>
      <c r="AB85">
        <v>111.8</v>
      </c>
      <c r="AC85">
        <v>114.2</v>
      </c>
      <c r="AD85">
        <v>119.7</v>
      </c>
    </row>
    <row r="86" spans="1:30" x14ac:dyDescent="0.3">
      <c r="A86" t="s">
        <v>34</v>
      </c>
      <c r="B86">
        <v>2015</v>
      </c>
      <c r="C86" t="s">
        <v>37</v>
      </c>
      <c r="D86">
        <v>123.5</v>
      </c>
      <c r="E86">
        <v>126.4</v>
      </c>
      <c r="F86">
        <v>114.4</v>
      </c>
      <c r="G86">
        <v>126.6</v>
      </c>
      <c r="H86">
        <v>109.2</v>
      </c>
      <c r="I86">
        <v>132.5</v>
      </c>
      <c r="J86">
        <v>128.6</v>
      </c>
      <c r="K86">
        <v>124.8</v>
      </c>
      <c r="L86">
        <v>95.7</v>
      </c>
      <c r="M86">
        <v>122.4</v>
      </c>
      <c r="N86">
        <v>118.5</v>
      </c>
      <c r="O86">
        <v>129.1</v>
      </c>
      <c r="P86">
        <v>124</v>
      </c>
      <c r="Q86">
        <v>126.9</v>
      </c>
      <c r="R86">
        <v>124.7</v>
      </c>
      <c r="S86">
        <v>120.8</v>
      </c>
      <c r="T86">
        <v>124.1</v>
      </c>
      <c r="U86">
        <v>119.2</v>
      </c>
      <c r="V86">
        <v>118.7</v>
      </c>
      <c r="W86">
        <v>119.7</v>
      </c>
      <c r="X86">
        <v>117.1</v>
      </c>
      <c r="Y86">
        <v>110.1</v>
      </c>
      <c r="Z86">
        <v>115.9</v>
      </c>
      <c r="AA86">
        <v>121</v>
      </c>
      <c r="AB86">
        <v>111.7</v>
      </c>
      <c r="AC86">
        <v>115.1</v>
      </c>
      <c r="AD86">
        <v>120.7</v>
      </c>
    </row>
    <row r="87" spans="1:30" x14ac:dyDescent="0.3">
      <c r="A87" t="s">
        <v>30</v>
      </c>
      <c r="B87">
        <v>2015</v>
      </c>
      <c r="C87" t="s">
        <v>38</v>
      </c>
      <c r="D87">
        <v>123.5</v>
      </c>
      <c r="E87">
        <v>127.1</v>
      </c>
      <c r="F87">
        <v>117.3</v>
      </c>
      <c r="G87">
        <v>127.7</v>
      </c>
      <c r="H87">
        <v>112.5</v>
      </c>
      <c r="I87">
        <v>134.1</v>
      </c>
      <c r="J87">
        <v>128.5</v>
      </c>
      <c r="K87">
        <v>124.3</v>
      </c>
      <c r="L87">
        <v>97.6</v>
      </c>
      <c r="M87">
        <v>120.7</v>
      </c>
      <c r="N87">
        <v>120.2</v>
      </c>
      <c r="O87">
        <v>129.80000000000001</v>
      </c>
      <c r="P87">
        <v>124.4</v>
      </c>
      <c r="Q87">
        <v>126.7</v>
      </c>
      <c r="R87">
        <v>127.3</v>
      </c>
      <c r="S87">
        <v>124.1</v>
      </c>
      <c r="T87">
        <v>126.8</v>
      </c>
      <c r="U87">
        <v>139.5</v>
      </c>
      <c r="V87">
        <v>121.9</v>
      </c>
      <c r="W87">
        <v>121.5</v>
      </c>
      <c r="X87">
        <v>119.4</v>
      </c>
      <c r="Y87">
        <v>113.3</v>
      </c>
      <c r="Z87">
        <v>116.7</v>
      </c>
      <c r="AA87">
        <v>120.5</v>
      </c>
      <c r="AB87">
        <v>112.3</v>
      </c>
      <c r="AC87">
        <v>116.9</v>
      </c>
      <c r="AD87">
        <v>122.4</v>
      </c>
    </row>
    <row r="88" spans="1:30" x14ac:dyDescent="0.3">
      <c r="A88" t="s">
        <v>33</v>
      </c>
      <c r="B88">
        <v>2015</v>
      </c>
      <c r="C88" t="s">
        <v>38</v>
      </c>
      <c r="D88">
        <v>123.8</v>
      </c>
      <c r="E88">
        <v>129.69999999999999</v>
      </c>
      <c r="F88">
        <v>111.3</v>
      </c>
      <c r="G88">
        <v>126.6</v>
      </c>
      <c r="H88">
        <v>105.2</v>
      </c>
      <c r="I88">
        <v>130.80000000000001</v>
      </c>
      <c r="J88">
        <v>135.6</v>
      </c>
      <c r="K88">
        <v>142.6</v>
      </c>
      <c r="L88">
        <v>90.8</v>
      </c>
      <c r="M88">
        <v>128.80000000000001</v>
      </c>
      <c r="N88">
        <v>117.7</v>
      </c>
      <c r="O88">
        <v>129.9</v>
      </c>
      <c r="P88">
        <v>126.1</v>
      </c>
      <c r="Q88">
        <v>131.30000000000001</v>
      </c>
      <c r="R88">
        <v>122.4</v>
      </c>
      <c r="S88">
        <v>117.4</v>
      </c>
      <c r="T88">
        <v>121.6</v>
      </c>
      <c r="U88">
        <v>119.6</v>
      </c>
      <c r="V88">
        <v>114.9</v>
      </c>
      <c r="W88">
        <v>118.7</v>
      </c>
      <c r="X88">
        <v>114.9</v>
      </c>
      <c r="Y88">
        <v>110.8</v>
      </c>
      <c r="Z88">
        <v>116</v>
      </c>
      <c r="AA88">
        <v>122</v>
      </c>
      <c r="AB88">
        <v>112.4</v>
      </c>
      <c r="AC88">
        <v>115.2</v>
      </c>
      <c r="AD88">
        <v>120.7</v>
      </c>
    </row>
    <row r="89" spans="1:30" x14ac:dyDescent="0.3">
      <c r="A89" t="s">
        <v>34</v>
      </c>
      <c r="B89">
        <v>2015</v>
      </c>
      <c r="C89" t="s">
        <v>38</v>
      </c>
      <c r="D89">
        <v>123.6</v>
      </c>
      <c r="E89">
        <v>128</v>
      </c>
      <c r="F89">
        <v>115</v>
      </c>
      <c r="G89">
        <v>127.3</v>
      </c>
      <c r="H89">
        <v>109.8</v>
      </c>
      <c r="I89">
        <v>132.6</v>
      </c>
      <c r="J89">
        <v>130.9</v>
      </c>
      <c r="K89">
        <v>130.5</v>
      </c>
      <c r="L89">
        <v>95.3</v>
      </c>
      <c r="M89">
        <v>123.4</v>
      </c>
      <c r="N89">
        <v>119.2</v>
      </c>
      <c r="O89">
        <v>129.80000000000001</v>
      </c>
      <c r="P89">
        <v>125</v>
      </c>
      <c r="Q89">
        <v>127.9</v>
      </c>
      <c r="R89">
        <v>125.4</v>
      </c>
      <c r="S89">
        <v>121.3</v>
      </c>
      <c r="T89">
        <v>124.7</v>
      </c>
      <c r="U89">
        <v>119.6</v>
      </c>
      <c r="V89">
        <v>119.2</v>
      </c>
      <c r="W89">
        <v>120.2</v>
      </c>
      <c r="X89">
        <v>117.7</v>
      </c>
      <c r="Y89">
        <v>112</v>
      </c>
      <c r="Z89">
        <v>116.3</v>
      </c>
      <c r="AA89">
        <v>121.4</v>
      </c>
      <c r="AB89">
        <v>112.3</v>
      </c>
      <c r="AC89">
        <v>116.1</v>
      </c>
      <c r="AD89">
        <v>121.6</v>
      </c>
    </row>
    <row r="90" spans="1:30" x14ac:dyDescent="0.3">
      <c r="A90" t="s">
        <v>30</v>
      </c>
      <c r="B90">
        <v>2015</v>
      </c>
      <c r="C90" t="s">
        <v>39</v>
      </c>
      <c r="D90">
        <v>124.1</v>
      </c>
      <c r="E90">
        <v>130.4</v>
      </c>
      <c r="F90">
        <v>122.1</v>
      </c>
      <c r="G90">
        <v>128.69999999999999</v>
      </c>
      <c r="H90">
        <v>114.1</v>
      </c>
      <c r="I90">
        <v>133.19999999999999</v>
      </c>
      <c r="J90">
        <v>135.19999999999999</v>
      </c>
      <c r="K90">
        <v>131.9</v>
      </c>
      <c r="L90">
        <v>96.3</v>
      </c>
      <c r="M90">
        <v>123</v>
      </c>
      <c r="N90">
        <v>121.1</v>
      </c>
      <c r="O90">
        <v>131.19999999999999</v>
      </c>
      <c r="P90">
        <v>126.6</v>
      </c>
      <c r="Q90">
        <v>128.19999999999999</v>
      </c>
      <c r="R90">
        <v>128.4</v>
      </c>
      <c r="S90">
        <v>125.1</v>
      </c>
      <c r="T90">
        <v>128</v>
      </c>
      <c r="U90">
        <v>139.5</v>
      </c>
      <c r="V90">
        <v>122.6</v>
      </c>
      <c r="W90">
        <v>122.8</v>
      </c>
      <c r="X90">
        <v>120.4</v>
      </c>
      <c r="Y90">
        <v>114.2</v>
      </c>
      <c r="Z90">
        <v>117.9</v>
      </c>
      <c r="AA90">
        <v>122</v>
      </c>
      <c r="AB90">
        <v>113</v>
      </c>
      <c r="AC90">
        <v>117.9</v>
      </c>
      <c r="AD90">
        <v>124.1</v>
      </c>
    </row>
    <row r="91" spans="1:30" x14ac:dyDescent="0.3">
      <c r="A91" t="s">
        <v>33</v>
      </c>
      <c r="B91">
        <v>2015</v>
      </c>
      <c r="C91" t="s">
        <v>39</v>
      </c>
      <c r="D91">
        <v>123.6</v>
      </c>
      <c r="E91">
        <v>134.4</v>
      </c>
      <c r="F91">
        <v>120.9</v>
      </c>
      <c r="G91">
        <v>127.3</v>
      </c>
      <c r="H91">
        <v>106</v>
      </c>
      <c r="I91">
        <v>132.30000000000001</v>
      </c>
      <c r="J91">
        <v>146.69999999999999</v>
      </c>
      <c r="K91">
        <v>148.1</v>
      </c>
      <c r="L91">
        <v>89.8</v>
      </c>
      <c r="M91">
        <v>130.5</v>
      </c>
      <c r="N91">
        <v>118</v>
      </c>
      <c r="O91">
        <v>130.5</v>
      </c>
      <c r="P91">
        <v>128.5</v>
      </c>
      <c r="Q91">
        <v>132.1</v>
      </c>
      <c r="R91">
        <v>123.2</v>
      </c>
      <c r="S91">
        <v>117.6</v>
      </c>
      <c r="T91">
        <v>122.3</v>
      </c>
      <c r="U91">
        <v>119</v>
      </c>
      <c r="V91">
        <v>115.1</v>
      </c>
      <c r="W91">
        <v>119.2</v>
      </c>
      <c r="X91">
        <v>115.4</v>
      </c>
      <c r="Y91">
        <v>111.7</v>
      </c>
      <c r="Z91">
        <v>116.2</v>
      </c>
      <c r="AA91">
        <v>123.8</v>
      </c>
      <c r="AB91">
        <v>112.5</v>
      </c>
      <c r="AC91">
        <v>116</v>
      </c>
      <c r="AD91">
        <v>121.7</v>
      </c>
    </row>
    <row r="92" spans="1:30" x14ac:dyDescent="0.3">
      <c r="A92" t="s">
        <v>34</v>
      </c>
      <c r="B92">
        <v>2015</v>
      </c>
      <c r="C92" t="s">
        <v>39</v>
      </c>
      <c r="D92">
        <v>123.9</v>
      </c>
      <c r="E92">
        <v>131.80000000000001</v>
      </c>
      <c r="F92">
        <v>121.6</v>
      </c>
      <c r="G92">
        <v>128.19999999999999</v>
      </c>
      <c r="H92">
        <v>111.1</v>
      </c>
      <c r="I92">
        <v>132.80000000000001</v>
      </c>
      <c r="J92">
        <v>139.1</v>
      </c>
      <c r="K92">
        <v>137.4</v>
      </c>
      <c r="L92">
        <v>94.1</v>
      </c>
      <c r="M92">
        <v>125.5</v>
      </c>
      <c r="N92">
        <v>119.8</v>
      </c>
      <c r="O92">
        <v>130.9</v>
      </c>
      <c r="P92">
        <v>127.3</v>
      </c>
      <c r="Q92">
        <v>129.19999999999999</v>
      </c>
      <c r="R92">
        <v>126.4</v>
      </c>
      <c r="S92">
        <v>122</v>
      </c>
      <c r="T92">
        <v>125.7</v>
      </c>
      <c r="U92">
        <v>119</v>
      </c>
      <c r="V92">
        <v>119.8</v>
      </c>
      <c r="W92">
        <v>121.1</v>
      </c>
      <c r="X92">
        <v>118.5</v>
      </c>
      <c r="Y92">
        <v>112.9</v>
      </c>
      <c r="Z92">
        <v>116.9</v>
      </c>
      <c r="AA92">
        <v>123.1</v>
      </c>
      <c r="AB92">
        <v>112.8</v>
      </c>
      <c r="AC92">
        <v>117</v>
      </c>
      <c r="AD92">
        <v>123</v>
      </c>
    </row>
    <row r="93" spans="1:30" x14ac:dyDescent="0.3">
      <c r="A93" t="s">
        <v>30</v>
      </c>
      <c r="B93">
        <v>2015</v>
      </c>
      <c r="C93" t="s">
        <v>40</v>
      </c>
      <c r="D93">
        <v>124</v>
      </c>
      <c r="E93">
        <v>131.5</v>
      </c>
      <c r="F93">
        <v>122</v>
      </c>
      <c r="G93">
        <v>128.69999999999999</v>
      </c>
      <c r="H93">
        <v>113.5</v>
      </c>
      <c r="I93">
        <v>133.30000000000001</v>
      </c>
      <c r="J93">
        <v>140.80000000000001</v>
      </c>
      <c r="K93">
        <v>133.80000000000001</v>
      </c>
      <c r="L93">
        <v>94.1</v>
      </c>
      <c r="M93">
        <v>123.4</v>
      </c>
      <c r="N93">
        <v>121</v>
      </c>
      <c r="O93">
        <v>131.69999999999999</v>
      </c>
      <c r="P93">
        <v>127.5</v>
      </c>
      <c r="Q93">
        <v>129.4</v>
      </c>
      <c r="R93">
        <v>128.80000000000001</v>
      </c>
      <c r="S93">
        <v>125.5</v>
      </c>
      <c r="T93">
        <v>128.30000000000001</v>
      </c>
      <c r="U93">
        <v>139.5</v>
      </c>
      <c r="V93">
        <v>123</v>
      </c>
      <c r="W93">
        <v>123</v>
      </c>
      <c r="X93">
        <v>120.8</v>
      </c>
      <c r="Y93">
        <v>114.1</v>
      </c>
      <c r="Z93">
        <v>118</v>
      </c>
      <c r="AA93">
        <v>122.9</v>
      </c>
      <c r="AB93">
        <v>112.7</v>
      </c>
      <c r="AC93">
        <v>118.1</v>
      </c>
      <c r="AD93">
        <v>124.7</v>
      </c>
    </row>
    <row r="94" spans="1:30" x14ac:dyDescent="0.3">
      <c r="A94" t="s">
        <v>33</v>
      </c>
      <c r="B94">
        <v>2015</v>
      </c>
      <c r="C94" t="s">
        <v>40</v>
      </c>
      <c r="D94">
        <v>123.2</v>
      </c>
      <c r="E94">
        <v>134.30000000000001</v>
      </c>
      <c r="F94">
        <v>119.5</v>
      </c>
      <c r="G94">
        <v>127.7</v>
      </c>
      <c r="H94">
        <v>106.3</v>
      </c>
      <c r="I94">
        <v>132.80000000000001</v>
      </c>
      <c r="J94">
        <v>153.5</v>
      </c>
      <c r="K94">
        <v>149.5</v>
      </c>
      <c r="L94">
        <v>85.7</v>
      </c>
      <c r="M94">
        <v>131.5</v>
      </c>
      <c r="N94">
        <v>118.3</v>
      </c>
      <c r="O94">
        <v>131.1</v>
      </c>
      <c r="P94">
        <v>129.5</v>
      </c>
      <c r="Q94">
        <v>133.1</v>
      </c>
      <c r="R94">
        <v>123.5</v>
      </c>
      <c r="S94">
        <v>117.9</v>
      </c>
      <c r="T94">
        <v>122.7</v>
      </c>
      <c r="U94">
        <v>119.9</v>
      </c>
      <c r="V94">
        <v>115.3</v>
      </c>
      <c r="W94">
        <v>119.5</v>
      </c>
      <c r="X94">
        <v>116</v>
      </c>
      <c r="Y94">
        <v>111.5</v>
      </c>
      <c r="Z94">
        <v>116.6</v>
      </c>
      <c r="AA94">
        <v>125.4</v>
      </c>
      <c r="AB94">
        <v>111.7</v>
      </c>
      <c r="AC94">
        <v>116.3</v>
      </c>
      <c r="AD94">
        <v>122.4</v>
      </c>
    </row>
    <row r="95" spans="1:30" x14ac:dyDescent="0.3">
      <c r="A95" t="s">
        <v>34</v>
      </c>
      <c r="B95">
        <v>2015</v>
      </c>
      <c r="C95" t="s">
        <v>40</v>
      </c>
      <c r="D95">
        <v>123.7</v>
      </c>
      <c r="E95">
        <v>132.5</v>
      </c>
      <c r="F95">
        <v>121</v>
      </c>
      <c r="G95">
        <v>128.30000000000001</v>
      </c>
      <c r="H95">
        <v>110.9</v>
      </c>
      <c r="I95">
        <v>133.1</v>
      </c>
      <c r="J95">
        <v>145.1</v>
      </c>
      <c r="K95">
        <v>139.1</v>
      </c>
      <c r="L95">
        <v>91.3</v>
      </c>
      <c r="M95">
        <v>126.1</v>
      </c>
      <c r="N95">
        <v>119.9</v>
      </c>
      <c r="O95">
        <v>131.4</v>
      </c>
      <c r="P95">
        <v>128.19999999999999</v>
      </c>
      <c r="Q95">
        <v>130.4</v>
      </c>
      <c r="R95">
        <v>126.7</v>
      </c>
      <c r="S95">
        <v>122.3</v>
      </c>
      <c r="T95">
        <v>126.1</v>
      </c>
      <c r="U95">
        <v>119.9</v>
      </c>
      <c r="V95">
        <v>120.1</v>
      </c>
      <c r="W95">
        <v>121.3</v>
      </c>
      <c r="X95">
        <v>119</v>
      </c>
      <c r="Y95">
        <v>112.7</v>
      </c>
      <c r="Z95">
        <v>117.2</v>
      </c>
      <c r="AA95">
        <v>124.4</v>
      </c>
      <c r="AB95">
        <v>112.3</v>
      </c>
      <c r="AC95">
        <v>117.2</v>
      </c>
      <c r="AD95">
        <v>123.6</v>
      </c>
    </row>
    <row r="96" spans="1:30" x14ac:dyDescent="0.3">
      <c r="A96" t="s">
        <v>30</v>
      </c>
      <c r="B96">
        <v>2015</v>
      </c>
      <c r="C96" t="s">
        <v>41</v>
      </c>
      <c r="D96">
        <v>124.7</v>
      </c>
      <c r="E96">
        <v>131.30000000000001</v>
      </c>
      <c r="F96">
        <v>121.3</v>
      </c>
      <c r="G96">
        <v>128.80000000000001</v>
      </c>
      <c r="H96">
        <v>114</v>
      </c>
      <c r="I96">
        <v>134.19999999999999</v>
      </c>
      <c r="J96">
        <v>153.6</v>
      </c>
      <c r="K96">
        <v>137.9</v>
      </c>
      <c r="L96">
        <v>93.1</v>
      </c>
      <c r="M96">
        <v>123.9</v>
      </c>
      <c r="N96">
        <v>121.5</v>
      </c>
      <c r="O96">
        <v>132.5</v>
      </c>
      <c r="P96">
        <v>129.80000000000001</v>
      </c>
      <c r="Q96">
        <v>130.1</v>
      </c>
      <c r="R96">
        <v>129.5</v>
      </c>
      <c r="S96">
        <v>126.3</v>
      </c>
      <c r="T96">
        <v>129</v>
      </c>
      <c r="U96">
        <v>139.5</v>
      </c>
      <c r="V96">
        <v>123.8</v>
      </c>
      <c r="W96">
        <v>123.7</v>
      </c>
      <c r="X96">
        <v>121.1</v>
      </c>
      <c r="Y96">
        <v>113.6</v>
      </c>
      <c r="Z96">
        <v>118.5</v>
      </c>
      <c r="AA96">
        <v>123.6</v>
      </c>
      <c r="AB96">
        <v>112.5</v>
      </c>
      <c r="AC96">
        <v>118.2</v>
      </c>
      <c r="AD96">
        <v>126.1</v>
      </c>
    </row>
    <row r="97" spans="1:30" x14ac:dyDescent="0.3">
      <c r="A97" t="s">
        <v>33</v>
      </c>
      <c r="B97">
        <v>2015</v>
      </c>
      <c r="C97" t="s">
        <v>41</v>
      </c>
      <c r="D97">
        <v>123.1</v>
      </c>
      <c r="E97">
        <v>131.69999999999999</v>
      </c>
      <c r="F97">
        <v>118.1</v>
      </c>
      <c r="G97">
        <v>128</v>
      </c>
      <c r="H97">
        <v>106.8</v>
      </c>
      <c r="I97">
        <v>130.1</v>
      </c>
      <c r="J97">
        <v>165.5</v>
      </c>
      <c r="K97">
        <v>156</v>
      </c>
      <c r="L97">
        <v>85.3</v>
      </c>
      <c r="M97">
        <v>132.69999999999999</v>
      </c>
      <c r="N97">
        <v>118.8</v>
      </c>
      <c r="O97">
        <v>131.69999999999999</v>
      </c>
      <c r="P97">
        <v>131.1</v>
      </c>
      <c r="Q97">
        <v>134.19999999999999</v>
      </c>
      <c r="R97">
        <v>123.7</v>
      </c>
      <c r="S97">
        <v>118.2</v>
      </c>
      <c r="T97">
        <v>122.9</v>
      </c>
      <c r="U97">
        <v>120.9</v>
      </c>
      <c r="V97">
        <v>115.3</v>
      </c>
      <c r="W97">
        <v>120</v>
      </c>
      <c r="X97">
        <v>116.6</v>
      </c>
      <c r="Y97">
        <v>109.9</v>
      </c>
      <c r="Z97">
        <v>117.2</v>
      </c>
      <c r="AA97">
        <v>126.2</v>
      </c>
      <c r="AB97">
        <v>112</v>
      </c>
      <c r="AC97">
        <v>116.2</v>
      </c>
      <c r="AD97">
        <v>123.2</v>
      </c>
    </row>
    <row r="98" spans="1:30" x14ac:dyDescent="0.3">
      <c r="A98" t="s">
        <v>34</v>
      </c>
      <c r="B98">
        <v>2015</v>
      </c>
      <c r="C98" t="s">
        <v>41</v>
      </c>
      <c r="D98">
        <v>124.2</v>
      </c>
      <c r="E98">
        <v>131.4</v>
      </c>
      <c r="F98">
        <v>120.1</v>
      </c>
      <c r="G98">
        <v>128.5</v>
      </c>
      <c r="H98">
        <v>111.4</v>
      </c>
      <c r="I98">
        <v>132.30000000000001</v>
      </c>
      <c r="J98">
        <v>157.6</v>
      </c>
      <c r="K98">
        <v>144</v>
      </c>
      <c r="L98">
        <v>90.5</v>
      </c>
      <c r="M98">
        <v>126.8</v>
      </c>
      <c r="N98">
        <v>120.4</v>
      </c>
      <c r="O98">
        <v>132.1</v>
      </c>
      <c r="P98">
        <v>130.30000000000001</v>
      </c>
      <c r="Q98">
        <v>131.19999999999999</v>
      </c>
      <c r="R98">
        <v>127.2</v>
      </c>
      <c r="S98">
        <v>122.9</v>
      </c>
      <c r="T98">
        <v>126.6</v>
      </c>
      <c r="U98">
        <v>120.9</v>
      </c>
      <c r="V98">
        <v>120.6</v>
      </c>
      <c r="W98">
        <v>122</v>
      </c>
      <c r="X98">
        <v>119.4</v>
      </c>
      <c r="Y98">
        <v>111.7</v>
      </c>
      <c r="Z98">
        <v>117.8</v>
      </c>
      <c r="AA98">
        <v>125.1</v>
      </c>
      <c r="AB98">
        <v>112.3</v>
      </c>
      <c r="AC98">
        <v>117.2</v>
      </c>
      <c r="AD98">
        <v>124.8</v>
      </c>
    </row>
    <row r="99" spans="1:30" x14ac:dyDescent="0.3">
      <c r="A99" t="s">
        <v>30</v>
      </c>
      <c r="B99">
        <v>2015</v>
      </c>
      <c r="C99" t="s">
        <v>42</v>
      </c>
      <c r="D99">
        <v>125.1</v>
      </c>
      <c r="E99">
        <v>131.1</v>
      </c>
      <c r="F99">
        <v>120.7</v>
      </c>
      <c r="G99">
        <v>129.19999999999999</v>
      </c>
      <c r="H99">
        <v>114.7</v>
      </c>
      <c r="I99">
        <v>132.30000000000001</v>
      </c>
      <c r="J99">
        <v>158.9</v>
      </c>
      <c r="K99">
        <v>142.1</v>
      </c>
      <c r="L99">
        <v>92.5</v>
      </c>
      <c r="M99">
        <v>125.4</v>
      </c>
      <c r="N99">
        <v>121.9</v>
      </c>
      <c r="O99">
        <v>132.69999999999999</v>
      </c>
      <c r="P99">
        <v>131</v>
      </c>
      <c r="Q99">
        <v>131</v>
      </c>
      <c r="R99">
        <v>130.4</v>
      </c>
      <c r="S99">
        <v>126.8</v>
      </c>
      <c r="T99">
        <v>129.9</v>
      </c>
      <c r="U99">
        <v>139.5</v>
      </c>
      <c r="V99">
        <v>123.7</v>
      </c>
      <c r="W99">
        <v>124.5</v>
      </c>
      <c r="X99">
        <v>121.4</v>
      </c>
      <c r="Y99">
        <v>113.8</v>
      </c>
      <c r="Z99">
        <v>119.6</v>
      </c>
      <c r="AA99">
        <v>124.5</v>
      </c>
      <c r="AB99">
        <v>113.7</v>
      </c>
      <c r="AC99">
        <v>118.8</v>
      </c>
      <c r="AD99">
        <v>127</v>
      </c>
    </row>
    <row r="100" spans="1:30" x14ac:dyDescent="0.3">
      <c r="A100" t="s">
        <v>33</v>
      </c>
      <c r="B100">
        <v>2015</v>
      </c>
      <c r="C100" t="s">
        <v>42</v>
      </c>
      <c r="D100">
        <v>123.4</v>
      </c>
      <c r="E100">
        <v>129</v>
      </c>
      <c r="F100">
        <v>115.6</v>
      </c>
      <c r="G100">
        <v>128.30000000000001</v>
      </c>
      <c r="H100">
        <v>107</v>
      </c>
      <c r="I100">
        <v>124</v>
      </c>
      <c r="J100">
        <v>168.5</v>
      </c>
      <c r="K100">
        <v>165.4</v>
      </c>
      <c r="L100">
        <v>86.3</v>
      </c>
      <c r="M100">
        <v>134.4</v>
      </c>
      <c r="N100">
        <v>119.1</v>
      </c>
      <c r="O100">
        <v>132.30000000000001</v>
      </c>
      <c r="P100">
        <v>131.5</v>
      </c>
      <c r="Q100">
        <v>134.69999999999999</v>
      </c>
      <c r="R100">
        <v>124</v>
      </c>
      <c r="S100">
        <v>118.6</v>
      </c>
      <c r="T100">
        <v>123.2</v>
      </c>
      <c r="U100">
        <v>121.6</v>
      </c>
      <c r="V100">
        <v>115.1</v>
      </c>
      <c r="W100">
        <v>120.4</v>
      </c>
      <c r="X100">
        <v>117.1</v>
      </c>
      <c r="Y100">
        <v>109.1</v>
      </c>
      <c r="Z100">
        <v>117.3</v>
      </c>
      <c r="AA100">
        <v>126.5</v>
      </c>
      <c r="AB100">
        <v>112.9</v>
      </c>
      <c r="AC100">
        <v>116.2</v>
      </c>
      <c r="AD100">
        <v>123.5</v>
      </c>
    </row>
    <row r="101" spans="1:30" x14ac:dyDescent="0.3">
      <c r="A101" t="s">
        <v>34</v>
      </c>
      <c r="B101">
        <v>2015</v>
      </c>
      <c r="C101" t="s">
        <v>42</v>
      </c>
      <c r="D101">
        <v>124.6</v>
      </c>
      <c r="E101">
        <v>130.4</v>
      </c>
      <c r="F101">
        <v>118.7</v>
      </c>
      <c r="G101">
        <v>128.9</v>
      </c>
      <c r="H101">
        <v>111.9</v>
      </c>
      <c r="I101">
        <v>128.4</v>
      </c>
      <c r="J101">
        <v>162.19999999999999</v>
      </c>
      <c r="K101">
        <v>150</v>
      </c>
      <c r="L101">
        <v>90.4</v>
      </c>
      <c r="M101">
        <v>128.4</v>
      </c>
      <c r="N101">
        <v>120.7</v>
      </c>
      <c r="O101">
        <v>132.5</v>
      </c>
      <c r="P101">
        <v>131.19999999999999</v>
      </c>
      <c r="Q101">
        <v>132</v>
      </c>
      <c r="R101">
        <v>127.9</v>
      </c>
      <c r="S101">
        <v>123.4</v>
      </c>
      <c r="T101">
        <v>127.2</v>
      </c>
      <c r="U101">
        <v>121.6</v>
      </c>
      <c r="V101">
        <v>120.4</v>
      </c>
      <c r="W101">
        <v>122.6</v>
      </c>
      <c r="X101">
        <v>119.8</v>
      </c>
      <c r="Y101">
        <v>111.3</v>
      </c>
      <c r="Z101">
        <v>118.3</v>
      </c>
      <c r="AA101">
        <v>125.7</v>
      </c>
      <c r="AB101">
        <v>113.4</v>
      </c>
      <c r="AC101">
        <v>117.5</v>
      </c>
      <c r="AD101">
        <v>125.4</v>
      </c>
    </row>
    <row r="102" spans="1:30" x14ac:dyDescent="0.3">
      <c r="A102" t="s">
        <v>30</v>
      </c>
      <c r="B102">
        <v>2015</v>
      </c>
      <c r="C102" t="s">
        <v>43</v>
      </c>
      <c r="D102">
        <v>125.6</v>
      </c>
      <c r="E102">
        <v>130.4</v>
      </c>
      <c r="F102">
        <v>120.8</v>
      </c>
      <c r="G102">
        <v>129.4</v>
      </c>
      <c r="H102">
        <v>115.8</v>
      </c>
      <c r="I102">
        <v>133.19999999999999</v>
      </c>
      <c r="J102">
        <v>157.69999999999999</v>
      </c>
      <c r="K102">
        <v>154.19999999999999</v>
      </c>
      <c r="L102">
        <v>93.7</v>
      </c>
      <c r="M102">
        <v>126.6</v>
      </c>
      <c r="N102">
        <v>122.3</v>
      </c>
      <c r="O102">
        <v>133.1</v>
      </c>
      <c r="P102">
        <v>131.80000000000001</v>
      </c>
      <c r="Q102">
        <v>131.5</v>
      </c>
      <c r="R102">
        <v>131.1</v>
      </c>
      <c r="S102">
        <v>127.3</v>
      </c>
      <c r="T102">
        <v>130.6</v>
      </c>
      <c r="U102">
        <v>139.5</v>
      </c>
      <c r="V102">
        <v>124.4</v>
      </c>
      <c r="W102">
        <v>125.1</v>
      </c>
      <c r="X102">
        <v>122</v>
      </c>
      <c r="Y102">
        <v>113.8</v>
      </c>
      <c r="Z102">
        <v>120.1</v>
      </c>
      <c r="AA102">
        <v>125.1</v>
      </c>
      <c r="AB102">
        <v>114.2</v>
      </c>
      <c r="AC102">
        <v>119.2</v>
      </c>
      <c r="AD102">
        <v>127.7</v>
      </c>
    </row>
    <row r="103" spans="1:30" x14ac:dyDescent="0.3">
      <c r="A103" t="s">
        <v>33</v>
      </c>
      <c r="B103">
        <v>2015</v>
      </c>
      <c r="C103" t="s">
        <v>43</v>
      </c>
      <c r="D103">
        <v>123.6</v>
      </c>
      <c r="E103">
        <v>128.6</v>
      </c>
      <c r="F103">
        <v>115.9</v>
      </c>
      <c r="G103">
        <v>128.5</v>
      </c>
      <c r="H103">
        <v>109</v>
      </c>
      <c r="I103">
        <v>124.1</v>
      </c>
      <c r="J103">
        <v>165.8</v>
      </c>
      <c r="K103">
        <v>187.2</v>
      </c>
      <c r="L103">
        <v>89.4</v>
      </c>
      <c r="M103">
        <v>135.80000000000001</v>
      </c>
      <c r="N103">
        <v>119.4</v>
      </c>
      <c r="O103">
        <v>132.9</v>
      </c>
      <c r="P103">
        <v>132.6</v>
      </c>
      <c r="Q103">
        <v>135.30000000000001</v>
      </c>
      <c r="R103">
        <v>124.4</v>
      </c>
      <c r="S103">
        <v>118.8</v>
      </c>
      <c r="T103">
        <v>123.6</v>
      </c>
      <c r="U103">
        <v>122.4</v>
      </c>
      <c r="V103">
        <v>114.9</v>
      </c>
      <c r="W103">
        <v>120.7</v>
      </c>
      <c r="X103">
        <v>117.7</v>
      </c>
      <c r="Y103">
        <v>109.3</v>
      </c>
      <c r="Z103">
        <v>117.7</v>
      </c>
      <c r="AA103">
        <v>126.5</v>
      </c>
      <c r="AB103">
        <v>113.5</v>
      </c>
      <c r="AC103">
        <v>116.5</v>
      </c>
      <c r="AD103">
        <v>124.2</v>
      </c>
    </row>
    <row r="104" spans="1:30" x14ac:dyDescent="0.3">
      <c r="A104" t="s">
        <v>34</v>
      </c>
      <c r="B104">
        <v>2015</v>
      </c>
      <c r="C104" t="s">
        <v>43</v>
      </c>
      <c r="D104">
        <v>125</v>
      </c>
      <c r="E104">
        <v>129.80000000000001</v>
      </c>
      <c r="F104">
        <v>118.9</v>
      </c>
      <c r="G104">
        <v>129.1</v>
      </c>
      <c r="H104">
        <v>113.3</v>
      </c>
      <c r="I104">
        <v>129</v>
      </c>
      <c r="J104">
        <v>160.4</v>
      </c>
      <c r="K104">
        <v>165.3</v>
      </c>
      <c r="L104">
        <v>92.3</v>
      </c>
      <c r="M104">
        <v>129.69999999999999</v>
      </c>
      <c r="N104">
        <v>121.1</v>
      </c>
      <c r="O104">
        <v>133</v>
      </c>
      <c r="P104">
        <v>132.1</v>
      </c>
      <c r="Q104">
        <v>132.5</v>
      </c>
      <c r="R104">
        <v>128.5</v>
      </c>
      <c r="S104">
        <v>123.8</v>
      </c>
      <c r="T104">
        <v>127.8</v>
      </c>
      <c r="U104">
        <v>122.4</v>
      </c>
      <c r="V104">
        <v>120.8</v>
      </c>
      <c r="W104">
        <v>123</v>
      </c>
      <c r="X104">
        <v>120.4</v>
      </c>
      <c r="Y104">
        <v>111.4</v>
      </c>
      <c r="Z104">
        <v>118.7</v>
      </c>
      <c r="AA104">
        <v>125.9</v>
      </c>
      <c r="AB104">
        <v>113.9</v>
      </c>
      <c r="AC104">
        <v>117.9</v>
      </c>
      <c r="AD104">
        <v>126.1</v>
      </c>
    </row>
    <row r="105" spans="1:30" x14ac:dyDescent="0.3">
      <c r="A105" t="s">
        <v>30</v>
      </c>
      <c r="B105">
        <v>2015</v>
      </c>
      <c r="C105" t="s">
        <v>45</v>
      </c>
      <c r="D105">
        <v>126.1</v>
      </c>
      <c r="E105">
        <v>130.6</v>
      </c>
      <c r="F105">
        <v>121.7</v>
      </c>
      <c r="G105">
        <v>129.5</v>
      </c>
      <c r="H105">
        <v>117.8</v>
      </c>
      <c r="I105">
        <v>132.1</v>
      </c>
      <c r="J105">
        <v>155.19999999999999</v>
      </c>
      <c r="K105">
        <v>160.80000000000001</v>
      </c>
      <c r="L105">
        <v>94.5</v>
      </c>
      <c r="M105">
        <v>128.30000000000001</v>
      </c>
      <c r="N105">
        <v>123.1</v>
      </c>
      <c r="O105">
        <v>134.19999999999999</v>
      </c>
      <c r="P105">
        <v>132.4</v>
      </c>
      <c r="Q105">
        <v>132.19999999999999</v>
      </c>
      <c r="R105">
        <v>132.1</v>
      </c>
      <c r="S105">
        <v>128.19999999999999</v>
      </c>
      <c r="T105">
        <v>131.5</v>
      </c>
      <c r="U105">
        <v>139.5</v>
      </c>
      <c r="V105">
        <v>125.6</v>
      </c>
      <c r="W105">
        <v>125.6</v>
      </c>
      <c r="X105">
        <v>122.6</v>
      </c>
      <c r="Y105">
        <v>114</v>
      </c>
      <c r="Z105">
        <v>120.9</v>
      </c>
      <c r="AA105">
        <v>125.8</v>
      </c>
      <c r="AB105">
        <v>114.2</v>
      </c>
      <c r="AC105">
        <v>119.6</v>
      </c>
      <c r="AD105">
        <v>128.30000000000001</v>
      </c>
    </row>
    <row r="106" spans="1:30" x14ac:dyDescent="0.3">
      <c r="A106" t="s">
        <v>33</v>
      </c>
      <c r="B106">
        <v>2015</v>
      </c>
      <c r="C106" t="s">
        <v>45</v>
      </c>
      <c r="D106">
        <v>124</v>
      </c>
      <c r="E106">
        <v>129.80000000000001</v>
      </c>
      <c r="F106">
        <v>121.5</v>
      </c>
      <c r="G106">
        <v>128.6</v>
      </c>
      <c r="H106">
        <v>110</v>
      </c>
      <c r="I106">
        <v>123.7</v>
      </c>
      <c r="J106">
        <v>164.6</v>
      </c>
      <c r="K106">
        <v>191.6</v>
      </c>
      <c r="L106">
        <v>90.8</v>
      </c>
      <c r="M106">
        <v>137.1</v>
      </c>
      <c r="N106">
        <v>119.8</v>
      </c>
      <c r="O106">
        <v>133.69999999999999</v>
      </c>
      <c r="P106">
        <v>133.30000000000001</v>
      </c>
      <c r="Q106">
        <v>137.6</v>
      </c>
      <c r="R106">
        <v>125</v>
      </c>
      <c r="S106">
        <v>119.3</v>
      </c>
      <c r="T106">
        <v>124.2</v>
      </c>
      <c r="U106">
        <v>122.9</v>
      </c>
      <c r="V106">
        <v>115.1</v>
      </c>
      <c r="W106">
        <v>121</v>
      </c>
      <c r="X106">
        <v>118.1</v>
      </c>
      <c r="Y106">
        <v>109.3</v>
      </c>
      <c r="Z106">
        <v>117.9</v>
      </c>
      <c r="AA106">
        <v>126.6</v>
      </c>
      <c r="AB106">
        <v>113.3</v>
      </c>
      <c r="AC106">
        <v>116.6</v>
      </c>
      <c r="AD106">
        <v>124.6</v>
      </c>
    </row>
    <row r="107" spans="1:30" x14ac:dyDescent="0.3">
      <c r="A107" t="s">
        <v>34</v>
      </c>
      <c r="B107">
        <v>2015</v>
      </c>
      <c r="C107" t="s">
        <v>45</v>
      </c>
      <c r="D107">
        <v>125.4</v>
      </c>
      <c r="E107">
        <v>130.30000000000001</v>
      </c>
      <c r="F107">
        <v>121.6</v>
      </c>
      <c r="G107">
        <v>129.19999999999999</v>
      </c>
      <c r="H107">
        <v>114.9</v>
      </c>
      <c r="I107">
        <v>128.19999999999999</v>
      </c>
      <c r="J107">
        <v>158.4</v>
      </c>
      <c r="K107">
        <v>171.2</v>
      </c>
      <c r="L107">
        <v>93.3</v>
      </c>
      <c r="M107">
        <v>131.19999999999999</v>
      </c>
      <c r="N107">
        <v>121.7</v>
      </c>
      <c r="O107">
        <v>134</v>
      </c>
      <c r="P107">
        <v>132.69999999999999</v>
      </c>
      <c r="Q107">
        <v>133.6</v>
      </c>
      <c r="R107">
        <v>129.30000000000001</v>
      </c>
      <c r="S107">
        <v>124.5</v>
      </c>
      <c r="T107">
        <v>128.6</v>
      </c>
      <c r="U107">
        <v>122.9</v>
      </c>
      <c r="V107">
        <v>121.6</v>
      </c>
      <c r="W107">
        <v>123.4</v>
      </c>
      <c r="X107">
        <v>120.9</v>
      </c>
      <c r="Y107">
        <v>111.5</v>
      </c>
      <c r="Z107">
        <v>119.2</v>
      </c>
      <c r="AA107">
        <v>126.3</v>
      </c>
      <c r="AB107">
        <v>113.8</v>
      </c>
      <c r="AC107">
        <v>118.1</v>
      </c>
      <c r="AD107">
        <v>126.6</v>
      </c>
    </row>
    <row r="108" spans="1:30" x14ac:dyDescent="0.3">
      <c r="A108" t="s">
        <v>30</v>
      </c>
      <c r="B108">
        <v>2015</v>
      </c>
      <c r="C108" t="s">
        <v>46</v>
      </c>
      <c r="D108">
        <v>126.3</v>
      </c>
      <c r="E108">
        <v>131.30000000000001</v>
      </c>
      <c r="F108">
        <v>123.3</v>
      </c>
      <c r="G108">
        <v>129.80000000000001</v>
      </c>
      <c r="H108">
        <v>118.3</v>
      </c>
      <c r="I108">
        <v>131.6</v>
      </c>
      <c r="J108">
        <v>145.5</v>
      </c>
      <c r="K108">
        <v>162.1</v>
      </c>
      <c r="L108">
        <v>95.4</v>
      </c>
      <c r="M108">
        <v>128.9</v>
      </c>
      <c r="N108">
        <v>123.3</v>
      </c>
      <c r="O108">
        <v>135.1</v>
      </c>
      <c r="P108">
        <v>131.4</v>
      </c>
      <c r="Q108">
        <v>133.1</v>
      </c>
      <c r="R108">
        <v>132.5</v>
      </c>
      <c r="S108">
        <v>128.5</v>
      </c>
      <c r="T108">
        <v>131.9</v>
      </c>
      <c r="U108">
        <v>139.5</v>
      </c>
      <c r="V108">
        <v>125.7</v>
      </c>
      <c r="W108">
        <v>126</v>
      </c>
      <c r="X108">
        <v>123.1</v>
      </c>
      <c r="Y108">
        <v>114</v>
      </c>
      <c r="Z108">
        <v>121.6</v>
      </c>
      <c r="AA108">
        <v>125.6</v>
      </c>
      <c r="AB108">
        <v>114.1</v>
      </c>
      <c r="AC108">
        <v>119.8</v>
      </c>
      <c r="AD108">
        <v>127.9</v>
      </c>
    </row>
    <row r="109" spans="1:30" x14ac:dyDescent="0.3">
      <c r="A109" t="s">
        <v>33</v>
      </c>
      <c r="B109">
        <v>2015</v>
      </c>
      <c r="C109" t="s">
        <v>46</v>
      </c>
      <c r="D109">
        <v>124.3</v>
      </c>
      <c r="E109">
        <v>131.69999999999999</v>
      </c>
      <c r="F109">
        <v>127.1</v>
      </c>
      <c r="G109">
        <v>128.6</v>
      </c>
      <c r="H109">
        <v>110</v>
      </c>
      <c r="I109">
        <v>120.8</v>
      </c>
      <c r="J109">
        <v>149</v>
      </c>
      <c r="K109">
        <v>190.1</v>
      </c>
      <c r="L109">
        <v>92.7</v>
      </c>
      <c r="M109">
        <v>138.6</v>
      </c>
      <c r="N109">
        <v>120.2</v>
      </c>
      <c r="O109">
        <v>134.19999999999999</v>
      </c>
      <c r="P109">
        <v>131.5</v>
      </c>
      <c r="Q109">
        <v>138.19999999999999</v>
      </c>
      <c r="R109">
        <v>125.4</v>
      </c>
      <c r="S109">
        <v>119.5</v>
      </c>
      <c r="T109">
        <v>124.5</v>
      </c>
      <c r="U109">
        <v>122.4</v>
      </c>
      <c r="V109">
        <v>116</v>
      </c>
      <c r="W109">
        <v>121</v>
      </c>
      <c r="X109">
        <v>118.6</v>
      </c>
      <c r="Y109">
        <v>109.3</v>
      </c>
      <c r="Z109">
        <v>118.1</v>
      </c>
      <c r="AA109">
        <v>126.6</v>
      </c>
      <c r="AB109">
        <v>113.2</v>
      </c>
      <c r="AC109">
        <v>116.7</v>
      </c>
      <c r="AD109">
        <v>124</v>
      </c>
    </row>
    <row r="110" spans="1:30" x14ac:dyDescent="0.3">
      <c r="A110" t="s">
        <v>34</v>
      </c>
      <c r="B110">
        <v>2015</v>
      </c>
      <c r="C110" t="s">
        <v>46</v>
      </c>
      <c r="D110">
        <v>125.7</v>
      </c>
      <c r="E110">
        <v>131.4</v>
      </c>
      <c r="F110">
        <v>124.8</v>
      </c>
      <c r="G110">
        <v>129.4</v>
      </c>
      <c r="H110">
        <v>115.3</v>
      </c>
      <c r="I110">
        <v>126.6</v>
      </c>
      <c r="J110">
        <v>146.69999999999999</v>
      </c>
      <c r="K110">
        <v>171.5</v>
      </c>
      <c r="L110">
        <v>94.5</v>
      </c>
      <c r="M110">
        <v>132.1</v>
      </c>
      <c r="N110">
        <v>122</v>
      </c>
      <c r="O110">
        <v>134.69999999999999</v>
      </c>
      <c r="P110">
        <v>131.4</v>
      </c>
      <c r="Q110">
        <v>134.5</v>
      </c>
      <c r="R110">
        <v>129.69999999999999</v>
      </c>
      <c r="S110">
        <v>124.8</v>
      </c>
      <c r="T110">
        <v>129</v>
      </c>
      <c r="U110">
        <v>122.4</v>
      </c>
      <c r="V110">
        <v>122</v>
      </c>
      <c r="W110">
        <v>123.6</v>
      </c>
      <c r="X110">
        <v>121.4</v>
      </c>
      <c r="Y110">
        <v>111.5</v>
      </c>
      <c r="Z110">
        <v>119.6</v>
      </c>
      <c r="AA110">
        <v>126.2</v>
      </c>
      <c r="AB110">
        <v>113.7</v>
      </c>
      <c r="AC110">
        <v>118.3</v>
      </c>
      <c r="AD110">
        <v>126.1</v>
      </c>
    </row>
    <row r="111" spans="1:30" x14ac:dyDescent="0.3">
      <c r="A111" t="s">
        <v>30</v>
      </c>
      <c r="B111">
        <v>2016</v>
      </c>
      <c r="C111" t="s">
        <v>31</v>
      </c>
      <c r="D111">
        <v>126.8</v>
      </c>
      <c r="E111">
        <v>133.19999999999999</v>
      </c>
      <c r="F111">
        <v>126.5</v>
      </c>
      <c r="G111">
        <v>130.30000000000001</v>
      </c>
      <c r="H111">
        <v>118.9</v>
      </c>
      <c r="I111">
        <v>131.6</v>
      </c>
      <c r="J111">
        <v>140.1</v>
      </c>
      <c r="K111">
        <v>163.80000000000001</v>
      </c>
      <c r="L111">
        <v>97.7</v>
      </c>
      <c r="M111">
        <v>129.6</v>
      </c>
      <c r="N111">
        <v>124.3</v>
      </c>
      <c r="O111">
        <v>135.9</v>
      </c>
      <c r="P111">
        <v>131.4</v>
      </c>
      <c r="Q111">
        <v>133.6</v>
      </c>
      <c r="R111">
        <v>133.19999999999999</v>
      </c>
      <c r="S111">
        <v>128.9</v>
      </c>
      <c r="T111">
        <v>132.6</v>
      </c>
      <c r="U111">
        <v>139.5</v>
      </c>
      <c r="V111">
        <v>126.2</v>
      </c>
      <c r="W111">
        <v>126.6</v>
      </c>
      <c r="X111">
        <v>123.7</v>
      </c>
      <c r="Y111">
        <v>113.6</v>
      </c>
      <c r="Z111">
        <v>121.4</v>
      </c>
      <c r="AA111">
        <v>126.2</v>
      </c>
      <c r="AB111">
        <v>114.9</v>
      </c>
      <c r="AC111">
        <v>120.1</v>
      </c>
      <c r="AD111">
        <v>128.1</v>
      </c>
    </row>
    <row r="112" spans="1:30" x14ac:dyDescent="0.3">
      <c r="A112" t="s">
        <v>33</v>
      </c>
      <c r="B112">
        <v>2016</v>
      </c>
      <c r="C112" t="s">
        <v>31</v>
      </c>
      <c r="D112">
        <v>124.7</v>
      </c>
      <c r="E112">
        <v>135.9</v>
      </c>
      <c r="F112">
        <v>132</v>
      </c>
      <c r="G112">
        <v>129.19999999999999</v>
      </c>
      <c r="H112">
        <v>109.7</v>
      </c>
      <c r="I112">
        <v>119</v>
      </c>
      <c r="J112">
        <v>144.1</v>
      </c>
      <c r="K112">
        <v>184.2</v>
      </c>
      <c r="L112">
        <v>96.7</v>
      </c>
      <c r="M112">
        <v>139.5</v>
      </c>
      <c r="N112">
        <v>120.5</v>
      </c>
      <c r="O112">
        <v>134.69999999999999</v>
      </c>
      <c r="P112">
        <v>131.19999999999999</v>
      </c>
      <c r="Q112">
        <v>139.5</v>
      </c>
      <c r="R112">
        <v>125.8</v>
      </c>
      <c r="S112">
        <v>119.8</v>
      </c>
      <c r="T112">
        <v>124.9</v>
      </c>
      <c r="U112">
        <v>123.4</v>
      </c>
      <c r="V112">
        <v>116.9</v>
      </c>
      <c r="W112">
        <v>121.6</v>
      </c>
      <c r="X112">
        <v>119.1</v>
      </c>
      <c r="Y112">
        <v>108.9</v>
      </c>
      <c r="Z112">
        <v>118.5</v>
      </c>
      <c r="AA112">
        <v>126.4</v>
      </c>
      <c r="AB112">
        <v>114</v>
      </c>
      <c r="AC112">
        <v>116.8</v>
      </c>
      <c r="AD112">
        <v>124.2</v>
      </c>
    </row>
    <row r="113" spans="1:30" x14ac:dyDescent="0.3">
      <c r="A113" t="s">
        <v>34</v>
      </c>
      <c r="B113">
        <v>2016</v>
      </c>
      <c r="C113" t="s">
        <v>31</v>
      </c>
      <c r="D113">
        <v>126.1</v>
      </c>
      <c r="E113">
        <v>134.1</v>
      </c>
      <c r="F113">
        <v>128.6</v>
      </c>
      <c r="G113">
        <v>129.9</v>
      </c>
      <c r="H113">
        <v>115.5</v>
      </c>
      <c r="I113">
        <v>125.7</v>
      </c>
      <c r="J113">
        <v>141.5</v>
      </c>
      <c r="K113">
        <v>170.7</v>
      </c>
      <c r="L113">
        <v>97.4</v>
      </c>
      <c r="M113">
        <v>132.9</v>
      </c>
      <c r="N113">
        <v>122.7</v>
      </c>
      <c r="O113">
        <v>135.30000000000001</v>
      </c>
      <c r="P113">
        <v>131.30000000000001</v>
      </c>
      <c r="Q113">
        <v>135.19999999999999</v>
      </c>
      <c r="R113">
        <v>130.30000000000001</v>
      </c>
      <c r="S113">
        <v>125.1</v>
      </c>
      <c r="T113">
        <v>129.5</v>
      </c>
      <c r="U113">
        <v>123.4</v>
      </c>
      <c r="V113">
        <v>122.7</v>
      </c>
      <c r="W113">
        <v>124.2</v>
      </c>
      <c r="X113">
        <v>122</v>
      </c>
      <c r="Y113">
        <v>111.1</v>
      </c>
      <c r="Z113">
        <v>119.8</v>
      </c>
      <c r="AA113">
        <v>126.3</v>
      </c>
      <c r="AB113">
        <v>114.5</v>
      </c>
      <c r="AC113">
        <v>118.5</v>
      </c>
      <c r="AD113">
        <v>126.3</v>
      </c>
    </row>
    <row r="114" spans="1:30" x14ac:dyDescent="0.3">
      <c r="A114" t="s">
        <v>30</v>
      </c>
      <c r="B114">
        <v>2016</v>
      </c>
      <c r="C114" t="s">
        <v>35</v>
      </c>
      <c r="D114">
        <v>127.1</v>
      </c>
      <c r="E114">
        <v>133.69999999999999</v>
      </c>
      <c r="F114">
        <v>127.7</v>
      </c>
      <c r="G114">
        <v>130.69999999999999</v>
      </c>
      <c r="H114">
        <v>118.5</v>
      </c>
      <c r="I114">
        <v>130.4</v>
      </c>
      <c r="J114">
        <v>130.9</v>
      </c>
      <c r="K114">
        <v>162.80000000000001</v>
      </c>
      <c r="L114">
        <v>98.7</v>
      </c>
      <c r="M114">
        <v>130.6</v>
      </c>
      <c r="N114">
        <v>124.8</v>
      </c>
      <c r="O114">
        <v>136.4</v>
      </c>
      <c r="P114">
        <v>130.30000000000001</v>
      </c>
      <c r="Q114">
        <v>134.4</v>
      </c>
      <c r="R114">
        <v>133.9</v>
      </c>
      <c r="S114">
        <v>129.80000000000001</v>
      </c>
      <c r="T114">
        <v>133.4</v>
      </c>
      <c r="U114">
        <v>139.5</v>
      </c>
      <c r="V114">
        <v>127.5</v>
      </c>
      <c r="W114">
        <v>127.1</v>
      </c>
      <c r="X114">
        <v>124.3</v>
      </c>
      <c r="Y114">
        <v>113.9</v>
      </c>
      <c r="Z114">
        <v>122.3</v>
      </c>
      <c r="AA114">
        <v>127.1</v>
      </c>
      <c r="AB114">
        <v>116.8</v>
      </c>
      <c r="AC114">
        <v>120.9</v>
      </c>
      <c r="AD114">
        <v>127.9</v>
      </c>
    </row>
    <row r="115" spans="1:30" x14ac:dyDescent="0.3">
      <c r="A115" t="s">
        <v>33</v>
      </c>
      <c r="B115">
        <v>2016</v>
      </c>
      <c r="C115" t="s">
        <v>35</v>
      </c>
      <c r="D115">
        <v>124.8</v>
      </c>
      <c r="E115">
        <v>135.1</v>
      </c>
      <c r="F115">
        <v>130.30000000000001</v>
      </c>
      <c r="G115">
        <v>129.6</v>
      </c>
      <c r="H115">
        <v>108.4</v>
      </c>
      <c r="I115">
        <v>118.6</v>
      </c>
      <c r="J115">
        <v>129.19999999999999</v>
      </c>
      <c r="K115">
        <v>176.4</v>
      </c>
      <c r="L115">
        <v>99.1</v>
      </c>
      <c r="M115">
        <v>139.69999999999999</v>
      </c>
      <c r="N115">
        <v>120.6</v>
      </c>
      <c r="O115">
        <v>135.19999999999999</v>
      </c>
      <c r="P115">
        <v>129.1</v>
      </c>
      <c r="Q115">
        <v>140</v>
      </c>
      <c r="R115">
        <v>126.2</v>
      </c>
      <c r="S115">
        <v>120.1</v>
      </c>
      <c r="T115">
        <v>125.3</v>
      </c>
      <c r="U115">
        <v>124.4</v>
      </c>
      <c r="V115">
        <v>116</v>
      </c>
      <c r="W115">
        <v>121.8</v>
      </c>
      <c r="X115">
        <v>119.5</v>
      </c>
      <c r="Y115">
        <v>109.1</v>
      </c>
      <c r="Z115">
        <v>118.8</v>
      </c>
      <c r="AA115">
        <v>126.3</v>
      </c>
      <c r="AB115">
        <v>116.2</v>
      </c>
      <c r="AC115">
        <v>117.2</v>
      </c>
      <c r="AD115">
        <v>123.8</v>
      </c>
    </row>
    <row r="116" spans="1:30" x14ac:dyDescent="0.3">
      <c r="A116" t="s">
        <v>34</v>
      </c>
      <c r="B116">
        <v>2016</v>
      </c>
      <c r="C116" t="s">
        <v>35</v>
      </c>
      <c r="D116">
        <v>126.4</v>
      </c>
      <c r="E116">
        <v>134.19999999999999</v>
      </c>
      <c r="F116">
        <v>128.69999999999999</v>
      </c>
      <c r="G116">
        <v>130.30000000000001</v>
      </c>
      <c r="H116">
        <v>114.8</v>
      </c>
      <c r="I116">
        <v>124.9</v>
      </c>
      <c r="J116">
        <v>130.30000000000001</v>
      </c>
      <c r="K116">
        <v>167.4</v>
      </c>
      <c r="L116">
        <v>98.8</v>
      </c>
      <c r="M116">
        <v>133.6</v>
      </c>
      <c r="N116">
        <v>123</v>
      </c>
      <c r="O116">
        <v>135.80000000000001</v>
      </c>
      <c r="P116">
        <v>129.9</v>
      </c>
      <c r="Q116">
        <v>135.9</v>
      </c>
      <c r="R116">
        <v>130.9</v>
      </c>
      <c r="S116">
        <v>125.8</v>
      </c>
      <c r="T116">
        <v>130.19999999999999</v>
      </c>
      <c r="U116">
        <v>124.4</v>
      </c>
      <c r="V116">
        <v>123.1</v>
      </c>
      <c r="W116">
        <v>124.6</v>
      </c>
      <c r="X116">
        <v>122.5</v>
      </c>
      <c r="Y116">
        <v>111.4</v>
      </c>
      <c r="Z116">
        <v>120.3</v>
      </c>
      <c r="AA116">
        <v>126.6</v>
      </c>
      <c r="AB116">
        <v>116.6</v>
      </c>
      <c r="AC116">
        <v>119.1</v>
      </c>
      <c r="AD116">
        <v>126</v>
      </c>
    </row>
    <row r="117" spans="1:30" x14ac:dyDescent="0.3">
      <c r="A117" t="s">
        <v>30</v>
      </c>
      <c r="B117">
        <v>2016</v>
      </c>
      <c r="C117" t="s">
        <v>36</v>
      </c>
      <c r="D117">
        <v>127.3</v>
      </c>
      <c r="E117">
        <v>134.4</v>
      </c>
      <c r="F117">
        <v>125.1</v>
      </c>
      <c r="G117">
        <v>130.5</v>
      </c>
      <c r="H117">
        <v>118.3</v>
      </c>
      <c r="I117">
        <v>131.69999999999999</v>
      </c>
      <c r="J117">
        <v>130.69999999999999</v>
      </c>
      <c r="K117">
        <v>161.19999999999999</v>
      </c>
      <c r="L117">
        <v>100.4</v>
      </c>
      <c r="M117">
        <v>130.80000000000001</v>
      </c>
      <c r="N117">
        <v>124.9</v>
      </c>
      <c r="O117">
        <v>137</v>
      </c>
      <c r="P117">
        <v>130.4</v>
      </c>
      <c r="Q117">
        <v>135</v>
      </c>
      <c r="R117">
        <v>134.4</v>
      </c>
      <c r="S117">
        <v>130.19999999999999</v>
      </c>
      <c r="T117">
        <v>133.80000000000001</v>
      </c>
      <c r="U117">
        <v>139.5</v>
      </c>
      <c r="V117">
        <v>127</v>
      </c>
      <c r="W117">
        <v>127.7</v>
      </c>
      <c r="X117">
        <v>124.8</v>
      </c>
      <c r="Y117">
        <v>113.6</v>
      </c>
      <c r="Z117">
        <v>122.5</v>
      </c>
      <c r="AA117">
        <v>127.5</v>
      </c>
      <c r="AB117">
        <v>117.4</v>
      </c>
      <c r="AC117">
        <v>121.1</v>
      </c>
      <c r="AD117">
        <v>128</v>
      </c>
    </row>
    <row r="118" spans="1:30" x14ac:dyDescent="0.3">
      <c r="A118" t="s">
        <v>33</v>
      </c>
      <c r="B118">
        <v>2016</v>
      </c>
      <c r="C118" t="s">
        <v>36</v>
      </c>
      <c r="D118">
        <v>124.8</v>
      </c>
      <c r="E118">
        <v>136.30000000000001</v>
      </c>
      <c r="F118">
        <v>123.7</v>
      </c>
      <c r="G118">
        <v>129.69999999999999</v>
      </c>
      <c r="H118">
        <v>107.9</v>
      </c>
      <c r="I118">
        <v>119.9</v>
      </c>
      <c r="J118">
        <v>128.1</v>
      </c>
      <c r="K118">
        <v>170.3</v>
      </c>
      <c r="L118">
        <v>101.8</v>
      </c>
      <c r="M118">
        <v>140.1</v>
      </c>
      <c r="N118">
        <v>120.7</v>
      </c>
      <c r="O118">
        <v>135.4</v>
      </c>
      <c r="P118">
        <v>128.9</v>
      </c>
      <c r="Q118">
        <v>140.6</v>
      </c>
      <c r="R118">
        <v>126.4</v>
      </c>
      <c r="S118">
        <v>120.3</v>
      </c>
      <c r="T118">
        <v>125.5</v>
      </c>
      <c r="U118">
        <v>124.9</v>
      </c>
      <c r="V118">
        <v>114.8</v>
      </c>
      <c r="W118">
        <v>122.3</v>
      </c>
      <c r="X118">
        <v>119.7</v>
      </c>
      <c r="Y118">
        <v>108.5</v>
      </c>
      <c r="Z118">
        <v>119.1</v>
      </c>
      <c r="AA118">
        <v>126.4</v>
      </c>
      <c r="AB118">
        <v>117.1</v>
      </c>
      <c r="AC118">
        <v>117.3</v>
      </c>
      <c r="AD118">
        <v>123.8</v>
      </c>
    </row>
    <row r="119" spans="1:30" x14ac:dyDescent="0.3">
      <c r="A119" t="s">
        <v>34</v>
      </c>
      <c r="B119">
        <v>2016</v>
      </c>
      <c r="C119" t="s">
        <v>36</v>
      </c>
      <c r="D119">
        <v>126.5</v>
      </c>
      <c r="E119">
        <v>135.1</v>
      </c>
      <c r="F119">
        <v>124.6</v>
      </c>
      <c r="G119">
        <v>130.19999999999999</v>
      </c>
      <c r="H119">
        <v>114.5</v>
      </c>
      <c r="I119">
        <v>126.2</v>
      </c>
      <c r="J119">
        <v>129.80000000000001</v>
      </c>
      <c r="K119">
        <v>164.3</v>
      </c>
      <c r="L119">
        <v>100.9</v>
      </c>
      <c r="M119">
        <v>133.9</v>
      </c>
      <c r="N119">
        <v>123.1</v>
      </c>
      <c r="O119">
        <v>136.30000000000001</v>
      </c>
      <c r="P119">
        <v>129.80000000000001</v>
      </c>
      <c r="Q119">
        <v>136.5</v>
      </c>
      <c r="R119">
        <v>131.30000000000001</v>
      </c>
      <c r="S119">
        <v>126.1</v>
      </c>
      <c r="T119">
        <v>130.5</v>
      </c>
      <c r="U119">
        <v>124.9</v>
      </c>
      <c r="V119">
        <v>122.4</v>
      </c>
      <c r="W119">
        <v>125.1</v>
      </c>
      <c r="X119">
        <v>122.9</v>
      </c>
      <c r="Y119">
        <v>110.9</v>
      </c>
      <c r="Z119">
        <v>120.6</v>
      </c>
      <c r="AA119">
        <v>126.9</v>
      </c>
      <c r="AB119">
        <v>117.3</v>
      </c>
      <c r="AC119">
        <v>119.3</v>
      </c>
      <c r="AD119">
        <v>126</v>
      </c>
    </row>
    <row r="120" spans="1:30" x14ac:dyDescent="0.3">
      <c r="A120" t="s">
        <v>30</v>
      </c>
      <c r="B120">
        <v>2016</v>
      </c>
      <c r="C120" t="s">
        <v>37</v>
      </c>
      <c r="D120">
        <v>127.4</v>
      </c>
      <c r="E120">
        <v>135.4</v>
      </c>
      <c r="F120">
        <v>123.4</v>
      </c>
      <c r="G120">
        <v>131.30000000000001</v>
      </c>
      <c r="H120">
        <v>118.2</v>
      </c>
      <c r="I120">
        <v>138.1</v>
      </c>
      <c r="J120">
        <v>134.1</v>
      </c>
      <c r="K120">
        <v>162.69999999999999</v>
      </c>
      <c r="L120">
        <v>105</v>
      </c>
      <c r="M120">
        <v>131.4</v>
      </c>
      <c r="N120">
        <v>125.4</v>
      </c>
      <c r="O120">
        <v>137.4</v>
      </c>
      <c r="P120">
        <v>131.80000000000001</v>
      </c>
      <c r="Q120">
        <v>135.5</v>
      </c>
      <c r="R120">
        <v>135</v>
      </c>
      <c r="S120">
        <v>130.6</v>
      </c>
      <c r="T120">
        <v>134.4</v>
      </c>
      <c r="U120">
        <v>139.5</v>
      </c>
      <c r="V120">
        <v>127</v>
      </c>
      <c r="W120">
        <v>128</v>
      </c>
      <c r="X120">
        <v>125.2</v>
      </c>
      <c r="Y120">
        <v>114.4</v>
      </c>
      <c r="Z120">
        <v>123.2</v>
      </c>
      <c r="AA120">
        <v>127.9</v>
      </c>
      <c r="AB120">
        <v>118.4</v>
      </c>
      <c r="AC120">
        <v>121.7</v>
      </c>
      <c r="AD120">
        <v>129</v>
      </c>
    </row>
    <row r="121" spans="1:30" x14ac:dyDescent="0.3">
      <c r="A121" t="s">
        <v>33</v>
      </c>
      <c r="B121">
        <v>2016</v>
      </c>
      <c r="C121" t="s">
        <v>37</v>
      </c>
      <c r="D121">
        <v>124.9</v>
      </c>
      <c r="E121">
        <v>139.30000000000001</v>
      </c>
      <c r="F121">
        <v>119.9</v>
      </c>
      <c r="G121">
        <v>130.19999999999999</v>
      </c>
      <c r="H121">
        <v>108.9</v>
      </c>
      <c r="I121">
        <v>131.1</v>
      </c>
      <c r="J121">
        <v>136.80000000000001</v>
      </c>
      <c r="K121">
        <v>176.9</v>
      </c>
      <c r="L121">
        <v>109.1</v>
      </c>
      <c r="M121">
        <v>140.4</v>
      </c>
      <c r="N121">
        <v>121.1</v>
      </c>
      <c r="O121">
        <v>135.9</v>
      </c>
      <c r="P121">
        <v>131.80000000000001</v>
      </c>
      <c r="Q121">
        <v>141.5</v>
      </c>
      <c r="R121">
        <v>126.8</v>
      </c>
      <c r="S121">
        <v>120.5</v>
      </c>
      <c r="T121">
        <v>125.8</v>
      </c>
      <c r="U121">
        <v>125.6</v>
      </c>
      <c r="V121">
        <v>114.6</v>
      </c>
      <c r="W121">
        <v>122.8</v>
      </c>
      <c r="X121">
        <v>120</v>
      </c>
      <c r="Y121">
        <v>110</v>
      </c>
      <c r="Z121">
        <v>119.5</v>
      </c>
      <c r="AA121">
        <v>127.6</v>
      </c>
      <c r="AB121">
        <v>117.6</v>
      </c>
      <c r="AC121">
        <v>118.2</v>
      </c>
      <c r="AD121">
        <v>125.3</v>
      </c>
    </row>
    <row r="122" spans="1:30" x14ac:dyDescent="0.3">
      <c r="A122" t="s">
        <v>34</v>
      </c>
      <c r="B122">
        <v>2016</v>
      </c>
      <c r="C122" t="s">
        <v>37</v>
      </c>
      <c r="D122">
        <v>126.6</v>
      </c>
      <c r="E122">
        <v>136.80000000000001</v>
      </c>
      <c r="F122">
        <v>122</v>
      </c>
      <c r="G122">
        <v>130.9</v>
      </c>
      <c r="H122">
        <v>114.8</v>
      </c>
      <c r="I122">
        <v>134.80000000000001</v>
      </c>
      <c r="J122">
        <v>135</v>
      </c>
      <c r="K122">
        <v>167.5</v>
      </c>
      <c r="L122">
        <v>106.4</v>
      </c>
      <c r="M122">
        <v>134.4</v>
      </c>
      <c r="N122">
        <v>123.6</v>
      </c>
      <c r="O122">
        <v>136.69999999999999</v>
      </c>
      <c r="P122">
        <v>131.80000000000001</v>
      </c>
      <c r="Q122">
        <v>137.1</v>
      </c>
      <c r="R122">
        <v>131.80000000000001</v>
      </c>
      <c r="S122">
        <v>126.4</v>
      </c>
      <c r="T122">
        <v>131</v>
      </c>
      <c r="U122">
        <v>125.6</v>
      </c>
      <c r="V122">
        <v>122.3</v>
      </c>
      <c r="W122">
        <v>125.5</v>
      </c>
      <c r="X122">
        <v>123.2</v>
      </c>
      <c r="Y122">
        <v>112.1</v>
      </c>
      <c r="Z122">
        <v>121.1</v>
      </c>
      <c r="AA122">
        <v>127.7</v>
      </c>
      <c r="AB122">
        <v>118.1</v>
      </c>
      <c r="AC122">
        <v>120</v>
      </c>
      <c r="AD122">
        <v>127.3</v>
      </c>
    </row>
    <row r="123" spans="1:30" x14ac:dyDescent="0.3">
      <c r="A123" t="s">
        <v>30</v>
      </c>
      <c r="B123">
        <v>2016</v>
      </c>
      <c r="C123" t="s">
        <v>38</v>
      </c>
      <c r="D123">
        <v>127.6</v>
      </c>
      <c r="E123">
        <v>137.5</v>
      </c>
      <c r="F123">
        <v>124.4</v>
      </c>
      <c r="G123">
        <v>132.4</v>
      </c>
      <c r="H123">
        <v>118.2</v>
      </c>
      <c r="I123">
        <v>138.1</v>
      </c>
      <c r="J123">
        <v>141.80000000000001</v>
      </c>
      <c r="K123">
        <v>166</v>
      </c>
      <c r="L123">
        <v>107.5</v>
      </c>
      <c r="M123">
        <v>132.19999999999999</v>
      </c>
      <c r="N123">
        <v>126.1</v>
      </c>
      <c r="O123">
        <v>138.30000000000001</v>
      </c>
      <c r="P123">
        <v>133.6</v>
      </c>
      <c r="Q123">
        <v>136</v>
      </c>
      <c r="R123">
        <v>135.4</v>
      </c>
      <c r="S123">
        <v>131.1</v>
      </c>
      <c r="T123">
        <v>134.80000000000001</v>
      </c>
      <c r="U123">
        <v>139.5</v>
      </c>
      <c r="V123">
        <v>127.4</v>
      </c>
      <c r="W123">
        <v>128.5</v>
      </c>
      <c r="X123">
        <v>125.8</v>
      </c>
      <c r="Y123">
        <v>115.1</v>
      </c>
      <c r="Z123">
        <v>123.6</v>
      </c>
      <c r="AA123">
        <v>129.1</v>
      </c>
      <c r="AB123">
        <v>119.7</v>
      </c>
      <c r="AC123">
        <v>122.5</v>
      </c>
      <c r="AD123">
        <v>130.30000000000001</v>
      </c>
    </row>
    <row r="124" spans="1:30" x14ac:dyDescent="0.3">
      <c r="A124" t="s">
        <v>33</v>
      </c>
      <c r="B124">
        <v>2016</v>
      </c>
      <c r="C124" t="s">
        <v>38</v>
      </c>
      <c r="D124">
        <v>125</v>
      </c>
      <c r="E124">
        <v>142.1</v>
      </c>
      <c r="F124">
        <v>127</v>
      </c>
      <c r="G124">
        <v>130.4</v>
      </c>
      <c r="H124">
        <v>109.6</v>
      </c>
      <c r="I124">
        <v>133.5</v>
      </c>
      <c r="J124">
        <v>151.4</v>
      </c>
      <c r="K124">
        <v>182.8</v>
      </c>
      <c r="L124">
        <v>111.1</v>
      </c>
      <c r="M124">
        <v>141.5</v>
      </c>
      <c r="N124">
        <v>121.5</v>
      </c>
      <c r="O124">
        <v>136.30000000000001</v>
      </c>
      <c r="P124">
        <v>134.6</v>
      </c>
      <c r="Q124">
        <v>142.19999999999999</v>
      </c>
      <c r="R124">
        <v>127.2</v>
      </c>
      <c r="S124">
        <v>120.7</v>
      </c>
      <c r="T124">
        <v>126.2</v>
      </c>
      <c r="U124">
        <v>126</v>
      </c>
      <c r="V124">
        <v>115</v>
      </c>
      <c r="W124">
        <v>123.2</v>
      </c>
      <c r="X124">
        <v>120.3</v>
      </c>
      <c r="Y124">
        <v>110.7</v>
      </c>
      <c r="Z124">
        <v>119.8</v>
      </c>
      <c r="AA124">
        <v>128</v>
      </c>
      <c r="AB124">
        <v>118.5</v>
      </c>
      <c r="AC124">
        <v>118.7</v>
      </c>
      <c r="AD124">
        <v>126.6</v>
      </c>
    </row>
    <row r="125" spans="1:30" x14ac:dyDescent="0.3">
      <c r="A125" t="s">
        <v>34</v>
      </c>
      <c r="B125">
        <v>2016</v>
      </c>
      <c r="C125" t="s">
        <v>38</v>
      </c>
      <c r="D125">
        <v>126.8</v>
      </c>
      <c r="E125">
        <v>139.1</v>
      </c>
      <c r="F125">
        <v>125.4</v>
      </c>
      <c r="G125">
        <v>131.69999999999999</v>
      </c>
      <c r="H125">
        <v>115</v>
      </c>
      <c r="I125">
        <v>136</v>
      </c>
      <c r="J125">
        <v>145.1</v>
      </c>
      <c r="K125">
        <v>171.7</v>
      </c>
      <c r="L125">
        <v>108.7</v>
      </c>
      <c r="M125">
        <v>135.30000000000001</v>
      </c>
      <c r="N125">
        <v>124.2</v>
      </c>
      <c r="O125">
        <v>137.4</v>
      </c>
      <c r="P125">
        <v>134</v>
      </c>
      <c r="Q125">
        <v>137.69999999999999</v>
      </c>
      <c r="R125">
        <v>132.19999999999999</v>
      </c>
      <c r="S125">
        <v>126.8</v>
      </c>
      <c r="T125">
        <v>131.4</v>
      </c>
      <c r="U125">
        <v>126</v>
      </c>
      <c r="V125">
        <v>122.7</v>
      </c>
      <c r="W125">
        <v>126</v>
      </c>
      <c r="X125">
        <v>123.7</v>
      </c>
      <c r="Y125">
        <v>112.8</v>
      </c>
      <c r="Z125">
        <v>121.5</v>
      </c>
      <c r="AA125">
        <v>128.5</v>
      </c>
      <c r="AB125">
        <v>119.2</v>
      </c>
      <c r="AC125">
        <v>120.7</v>
      </c>
      <c r="AD125">
        <v>128.6</v>
      </c>
    </row>
    <row r="126" spans="1:30" x14ac:dyDescent="0.3">
      <c r="A126" t="s">
        <v>30</v>
      </c>
      <c r="B126">
        <v>2016</v>
      </c>
      <c r="C126" t="s">
        <v>39</v>
      </c>
      <c r="D126">
        <v>128.6</v>
      </c>
      <c r="E126">
        <v>138.6</v>
      </c>
      <c r="F126">
        <v>126.6</v>
      </c>
      <c r="G126">
        <v>133.6</v>
      </c>
      <c r="H126">
        <v>118.6</v>
      </c>
      <c r="I126">
        <v>137.4</v>
      </c>
      <c r="J126">
        <v>152.5</v>
      </c>
      <c r="K126">
        <v>169.2</v>
      </c>
      <c r="L126">
        <v>108.8</v>
      </c>
      <c r="M126">
        <v>133.1</v>
      </c>
      <c r="N126">
        <v>126.4</v>
      </c>
      <c r="O126">
        <v>139.19999999999999</v>
      </c>
      <c r="P126">
        <v>136</v>
      </c>
      <c r="Q126">
        <v>137.19999999999999</v>
      </c>
      <c r="R126">
        <v>136.30000000000001</v>
      </c>
      <c r="S126">
        <v>131.6</v>
      </c>
      <c r="T126">
        <v>135.6</v>
      </c>
      <c r="U126">
        <v>139.5</v>
      </c>
      <c r="V126">
        <v>128</v>
      </c>
      <c r="W126">
        <v>129.30000000000001</v>
      </c>
      <c r="X126">
        <v>126.2</v>
      </c>
      <c r="Y126">
        <v>116.3</v>
      </c>
      <c r="Z126">
        <v>124.1</v>
      </c>
      <c r="AA126">
        <v>130.19999999999999</v>
      </c>
      <c r="AB126">
        <v>119.9</v>
      </c>
      <c r="AC126">
        <v>123.3</v>
      </c>
      <c r="AD126">
        <v>131.9</v>
      </c>
    </row>
    <row r="127" spans="1:30" x14ac:dyDescent="0.3">
      <c r="A127" t="s">
        <v>33</v>
      </c>
      <c r="B127">
        <v>2016</v>
      </c>
      <c r="C127" t="s">
        <v>39</v>
      </c>
      <c r="D127">
        <v>125.9</v>
      </c>
      <c r="E127">
        <v>143.9</v>
      </c>
      <c r="F127">
        <v>130.9</v>
      </c>
      <c r="G127">
        <v>131</v>
      </c>
      <c r="H127">
        <v>110.2</v>
      </c>
      <c r="I127">
        <v>135.5</v>
      </c>
      <c r="J127">
        <v>173.7</v>
      </c>
      <c r="K127">
        <v>184.4</v>
      </c>
      <c r="L127">
        <v>112</v>
      </c>
      <c r="M127">
        <v>142.80000000000001</v>
      </c>
      <c r="N127">
        <v>121.6</v>
      </c>
      <c r="O127">
        <v>136.9</v>
      </c>
      <c r="P127">
        <v>138.19999999999999</v>
      </c>
      <c r="Q127">
        <v>142.69999999999999</v>
      </c>
      <c r="R127">
        <v>127.6</v>
      </c>
      <c r="S127">
        <v>121.1</v>
      </c>
      <c r="T127">
        <v>126.6</v>
      </c>
      <c r="U127">
        <v>125.5</v>
      </c>
      <c r="V127">
        <v>115.5</v>
      </c>
      <c r="W127">
        <v>123.2</v>
      </c>
      <c r="X127">
        <v>120.6</v>
      </c>
      <c r="Y127">
        <v>112.3</v>
      </c>
      <c r="Z127">
        <v>119.9</v>
      </c>
      <c r="AA127">
        <v>129.30000000000001</v>
      </c>
      <c r="AB127">
        <v>118.8</v>
      </c>
      <c r="AC127">
        <v>119.6</v>
      </c>
      <c r="AD127">
        <v>128.1</v>
      </c>
    </row>
    <row r="128" spans="1:30" x14ac:dyDescent="0.3">
      <c r="A128" t="s">
        <v>34</v>
      </c>
      <c r="B128">
        <v>2016</v>
      </c>
      <c r="C128" t="s">
        <v>39</v>
      </c>
      <c r="D128">
        <v>127.7</v>
      </c>
      <c r="E128">
        <v>140.5</v>
      </c>
      <c r="F128">
        <v>128.30000000000001</v>
      </c>
      <c r="G128">
        <v>132.6</v>
      </c>
      <c r="H128">
        <v>115.5</v>
      </c>
      <c r="I128">
        <v>136.5</v>
      </c>
      <c r="J128">
        <v>159.69999999999999</v>
      </c>
      <c r="K128">
        <v>174.3</v>
      </c>
      <c r="L128">
        <v>109.9</v>
      </c>
      <c r="M128">
        <v>136.30000000000001</v>
      </c>
      <c r="N128">
        <v>124.4</v>
      </c>
      <c r="O128">
        <v>138.1</v>
      </c>
      <c r="P128">
        <v>136.80000000000001</v>
      </c>
      <c r="Q128">
        <v>138.69999999999999</v>
      </c>
      <c r="R128">
        <v>132.9</v>
      </c>
      <c r="S128">
        <v>127.2</v>
      </c>
      <c r="T128">
        <v>132</v>
      </c>
      <c r="U128">
        <v>125.5</v>
      </c>
      <c r="V128">
        <v>123.3</v>
      </c>
      <c r="W128">
        <v>126.4</v>
      </c>
      <c r="X128">
        <v>124.1</v>
      </c>
      <c r="Y128">
        <v>114.2</v>
      </c>
      <c r="Z128">
        <v>121.7</v>
      </c>
      <c r="AA128">
        <v>129.69999999999999</v>
      </c>
      <c r="AB128">
        <v>119.4</v>
      </c>
      <c r="AC128">
        <v>121.5</v>
      </c>
      <c r="AD128">
        <v>130.1</v>
      </c>
    </row>
    <row r="129" spans="1:30" x14ac:dyDescent="0.3">
      <c r="A129" t="s">
        <v>30</v>
      </c>
      <c r="B129">
        <v>2016</v>
      </c>
      <c r="C129" t="s">
        <v>40</v>
      </c>
      <c r="D129">
        <v>129.30000000000001</v>
      </c>
      <c r="E129">
        <v>139.5</v>
      </c>
      <c r="F129">
        <v>129.6</v>
      </c>
      <c r="G129">
        <v>134.5</v>
      </c>
      <c r="H129">
        <v>119.5</v>
      </c>
      <c r="I129">
        <v>138.5</v>
      </c>
      <c r="J129">
        <v>158.19999999999999</v>
      </c>
      <c r="K129">
        <v>171.8</v>
      </c>
      <c r="L129">
        <v>110.3</v>
      </c>
      <c r="M129">
        <v>134.30000000000001</v>
      </c>
      <c r="N129">
        <v>127.3</v>
      </c>
      <c r="O129">
        <v>139.9</v>
      </c>
      <c r="P129">
        <v>137.6</v>
      </c>
      <c r="Q129">
        <v>138</v>
      </c>
      <c r="R129">
        <v>137.19999999999999</v>
      </c>
      <c r="S129">
        <v>132.19999999999999</v>
      </c>
      <c r="T129">
        <v>136.5</v>
      </c>
      <c r="U129">
        <v>139.5</v>
      </c>
      <c r="V129">
        <v>128.19999999999999</v>
      </c>
      <c r="W129">
        <v>130</v>
      </c>
      <c r="X129">
        <v>126.7</v>
      </c>
      <c r="Y129">
        <v>116.4</v>
      </c>
      <c r="Z129">
        <v>125.2</v>
      </c>
      <c r="AA129">
        <v>130.80000000000001</v>
      </c>
      <c r="AB129">
        <v>120.9</v>
      </c>
      <c r="AC129">
        <v>123.8</v>
      </c>
      <c r="AD129">
        <v>133</v>
      </c>
    </row>
    <row r="130" spans="1:30" x14ac:dyDescent="0.3">
      <c r="A130" t="s">
        <v>33</v>
      </c>
      <c r="B130">
        <v>2016</v>
      </c>
      <c r="C130" t="s">
        <v>40</v>
      </c>
      <c r="D130">
        <v>126.8</v>
      </c>
      <c r="E130">
        <v>144.19999999999999</v>
      </c>
      <c r="F130">
        <v>136.6</v>
      </c>
      <c r="G130">
        <v>131.80000000000001</v>
      </c>
      <c r="H130">
        <v>111</v>
      </c>
      <c r="I130">
        <v>137</v>
      </c>
      <c r="J130">
        <v>179.5</v>
      </c>
      <c r="K130">
        <v>188.4</v>
      </c>
      <c r="L130">
        <v>113.3</v>
      </c>
      <c r="M130">
        <v>143.9</v>
      </c>
      <c r="N130">
        <v>121.7</v>
      </c>
      <c r="O130">
        <v>137.5</v>
      </c>
      <c r="P130">
        <v>139.80000000000001</v>
      </c>
      <c r="Q130">
        <v>142.9</v>
      </c>
      <c r="R130">
        <v>127.9</v>
      </c>
      <c r="S130">
        <v>121.1</v>
      </c>
      <c r="T130">
        <v>126.9</v>
      </c>
      <c r="U130">
        <v>126.4</v>
      </c>
      <c r="V130">
        <v>115.5</v>
      </c>
      <c r="W130">
        <v>123.5</v>
      </c>
      <c r="X130">
        <v>120.9</v>
      </c>
      <c r="Y130">
        <v>111.7</v>
      </c>
      <c r="Z130">
        <v>120.3</v>
      </c>
      <c r="AA130">
        <v>130.80000000000001</v>
      </c>
      <c r="AB130">
        <v>120</v>
      </c>
      <c r="AC130">
        <v>119.9</v>
      </c>
      <c r="AD130">
        <v>129</v>
      </c>
    </row>
    <row r="131" spans="1:30" x14ac:dyDescent="0.3">
      <c r="A131" t="s">
        <v>34</v>
      </c>
      <c r="B131">
        <v>2016</v>
      </c>
      <c r="C131" t="s">
        <v>40</v>
      </c>
      <c r="D131">
        <v>128.5</v>
      </c>
      <c r="E131">
        <v>141.19999999999999</v>
      </c>
      <c r="F131">
        <v>132.30000000000001</v>
      </c>
      <c r="G131">
        <v>133.5</v>
      </c>
      <c r="H131">
        <v>116.4</v>
      </c>
      <c r="I131">
        <v>137.80000000000001</v>
      </c>
      <c r="J131">
        <v>165.4</v>
      </c>
      <c r="K131">
        <v>177.4</v>
      </c>
      <c r="L131">
        <v>111.3</v>
      </c>
      <c r="M131">
        <v>137.5</v>
      </c>
      <c r="N131">
        <v>125</v>
      </c>
      <c r="O131">
        <v>138.80000000000001</v>
      </c>
      <c r="P131">
        <v>138.4</v>
      </c>
      <c r="Q131">
        <v>139.30000000000001</v>
      </c>
      <c r="R131">
        <v>133.5</v>
      </c>
      <c r="S131">
        <v>127.6</v>
      </c>
      <c r="T131">
        <v>132.69999999999999</v>
      </c>
      <c r="U131">
        <v>126.4</v>
      </c>
      <c r="V131">
        <v>123.4</v>
      </c>
      <c r="W131">
        <v>126.9</v>
      </c>
      <c r="X131">
        <v>124.5</v>
      </c>
      <c r="Y131">
        <v>113.9</v>
      </c>
      <c r="Z131">
        <v>122.4</v>
      </c>
      <c r="AA131">
        <v>130.80000000000001</v>
      </c>
      <c r="AB131">
        <v>120.5</v>
      </c>
      <c r="AC131">
        <v>121.9</v>
      </c>
      <c r="AD131">
        <v>131.1</v>
      </c>
    </row>
    <row r="132" spans="1:30" x14ac:dyDescent="0.3">
      <c r="A132" t="s">
        <v>30</v>
      </c>
      <c r="B132">
        <v>2016</v>
      </c>
      <c r="C132" t="s">
        <v>41</v>
      </c>
      <c r="D132">
        <v>130.1</v>
      </c>
      <c r="E132">
        <v>138.80000000000001</v>
      </c>
      <c r="F132">
        <v>130.30000000000001</v>
      </c>
      <c r="G132">
        <v>135.30000000000001</v>
      </c>
      <c r="H132">
        <v>119.9</v>
      </c>
      <c r="I132">
        <v>140.19999999999999</v>
      </c>
      <c r="J132">
        <v>156.9</v>
      </c>
      <c r="K132">
        <v>172.2</v>
      </c>
      <c r="L132">
        <v>112.1</v>
      </c>
      <c r="M132">
        <v>134.9</v>
      </c>
      <c r="N132">
        <v>128.1</v>
      </c>
      <c r="O132">
        <v>140.69999999999999</v>
      </c>
      <c r="P132">
        <v>138</v>
      </c>
      <c r="Q132">
        <v>138.9</v>
      </c>
      <c r="R132">
        <v>137.80000000000001</v>
      </c>
      <c r="S132">
        <v>133</v>
      </c>
      <c r="T132">
        <v>137.1</v>
      </c>
      <c r="U132">
        <v>139.5</v>
      </c>
      <c r="V132">
        <v>129.1</v>
      </c>
      <c r="W132">
        <v>130.6</v>
      </c>
      <c r="X132">
        <v>127</v>
      </c>
      <c r="Y132">
        <v>116</v>
      </c>
      <c r="Z132">
        <v>125.5</v>
      </c>
      <c r="AA132">
        <v>131.9</v>
      </c>
      <c r="AB132">
        <v>122</v>
      </c>
      <c r="AC132">
        <v>124.2</v>
      </c>
      <c r="AD132">
        <v>133.5</v>
      </c>
    </row>
    <row r="133" spans="1:30" x14ac:dyDescent="0.3">
      <c r="A133" t="s">
        <v>33</v>
      </c>
      <c r="B133">
        <v>2016</v>
      </c>
      <c r="C133" t="s">
        <v>41</v>
      </c>
      <c r="D133">
        <v>127.6</v>
      </c>
      <c r="E133">
        <v>140.30000000000001</v>
      </c>
      <c r="F133">
        <v>133.69999999999999</v>
      </c>
      <c r="G133">
        <v>132.19999999999999</v>
      </c>
      <c r="H133">
        <v>111.8</v>
      </c>
      <c r="I133">
        <v>135.80000000000001</v>
      </c>
      <c r="J133">
        <v>163.5</v>
      </c>
      <c r="K133">
        <v>182.3</v>
      </c>
      <c r="L133">
        <v>114.6</v>
      </c>
      <c r="M133">
        <v>144.6</v>
      </c>
      <c r="N133">
        <v>121.9</v>
      </c>
      <c r="O133">
        <v>138.1</v>
      </c>
      <c r="P133">
        <v>137.6</v>
      </c>
      <c r="Q133">
        <v>143.6</v>
      </c>
      <c r="R133">
        <v>128.30000000000001</v>
      </c>
      <c r="S133">
        <v>121.4</v>
      </c>
      <c r="T133">
        <v>127.3</v>
      </c>
      <c r="U133">
        <v>127.3</v>
      </c>
      <c r="V133">
        <v>114.7</v>
      </c>
      <c r="W133">
        <v>123.9</v>
      </c>
      <c r="X133">
        <v>121.2</v>
      </c>
      <c r="Y133">
        <v>110.4</v>
      </c>
      <c r="Z133">
        <v>120.6</v>
      </c>
      <c r="AA133">
        <v>131.5</v>
      </c>
      <c r="AB133">
        <v>120.9</v>
      </c>
      <c r="AC133">
        <v>119.9</v>
      </c>
      <c r="AD133">
        <v>128.4</v>
      </c>
    </row>
    <row r="134" spans="1:30" x14ac:dyDescent="0.3">
      <c r="A134" t="s">
        <v>34</v>
      </c>
      <c r="B134">
        <v>2016</v>
      </c>
      <c r="C134" t="s">
        <v>41</v>
      </c>
      <c r="D134">
        <v>129.30000000000001</v>
      </c>
      <c r="E134">
        <v>139.30000000000001</v>
      </c>
      <c r="F134">
        <v>131.6</v>
      </c>
      <c r="G134">
        <v>134.1</v>
      </c>
      <c r="H134">
        <v>116.9</v>
      </c>
      <c r="I134">
        <v>138.1</v>
      </c>
      <c r="J134">
        <v>159.1</v>
      </c>
      <c r="K134">
        <v>175.6</v>
      </c>
      <c r="L134">
        <v>112.9</v>
      </c>
      <c r="M134">
        <v>138.1</v>
      </c>
      <c r="N134">
        <v>125.5</v>
      </c>
      <c r="O134">
        <v>139.5</v>
      </c>
      <c r="P134">
        <v>137.9</v>
      </c>
      <c r="Q134">
        <v>140.19999999999999</v>
      </c>
      <c r="R134">
        <v>134.1</v>
      </c>
      <c r="S134">
        <v>128.19999999999999</v>
      </c>
      <c r="T134">
        <v>133.19999999999999</v>
      </c>
      <c r="U134">
        <v>127.3</v>
      </c>
      <c r="V134">
        <v>123.6</v>
      </c>
      <c r="W134">
        <v>127.4</v>
      </c>
      <c r="X134">
        <v>124.8</v>
      </c>
      <c r="Y134">
        <v>113.1</v>
      </c>
      <c r="Z134">
        <v>122.7</v>
      </c>
      <c r="AA134">
        <v>131.69999999999999</v>
      </c>
      <c r="AB134">
        <v>121.5</v>
      </c>
      <c r="AC134">
        <v>122.1</v>
      </c>
      <c r="AD134">
        <v>131.1</v>
      </c>
    </row>
    <row r="135" spans="1:30" x14ac:dyDescent="0.3">
      <c r="A135" t="s">
        <v>30</v>
      </c>
      <c r="B135">
        <v>2016</v>
      </c>
      <c r="C135" t="s">
        <v>42</v>
      </c>
      <c r="D135">
        <v>130.80000000000001</v>
      </c>
      <c r="E135">
        <v>138.19999999999999</v>
      </c>
      <c r="F135">
        <v>130.5</v>
      </c>
      <c r="G135">
        <v>135.5</v>
      </c>
      <c r="H135">
        <v>120.2</v>
      </c>
      <c r="I135">
        <v>139.19999999999999</v>
      </c>
      <c r="J135">
        <v>149.5</v>
      </c>
      <c r="K135">
        <v>170.4</v>
      </c>
      <c r="L135">
        <v>113.1</v>
      </c>
      <c r="M135">
        <v>135.80000000000001</v>
      </c>
      <c r="N135">
        <v>128.80000000000001</v>
      </c>
      <c r="O135">
        <v>141.5</v>
      </c>
      <c r="P135">
        <v>137.19999999999999</v>
      </c>
      <c r="Q135">
        <v>139.9</v>
      </c>
      <c r="R135">
        <v>138.5</v>
      </c>
      <c r="S135">
        <v>133.5</v>
      </c>
      <c r="T135">
        <v>137.80000000000001</v>
      </c>
      <c r="U135">
        <v>139.5</v>
      </c>
      <c r="V135">
        <v>129.69999999999999</v>
      </c>
      <c r="W135">
        <v>131.1</v>
      </c>
      <c r="X135">
        <v>127.8</v>
      </c>
      <c r="Y135">
        <v>117</v>
      </c>
      <c r="Z135">
        <v>125.7</v>
      </c>
      <c r="AA135">
        <v>132.19999999999999</v>
      </c>
      <c r="AB135">
        <v>122.8</v>
      </c>
      <c r="AC135">
        <v>124.9</v>
      </c>
      <c r="AD135">
        <v>133.4</v>
      </c>
    </row>
    <row r="136" spans="1:30" x14ac:dyDescent="0.3">
      <c r="A136" t="s">
        <v>33</v>
      </c>
      <c r="B136">
        <v>2016</v>
      </c>
      <c r="C136" t="s">
        <v>42</v>
      </c>
      <c r="D136">
        <v>128.1</v>
      </c>
      <c r="E136">
        <v>137.69999999999999</v>
      </c>
      <c r="F136">
        <v>130.6</v>
      </c>
      <c r="G136">
        <v>132.6</v>
      </c>
      <c r="H136">
        <v>111.9</v>
      </c>
      <c r="I136">
        <v>132.5</v>
      </c>
      <c r="J136">
        <v>152.9</v>
      </c>
      <c r="K136">
        <v>173.6</v>
      </c>
      <c r="L136">
        <v>115.1</v>
      </c>
      <c r="M136">
        <v>144.80000000000001</v>
      </c>
      <c r="N136">
        <v>122.1</v>
      </c>
      <c r="O136">
        <v>138.80000000000001</v>
      </c>
      <c r="P136">
        <v>135.69999999999999</v>
      </c>
      <c r="Q136">
        <v>143.9</v>
      </c>
      <c r="R136">
        <v>128.69999999999999</v>
      </c>
      <c r="S136">
        <v>121.6</v>
      </c>
      <c r="T136">
        <v>127.7</v>
      </c>
      <c r="U136">
        <v>127.9</v>
      </c>
      <c r="V136">
        <v>114.8</v>
      </c>
      <c r="W136">
        <v>124.3</v>
      </c>
      <c r="X136">
        <v>121.4</v>
      </c>
      <c r="Y136">
        <v>111.8</v>
      </c>
      <c r="Z136">
        <v>120.8</v>
      </c>
      <c r="AA136">
        <v>131.6</v>
      </c>
      <c r="AB136">
        <v>121.2</v>
      </c>
      <c r="AC136">
        <v>120.5</v>
      </c>
      <c r="AD136">
        <v>128</v>
      </c>
    </row>
    <row r="137" spans="1:30" x14ac:dyDescent="0.3">
      <c r="A137" t="s">
        <v>34</v>
      </c>
      <c r="B137">
        <v>2016</v>
      </c>
      <c r="C137" t="s">
        <v>42</v>
      </c>
      <c r="D137">
        <v>129.9</v>
      </c>
      <c r="E137">
        <v>138</v>
      </c>
      <c r="F137">
        <v>130.5</v>
      </c>
      <c r="G137">
        <v>134.4</v>
      </c>
      <c r="H137">
        <v>117.2</v>
      </c>
      <c r="I137">
        <v>136.1</v>
      </c>
      <c r="J137">
        <v>150.69999999999999</v>
      </c>
      <c r="K137">
        <v>171.5</v>
      </c>
      <c r="L137">
        <v>113.8</v>
      </c>
      <c r="M137">
        <v>138.80000000000001</v>
      </c>
      <c r="N137">
        <v>126</v>
      </c>
      <c r="O137">
        <v>140.19999999999999</v>
      </c>
      <c r="P137">
        <v>136.6</v>
      </c>
      <c r="Q137">
        <v>141</v>
      </c>
      <c r="R137">
        <v>134.6</v>
      </c>
      <c r="S137">
        <v>128.6</v>
      </c>
      <c r="T137">
        <v>133.80000000000001</v>
      </c>
      <c r="U137">
        <v>127.9</v>
      </c>
      <c r="V137">
        <v>124.1</v>
      </c>
      <c r="W137">
        <v>127.9</v>
      </c>
      <c r="X137">
        <v>125.4</v>
      </c>
      <c r="Y137">
        <v>114.3</v>
      </c>
      <c r="Z137">
        <v>122.9</v>
      </c>
      <c r="AA137">
        <v>131.80000000000001</v>
      </c>
      <c r="AB137">
        <v>122.1</v>
      </c>
      <c r="AC137">
        <v>122.8</v>
      </c>
      <c r="AD137">
        <v>130.9</v>
      </c>
    </row>
    <row r="138" spans="1:30" x14ac:dyDescent="0.3">
      <c r="A138" t="s">
        <v>30</v>
      </c>
      <c r="B138">
        <v>2016</v>
      </c>
      <c r="C138" t="s">
        <v>43</v>
      </c>
      <c r="D138">
        <v>131.30000000000001</v>
      </c>
      <c r="E138">
        <v>137.6</v>
      </c>
      <c r="F138">
        <v>130.1</v>
      </c>
      <c r="G138">
        <v>136</v>
      </c>
      <c r="H138">
        <v>120.8</v>
      </c>
      <c r="I138">
        <v>138.4</v>
      </c>
      <c r="J138">
        <v>149.19999999999999</v>
      </c>
      <c r="K138">
        <v>170.2</v>
      </c>
      <c r="L138">
        <v>113.4</v>
      </c>
      <c r="M138">
        <v>136.30000000000001</v>
      </c>
      <c r="N138">
        <v>128.69999999999999</v>
      </c>
      <c r="O138">
        <v>142.4</v>
      </c>
      <c r="P138">
        <v>137.4</v>
      </c>
      <c r="Q138">
        <v>140.9</v>
      </c>
      <c r="R138">
        <v>139.6</v>
      </c>
      <c r="S138">
        <v>134.30000000000001</v>
      </c>
      <c r="T138">
        <v>138.80000000000001</v>
      </c>
      <c r="U138">
        <v>139.5</v>
      </c>
      <c r="V138">
        <v>129.80000000000001</v>
      </c>
      <c r="W138">
        <v>131.80000000000001</v>
      </c>
      <c r="X138">
        <v>128.69999999999999</v>
      </c>
      <c r="Y138">
        <v>117.8</v>
      </c>
      <c r="Z138">
        <v>126.5</v>
      </c>
      <c r="AA138">
        <v>133</v>
      </c>
      <c r="AB138">
        <v>123</v>
      </c>
      <c r="AC138">
        <v>125.7</v>
      </c>
      <c r="AD138">
        <v>133.80000000000001</v>
      </c>
    </row>
    <row r="139" spans="1:30" x14ac:dyDescent="0.3">
      <c r="A139" t="s">
        <v>33</v>
      </c>
      <c r="B139">
        <v>2016</v>
      </c>
      <c r="C139" t="s">
        <v>43</v>
      </c>
      <c r="D139">
        <v>128.69999999999999</v>
      </c>
      <c r="E139">
        <v>138.4</v>
      </c>
      <c r="F139">
        <v>130.30000000000001</v>
      </c>
      <c r="G139">
        <v>132.69999999999999</v>
      </c>
      <c r="H139">
        <v>112.5</v>
      </c>
      <c r="I139">
        <v>130.4</v>
      </c>
      <c r="J139">
        <v>155.1</v>
      </c>
      <c r="K139">
        <v>175.7</v>
      </c>
      <c r="L139">
        <v>115.4</v>
      </c>
      <c r="M139">
        <v>145.30000000000001</v>
      </c>
      <c r="N139">
        <v>122.5</v>
      </c>
      <c r="O139">
        <v>139.6</v>
      </c>
      <c r="P139">
        <v>136.30000000000001</v>
      </c>
      <c r="Q139">
        <v>144.30000000000001</v>
      </c>
      <c r="R139">
        <v>129.1</v>
      </c>
      <c r="S139">
        <v>121.9</v>
      </c>
      <c r="T139">
        <v>128</v>
      </c>
      <c r="U139">
        <v>128.69999999999999</v>
      </c>
      <c r="V139">
        <v>115.2</v>
      </c>
      <c r="W139">
        <v>124.5</v>
      </c>
      <c r="X139">
        <v>121.8</v>
      </c>
      <c r="Y139">
        <v>112.8</v>
      </c>
      <c r="Z139">
        <v>121.2</v>
      </c>
      <c r="AA139">
        <v>131.9</v>
      </c>
      <c r="AB139">
        <v>120.8</v>
      </c>
      <c r="AC139">
        <v>120.9</v>
      </c>
      <c r="AD139">
        <v>128.6</v>
      </c>
    </row>
    <row r="140" spans="1:30" x14ac:dyDescent="0.3">
      <c r="A140" t="s">
        <v>34</v>
      </c>
      <c r="B140">
        <v>2016</v>
      </c>
      <c r="C140" t="s">
        <v>43</v>
      </c>
      <c r="D140">
        <v>130.5</v>
      </c>
      <c r="E140">
        <v>137.9</v>
      </c>
      <c r="F140">
        <v>130.19999999999999</v>
      </c>
      <c r="G140">
        <v>134.80000000000001</v>
      </c>
      <c r="H140">
        <v>117.8</v>
      </c>
      <c r="I140">
        <v>134.69999999999999</v>
      </c>
      <c r="J140">
        <v>151.19999999999999</v>
      </c>
      <c r="K140">
        <v>172.1</v>
      </c>
      <c r="L140">
        <v>114.1</v>
      </c>
      <c r="M140">
        <v>139.30000000000001</v>
      </c>
      <c r="N140">
        <v>126.1</v>
      </c>
      <c r="O140">
        <v>141.1</v>
      </c>
      <c r="P140">
        <v>137</v>
      </c>
      <c r="Q140">
        <v>141.80000000000001</v>
      </c>
      <c r="R140">
        <v>135.5</v>
      </c>
      <c r="S140">
        <v>129.1</v>
      </c>
      <c r="T140">
        <v>134.5</v>
      </c>
      <c r="U140">
        <v>128.69999999999999</v>
      </c>
      <c r="V140">
        <v>124.3</v>
      </c>
      <c r="W140">
        <v>128.4</v>
      </c>
      <c r="X140">
        <v>126.1</v>
      </c>
      <c r="Y140">
        <v>115.2</v>
      </c>
      <c r="Z140">
        <v>123.5</v>
      </c>
      <c r="AA140">
        <v>132.4</v>
      </c>
      <c r="AB140">
        <v>122.1</v>
      </c>
      <c r="AC140">
        <v>123.4</v>
      </c>
      <c r="AD140">
        <v>131.4</v>
      </c>
    </row>
    <row r="141" spans="1:30" x14ac:dyDescent="0.3">
      <c r="A141" t="s">
        <v>30</v>
      </c>
      <c r="B141">
        <v>2016</v>
      </c>
      <c r="C141" t="s">
        <v>45</v>
      </c>
      <c r="D141">
        <v>132</v>
      </c>
      <c r="E141">
        <v>137.4</v>
      </c>
      <c r="F141">
        <v>130.6</v>
      </c>
      <c r="G141">
        <v>136.19999999999999</v>
      </c>
      <c r="H141">
        <v>121.1</v>
      </c>
      <c r="I141">
        <v>136.9</v>
      </c>
      <c r="J141">
        <v>141.80000000000001</v>
      </c>
      <c r="K141">
        <v>170</v>
      </c>
      <c r="L141">
        <v>113.4</v>
      </c>
      <c r="M141">
        <v>136.80000000000001</v>
      </c>
      <c r="N141">
        <v>128.69999999999999</v>
      </c>
      <c r="O141">
        <v>143.1</v>
      </c>
      <c r="P141">
        <v>136.6</v>
      </c>
      <c r="Q141">
        <v>141.19999999999999</v>
      </c>
      <c r="R141">
        <v>139.9</v>
      </c>
      <c r="S141">
        <v>134.5</v>
      </c>
      <c r="T141">
        <v>139.19999999999999</v>
      </c>
      <c r="U141">
        <v>139.5</v>
      </c>
      <c r="V141">
        <v>130.30000000000001</v>
      </c>
      <c r="W141">
        <v>132.1</v>
      </c>
      <c r="X141">
        <v>129.1</v>
      </c>
      <c r="Y141">
        <v>118.2</v>
      </c>
      <c r="Z141">
        <v>126.9</v>
      </c>
      <c r="AA141">
        <v>133.69999999999999</v>
      </c>
      <c r="AB141">
        <v>123.5</v>
      </c>
      <c r="AC141">
        <v>126.1</v>
      </c>
      <c r="AD141">
        <v>133.6</v>
      </c>
    </row>
    <row r="142" spans="1:30" x14ac:dyDescent="0.3">
      <c r="A142" t="s">
        <v>33</v>
      </c>
      <c r="B142">
        <v>2016</v>
      </c>
      <c r="C142" t="s">
        <v>45</v>
      </c>
      <c r="D142">
        <v>130.19999999999999</v>
      </c>
      <c r="E142">
        <v>138.5</v>
      </c>
      <c r="F142">
        <v>134.1</v>
      </c>
      <c r="G142">
        <v>132.9</v>
      </c>
      <c r="H142">
        <v>112.6</v>
      </c>
      <c r="I142">
        <v>130.80000000000001</v>
      </c>
      <c r="J142">
        <v>142</v>
      </c>
      <c r="K142">
        <v>174.9</v>
      </c>
      <c r="L142">
        <v>115.6</v>
      </c>
      <c r="M142">
        <v>145.4</v>
      </c>
      <c r="N142">
        <v>122.7</v>
      </c>
      <c r="O142">
        <v>140.30000000000001</v>
      </c>
      <c r="P142">
        <v>135.19999999999999</v>
      </c>
      <c r="Q142">
        <v>144.30000000000001</v>
      </c>
      <c r="R142">
        <v>129.6</v>
      </c>
      <c r="S142">
        <v>122.1</v>
      </c>
      <c r="T142">
        <v>128.5</v>
      </c>
      <c r="U142">
        <v>129.1</v>
      </c>
      <c r="V142">
        <v>116.2</v>
      </c>
      <c r="W142">
        <v>124.7</v>
      </c>
      <c r="X142">
        <v>122.1</v>
      </c>
      <c r="Y142">
        <v>113.4</v>
      </c>
      <c r="Z142">
        <v>121.7</v>
      </c>
      <c r="AA142">
        <v>132.1</v>
      </c>
      <c r="AB142">
        <v>121.3</v>
      </c>
      <c r="AC142">
        <v>121.3</v>
      </c>
      <c r="AD142">
        <v>128.5</v>
      </c>
    </row>
    <row r="143" spans="1:30" x14ac:dyDescent="0.3">
      <c r="A143" t="s">
        <v>34</v>
      </c>
      <c r="B143">
        <v>2016</v>
      </c>
      <c r="C143" t="s">
        <v>45</v>
      </c>
      <c r="D143">
        <v>131.4</v>
      </c>
      <c r="E143">
        <v>137.80000000000001</v>
      </c>
      <c r="F143">
        <v>132</v>
      </c>
      <c r="G143">
        <v>135</v>
      </c>
      <c r="H143">
        <v>118</v>
      </c>
      <c r="I143">
        <v>134.1</v>
      </c>
      <c r="J143">
        <v>141.9</v>
      </c>
      <c r="K143">
        <v>171.7</v>
      </c>
      <c r="L143">
        <v>114.1</v>
      </c>
      <c r="M143">
        <v>139.69999999999999</v>
      </c>
      <c r="N143">
        <v>126.2</v>
      </c>
      <c r="O143">
        <v>141.80000000000001</v>
      </c>
      <c r="P143">
        <v>136.1</v>
      </c>
      <c r="Q143">
        <v>142</v>
      </c>
      <c r="R143">
        <v>135.80000000000001</v>
      </c>
      <c r="S143">
        <v>129.30000000000001</v>
      </c>
      <c r="T143">
        <v>135</v>
      </c>
      <c r="U143">
        <v>129.1</v>
      </c>
      <c r="V143">
        <v>125</v>
      </c>
      <c r="W143">
        <v>128.6</v>
      </c>
      <c r="X143">
        <v>126.4</v>
      </c>
      <c r="Y143">
        <v>115.7</v>
      </c>
      <c r="Z143">
        <v>124</v>
      </c>
      <c r="AA143">
        <v>132.80000000000001</v>
      </c>
      <c r="AB143">
        <v>122.6</v>
      </c>
      <c r="AC143">
        <v>123.8</v>
      </c>
      <c r="AD143">
        <v>131.19999999999999</v>
      </c>
    </row>
    <row r="144" spans="1:30" x14ac:dyDescent="0.3">
      <c r="A144" t="s">
        <v>30</v>
      </c>
      <c r="B144">
        <v>2016</v>
      </c>
      <c r="C144" t="s">
        <v>46</v>
      </c>
      <c r="D144">
        <v>132.6</v>
      </c>
      <c r="E144">
        <v>137.30000000000001</v>
      </c>
      <c r="F144">
        <v>131.6</v>
      </c>
      <c r="G144">
        <v>136.30000000000001</v>
      </c>
      <c r="H144">
        <v>121.6</v>
      </c>
      <c r="I144">
        <v>135.6</v>
      </c>
      <c r="J144">
        <v>127.5</v>
      </c>
      <c r="K144">
        <v>167.9</v>
      </c>
      <c r="L144">
        <v>113.8</v>
      </c>
      <c r="M144">
        <v>137.5</v>
      </c>
      <c r="N144">
        <v>129.1</v>
      </c>
      <c r="O144">
        <v>143.6</v>
      </c>
      <c r="P144">
        <v>134.69999999999999</v>
      </c>
      <c r="Q144">
        <v>142.4</v>
      </c>
      <c r="R144">
        <v>140.4</v>
      </c>
      <c r="S144">
        <v>135.19999999999999</v>
      </c>
      <c r="T144">
        <v>139.69999999999999</v>
      </c>
      <c r="U144">
        <v>139.5</v>
      </c>
      <c r="V144">
        <v>132</v>
      </c>
      <c r="W144">
        <v>132.9</v>
      </c>
      <c r="X144">
        <v>129.69999999999999</v>
      </c>
      <c r="Y144">
        <v>118.6</v>
      </c>
      <c r="Z144">
        <v>127.3</v>
      </c>
      <c r="AA144">
        <v>134.19999999999999</v>
      </c>
      <c r="AB144">
        <v>121.9</v>
      </c>
      <c r="AC144">
        <v>126.3</v>
      </c>
      <c r="AD144">
        <v>132.80000000000001</v>
      </c>
    </row>
    <row r="145" spans="1:30" x14ac:dyDescent="0.3">
      <c r="A145" t="s">
        <v>33</v>
      </c>
      <c r="B145">
        <v>2016</v>
      </c>
      <c r="C145" t="s">
        <v>46</v>
      </c>
      <c r="D145">
        <v>131.6</v>
      </c>
      <c r="E145">
        <v>138.19999999999999</v>
      </c>
      <c r="F145">
        <v>134.9</v>
      </c>
      <c r="G145">
        <v>133.1</v>
      </c>
      <c r="H145">
        <v>113.5</v>
      </c>
      <c r="I145">
        <v>129.30000000000001</v>
      </c>
      <c r="J145">
        <v>121.1</v>
      </c>
      <c r="K145">
        <v>170.3</v>
      </c>
      <c r="L145">
        <v>115.5</v>
      </c>
      <c r="M145">
        <v>145.5</v>
      </c>
      <c r="N145">
        <v>123.1</v>
      </c>
      <c r="O145">
        <v>140.9</v>
      </c>
      <c r="P145">
        <v>132.80000000000001</v>
      </c>
      <c r="Q145">
        <v>145</v>
      </c>
      <c r="R145">
        <v>130</v>
      </c>
      <c r="S145">
        <v>122.2</v>
      </c>
      <c r="T145">
        <v>128.80000000000001</v>
      </c>
      <c r="U145">
        <v>128.5</v>
      </c>
      <c r="V145">
        <v>117.8</v>
      </c>
      <c r="W145">
        <v>125</v>
      </c>
      <c r="X145">
        <v>122.3</v>
      </c>
      <c r="Y145">
        <v>113.7</v>
      </c>
      <c r="Z145">
        <v>121.8</v>
      </c>
      <c r="AA145">
        <v>132.30000000000001</v>
      </c>
      <c r="AB145">
        <v>119.9</v>
      </c>
      <c r="AC145">
        <v>121.4</v>
      </c>
      <c r="AD145">
        <v>127.6</v>
      </c>
    </row>
    <row r="146" spans="1:30" x14ac:dyDescent="0.3">
      <c r="A146" t="s">
        <v>34</v>
      </c>
      <c r="B146">
        <v>2016</v>
      </c>
      <c r="C146" t="s">
        <v>46</v>
      </c>
      <c r="D146">
        <v>132.30000000000001</v>
      </c>
      <c r="E146">
        <v>137.6</v>
      </c>
      <c r="F146">
        <v>132.9</v>
      </c>
      <c r="G146">
        <v>135.1</v>
      </c>
      <c r="H146">
        <v>118.6</v>
      </c>
      <c r="I146">
        <v>132.69999999999999</v>
      </c>
      <c r="J146">
        <v>125.3</v>
      </c>
      <c r="K146">
        <v>168.7</v>
      </c>
      <c r="L146">
        <v>114.4</v>
      </c>
      <c r="M146">
        <v>140.19999999999999</v>
      </c>
      <c r="N146">
        <v>126.6</v>
      </c>
      <c r="O146">
        <v>142.30000000000001</v>
      </c>
      <c r="P146">
        <v>134</v>
      </c>
      <c r="Q146">
        <v>143.1</v>
      </c>
      <c r="R146">
        <v>136.30000000000001</v>
      </c>
      <c r="S146">
        <v>129.80000000000001</v>
      </c>
      <c r="T146">
        <v>135.4</v>
      </c>
      <c r="U146">
        <v>128.5</v>
      </c>
      <c r="V146">
        <v>126.6</v>
      </c>
      <c r="W146">
        <v>129.19999999999999</v>
      </c>
      <c r="X146">
        <v>126.9</v>
      </c>
      <c r="Y146">
        <v>116</v>
      </c>
      <c r="Z146">
        <v>124.2</v>
      </c>
      <c r="AA146">
        <v>133.1</v>
      </c>
      <c r="AB146">
        <v>121.1</v>
      </c>
      <c r="AC146">
        <v>123.9</v>
      </c>
      <c r="AD146">
        <v>130.4</v>
      </c>
    </row>
    <row r="147" spans="1:30" x14ac:dyDescent="0.3">
      <c r="A147" t="s">
        <v>30</v>
      </c>
      <c r="B147">
        <v>2017</v>
      </c>
      <c r="C147" t="s">
        <v>31</v>
      </c>
      <c r="D147">
        <v>133.1</v>
      </c>
      <c r="E147">
        <v>137.80000000000001</v>
      </c>
      <c r="F147">
        <v>131.9</v>
      </c>
      <c r="G147">
        <v>136.69999999999999</v>
      </c>
      <c r="H147">
        <v>122</v>
      </c>
      <c r="I147">
        <v>136</v>
      </c>
      <c r="J147">
        <v>119.8</v>
      </c>
      <c r="K147">
        <v>161.69999999999999</v>
      </c>
      <c r="L147">
        <v>114.8</v>
      </c>
      <c r="M147">
        <v>136.9</v>
      </c>
      <c r="N147">
        <v>129</v>
      </c>
      <c r="O147">
        <v>143.9</v>
      </c>
      <c r="P147">
        <v>133.69999999999999</v>
      </c>
      <c r="Q147">
        <v>143.1</v>
      </c>
      <c r="R147">
        <v>140.69999999999999</v>
      </c>
      <c r="S147">
        <v>135.80000000000001</v>
      </c>
      <c r="T147">
        <v>140</v>
      </c>
      <c r="U147">
        <v>139.5</v>
      </c>
      <c r="V147">
        <v>132.1</v>
      </c>
      <c r="W147">
        <v>133.19999999999999</v>
      </c>
      <c r="X147">
        <v>129.9</v>
      </c>
      <c r="Y147">
        <v>119.1</v>
      </c>
      <c r="Z147">
        <v>127</v>
      </c>
      <c r="AA147">
        <v>134.6</v>
      </c>
      <c r="AB147">
        <v>122.3</v>
      </c>
      <c r="AC147">
        <v>126.6</v>
      </c>
      <c r="AD147">
        <v>132.4</v>
      </c>
    </row>
    <row r="148" spans="1:30" x14ac:dyDescent="0.3">
      <c r="A148" t="s">
        <v>33</v>
      </c>
      <c r="B148">
        <v>2017</v>
      </c>
      <c r="C148" t="s">
        <v>31</v>
      </c>
      <c r="D148">
        <v>132.19999999999999</v>
      </c>
      <c r="E148">
        <v>138.9</v>
      </c>
      <c r="F148">
        <v>132.6</v>
      </c>
      <c r="G148">
        <v>133.1</v>
      </c>
      <c r="H148">
        <v>114</v>
      </c>
      <c r="I148">
        <v>129.6</v>
      </c>
      <c r="J148">
        <v>118.7</v>
      </c>
      <c r="K148">
        <v>155.1</v>
      </c>
      <c r="L148">
        <v>117.3</v>
      </c>
      <c r="M148">
        <v>144.9</v>
      </c>
      <c r="N148">
        <v>123.2</v>
      </c>
      <c r="O148">
        <v>141.6</v>
      </c>
      <c r="P148">
        <v>132</v>
      </c>
      <c r="Q148">
        <v>145.6</v>
      </c>
      <c r="R148">
        <v>130.19999999999999</v>
      </c>
      <c r="S148">
        <v>122.3</v>
      </c>
      <c r="T148">
        <v>129</v>
      </c>
      <c r="U148">
        <v>129.6</v>
      </c>
      <c r="V148">
        <v>118</v>
      </c>
      <c r="W148">
        <v>125.1</v>
      </c>
      <c r="X148">
        <v>122.6</v>
      </c>
      <c r="Y148">
        <v>115.2</v>
      </c>
      <c r="Z148">
        <v>122</v>
      </c>
      <c r="AA148">
        <v>132.4</v>
      </c>
      <c r="AB148">
        <v>120.9</v>
      </c>
      <c r="AC148">
        <v>122.1</v>
      </c>
      <c r="AD148">
        <v>127.8</v>
      </c>
    </row>
    <row r="149" spans="1:30" x14ac:dyDescent="0.3">
      <c r="A149" t="s">
        <v>34</v>
      </c>
      <c r="B149">
        <v>2017</v>
      </c>
      <c r="C149" t="s">
        <v>31</v>
      </c>
      <c r="D149">
        <v>132.80000000000001</v>
      </c>
      <c r="E149">
        <v>138.19999999999999</v>
      </c>
      <c r="F149">
        <v>132.19999999999999</v>
      </c>
      <c r="G149">
        <v>135.4</v>
      </c>
      <c r="H149">
        <v>119.1</v>
      </c>
      <c r="I149">
        <v>133</v>
      </c>
      <c r="J149">
        <v>119.4</v>
      </c>
      <c r="K149">
        <v>159.5</v>
      </c>
      <c r="L149">
        <v>115.6</v>
      </c>
      <c r="M149">
        <v>139.6</v>
      </c>
      <c r="N149">
        <v>126.6</v>
      </c>
      <c r="O149">
        <v>142.80000000000001</v>
      </c>
      <c r="P149">
        <v>133.1</v>
      </c>
      <c r="Q149">
        <v>143.80000000000001</v>
      </c>
      <c r="R149">
        <v>136.6</v>
      </c>
      <c r="S149">
        <v>130.19999999999999</v>
      </c>
      <c r="T149">
        <v>135.6</v>
      </c>
      <c r="U149">
        <v>129.6</v>
      </c>
      <c r="V149">
        <v>126.8</v>
      </c>
      <c r="W149">
        <v>129.4</v>
      </c>
      <c r="X149">
        <v>127.1</v>
      </c>
      <c r="Y149">
        <v>117</v>
      </c>
      <c r="Z149">
        <v>124.2</v>
      </c>
      <c r="AA149">
        <v>133.30000000000001</v>
      </c>
      <c r="AB149">
        <v>121.7</v>
      </c>
      <c r="AC149">
        <v>124.4</v>
      </c>
      <c r="AD149">
        <v>130.30000000000001</v>
      </c>
    </row>
    <row r="150" spans="1:30" x14ac:dyDescent="0.3">
      <c r="A150" t="s">
        <v>30</v>
      </c>
      <c r="B150">
        <v>2017</v>
      </c>
      <c r="C150" t="s">
        <v>35</v>
      </c>
      <c r="D150">
        <v>133.30000000000001</v>
      </c>
      <c r="E150">
        <v>138.30000000000001</v>
      </c>
      <c r="F150">
        <v>129.30000000000001</v>
      </c>
      <c r="G150">
        <v>137.19999999999999</v>
      </c>
      <c r="H150">
        <v>122.1</v>
      </c>
      <c r="I150">
        <v>138.69999999999999</v>
      </c>
      <c r="J150">
        <v>119.1</v>
      </c>
      <c r="K150">
        <v>156.9</v>
      </c>
      <c r="L150">
        <v>116.2</v>
      </c>
      <c r="M150">
        <v>136</v>
      </c>
      <c r="N150">
        <v>129.4</v>
      </c>
      <c r="O150">
        <v>144.4</v>
      </c>
      <c r="P150">
        <v>133.6</v>
      </c>
      <c r="Q150">
        <v>143.69999999999999</v>
      </c>
      <c r="R150">
        <v>140.9</v>
      </c>
      <c r="S150">
        <v>135.80000000000001</v>
      </c>
      <c r="T150">
        <v>140.19999999999999</v>
      </c>
      <c r="U150">
        <v>139.5</v>
      </c>
      <c r="V150">
        <v>133.19999999999999</v>
      </c>
      <c r="W150">
        <v>133.6</v>
      </c>
      <c r="X150">
        <v>130.1</v>
      </c>
      <c r="Y150">
        <v>119.5</v>
      </c>
      <c r="Z150">
        <v>127.7</v>
      </c>
      <c r="AA150">
        <v>134.9</v>
      </c>
      <c r="AB150">
        <v>123.2</v>
      </c>
      <c r="AC150">
        <v>127</v>
      </c>
      <c r="AD150">
        <v>132.6</v>
      </c>
    </row>
    <row r="151" spans="1:30" x14ac:dyDescent="0.3">
      <c r="A151" t="s">
        <v>33</v>
      </c>
      <c r="B151">
        <v>2017</v>
      </c>
      <c r="C151" t="s">
        <v>35</v>
      </c>
      <c r="D151">
        <v>132.80000000000001</v>
      </c>
      <c r="E151">
        <v>139.80000000000001</v>
      </c>
      <c r="F151">
        <v>129.30000000000001</v>
      </c>
      <c r="G151">
        <v>133.5</v>
      </c>
      <c r="H151">
        <v>114.3</v>
      </c>
      <c r="I151">
        <v>131.4</v>
      </c>
      <c r="J151">
        <v>120.2</v>
      </c>
      <c r="K151">
        <v>143.1</v>
      </c>
      <c r="L151">
        <v>119.5</v>
      </c>
      <c r="M151">
        <v>144</v>
      </c>
      <c r="N151">
        <v>123.4</v>
      </c>
      <c r="O151">
        <v>141.9</v>
      </c>
      <c r="P151">
        <v>132.1</v>
      </c>
      <c r="Q151">
        <v>146.30000000000001</v>
      </c>
      <c r="R151">
        <v>130.5</v>
      </c>
      <c r="S151">
        <v>122.5</v>
      </c>
      <c r="T151">
        <v>129.30000000000001</v>
      </c>
      <c r="U151">
        <v>130.5</v>
      </c>
      <c r="V151">
        <v>119.2</v>
      </c>
      <c r="W151">
        <v>125.3</v>
      </c>
      <c r="X151">
        <v>122.9</v>
      </c>
      <c r="Y151">
        <v>115.5</v>
      </c>
      <c r="Z151">
        <v>122.2</v>
      </c>
      <c r="AA151">
        <v>132.4</v>
      </c>
      <c r="AB151">
        <v>121.7</v>
      </c>
      <c r="AC151">
        <v>122.4</v>
      </c>
      <c r="AD151">
        <v>128.19999999999999</v>
      </c>
    </row>
    <row r="152" spans="1:30" x14ac:dyDescent="0.3">
      <c r="A152" t="s">
        <v>34</v>
      </c>
      <c r="B152">
        <v>2017</v>
      </c>
      <c r="C152" t="s">
        <v>35</v>
      </c>
      <c r="D152">
        <v>133.1</v>
      </c>
      <c r="E152">
        <v>138.80000000000001</v>
      </c>
      <c r="F152">
        <v>129.30000000000001</v>
      </c>
      <c r="G152">
        <v>135.80000000000001</v>
      </c>
      <c r="H152">
        <v>119.2</v>
      </c>
      <c r="I152">
        <v>135.30000000000001</v>
      </c>
      <c r="J152">
        <v>119.5</v>
      </c>
      <c r="K152">
        <v>152.19999999999999</v>
      </c>
      <c r="L152">
        <v>117.3</v>
      </c>
      <c r="M152">
        <v>138.69999999999999</v>
      </c>
      <c r="N152">
        <v>126.9</v>
      </c>
      <c r="O152">
        <v>143.19999999999999</v>
      </c>
      <c r="P152">
        <v>133</v>
      </c>
      <c r="Q152">
        <v>144.4</v>
      </c>
      <c r="R152">
        <v>136.80000000000001</v>
      </c>
      <c r="S152">
        <v>130.30000000000001</v>
      </c>
      <c r="T152">
        <v>135.9</v>
      </c>
      <c r="U152">
        <v>130.5</v>
      </c>
      <c r="V152">
        <v>127.9</v>
      </c>
      <c r="W152">
        <v>129.69999999999999</v>
      </c>
      <c r="X152">
        <v>127.4</v>
      </c>
      <c r="Y152">
        <v>117.4</v>
      </c>
      <c r="Z152">
        <v>124.6</v>
      </c>
      <c r="AA152">
        <v>133.4</v>
      </c>
      <c r="AB152">
        <v>122.6</v>
      </c>
      <c r="AC152">
        <v>124.8</v>
      </c>
      <c r="AD152">
        <v>130.6</v>
      </c>
    </row>
    <row r="153" spans="1:30" x14ac:dyDescent="0.3">
      <c r="A153" t="s">
        <v>30</v>
      </c>
      <c r="B153">
        <v>2017</v>
      </c>
      <c r="C153" t="s">
        <v>36</v>
      </c>
      <c r="D153">
        <v>133.6</v>
      </c>
      <c r="E153">
        <v>138.80000000000001</v>
      </c>
      <c r="F153">
        <v>128.80000000000001</v>
      </c>
      <c r="G153">
        <v>137.19999999999999</v>
      </c>
      <c r="H153">
        <v>121.6</v>
      </c>
      <c r="I153">
        <v>139.69999999999999</v>
      </c>
      <c r="J153">
        <v>119.7</v>
      </c>
      <c r="K153">
        <v>148</v>
      </c>
      <c r="L153">
        <v>116.9</v>
      </c>
      <c r="M153">
        <v>135.6</v>
      </c>
      <c r="N153">
        <v>129.80000000000001</v>
      </c>
      <c r="O153">
        <v>145.4</v>
      </c>
      <c r="P153">
        <v>133.4</v>
      </c>
      <c r="Q153">
        <v>144.19999999999999</v>
      </c>
      <c r="R153">
        <v>141.6</v>
      </c>
      <c r="S153">
        <v>136.19999999999999</v>
      </c>
      <c r="T153">
        <v>140.80000000000001</v>
      </c>
      <c r="U153">
        <v>139.5</v>
      </c>
      <c r="V153">
        <v>134.19999999999999</v>
      </c>
      <c r="W153">
        <v>134.1</v>
      </c>
      <c r="X153">
        <v>130.6</v>
      </c>
      <c r="Y153">
        <v>119.8</v>
      </c>
      <c r="Z153">
        <v>128.30000000000001</v>
      </c>
      <c r="AA153">
        <v>135.19999999999999</v>
      </c>
      <c r="AB153">
        <v>123.3</v>
      </c>
      <c r="AC153">
        <v>127.4</v>
      </c>
      <c r="AD153">
        <v>132.80000000000001</v>
      </c>
    </row>
    <row r="154" spans="1:30" x14ac:dyDescent="0.3">
      <c r="A154" t="s">
        <v>33</v>
      </c>
      <c r="B154">
        <v>2017</v>
      </c>
      <c r="C154" t="s">
        <v>36</v>
      </c>
      <c r="D154">
        <v>132.69999999999999</v>
      </c>
      <c r="E154">
        <v>139.4</v>
      </c>
      <c r="F154">
        <v>128.4</v>
      </c>
      <c r="G154">
        <v>134.9</v>
      </c>
      <c r="H154">
        <v>114</v>
      </c>
      <c r="I154">
        <v>136.80000000000001</v>
      </c>
      <c r="J154">
        <v>122.2</v>
      </c>
      <c r="K154">
        <v>135.80000000000001</v>
      </c>
      <c r="L154">
        <v>120.3</v>
      </c>
      <c r="M154">
        <v>142.6</v>
      </c>
      <c r="N154">
        <v>123.6</v>
      </c>
      <c r="O154">
        <v>142.4</v>
      </c>
      <c r="P154">
        <v>132.6</v>
      </c>
      <c r="Q154">
        <v>147.5</v>
      </c>
      <c r="R154">
        <v>130.80000000000001</v>
      </c>
      <c r="S154">
        <v>122.8</v>
      </c>
      <c r="T154">
        <v>129.6</v>
      </c>
      <c r="U154">
        <v>131.1</v>
      </c>
      <c r="V154">
        <v>120.8</v>
      </c>
      <c r="W154">
        <v>125.6</v>
      </c>
      <c r="X154">
        <v>123.1</v>
      </c>
      <c r="Y154">
        <v>115.6</v>
      </c>
      <c r="Z154">
        <v>122.4</v>
      </c>
      <c r="AA154">
        <v>132.80000000000001</v>
      </c>
      <c r="AB154">
        <v>121.7</v>
      </c>
      <c r="AC154">
        <v>122.6</v>
      </c>
      <c r="AD154">
        <v>128.69999999999999</v>
      </c>
    </row>
    <row r="155" spans="1:30" x14ac:dyDescent="0.3">
      <c r="A155" t="s">
        <v>34</v>
      </c>
      <c r="B155">
        <v>2017</v>
      </c>
      <c r="C155" t="s">
        <v>36</v>
      </c>
      <c r="D155">
        <v>133.30000000000001</v>
      </c>
      <c r="E155">
        <v>139</v>
      </c>
      <c r="F155">
        <v>128.6</v>
      </c>
      <c r="G155">
        <v>136.30000000000001</v>
      </c>
      <c r="H155">
        <v>118.8</v>
      </c>
      <c r="I155">
        <v>138.30000000000001</v>
      </c>
      <c r="J155">
        <v>120.5</v>
      </c>
      <c r="K155">
        <v>143.9</v>
      </c>
      <c r="L155">
        <v>118</v>
      </c>
      <c r="M155">
        <v>137.9</v>
      </c>
      <c r="N155">
        <v>127.2</v>
      </c>
      <c r="O155">
        <v>144</v>
      </c>
      <c r="P155">
        <v>133.1</v>
      </c>
      <c r="Q155">
        <v>145.1</v>
      </c>
      <c r="R155">
        <v>137.30000000000001</v>
      </c>
      <c r="S155">
        <v>130.6</v>
      </c>
      <c r="T155">
        <v>136.4</v>
      </c>
      <c r="U155">
        <v>131.1</v>
      </c>
      <c r="V155">
        <v>129.1</v>
      </c>
      <c r="W155">
        <v>130.1</v>
      </c>
      <c r="X155">
        <v>127.8</v>
      </c>
      <c r="Y155">
        <v>117.6</v>
      </c>
      <c r="Z155">
        <v>125</v>
      </c>
      <c r="AA155">
        <v>133.80000000000001</v>
      </c>
      <c r="AB155">
        <v>122.6</v>
      </c>
      <c r="AC155">
        <v>125.1</v>
      </c>
      <c r="AD155">
        <v>130.9</v>
      </c>
    </row>
    <row r="156" spans="1:30" x14ac:dyDescent="0.3">
      <c r="A156" t="s">
        <v>30</v>
      </c>
      <c r="B156">
        <v>2017</v>
      </c>
      <c r="C156" t="s">
        <v>37</v>
      </c>
      <c r="D156">
        <v>133.19999999999999</v>
      </c>
      <c r="E156">
        <v>138.69999999999999</v>
      </c>
      <c r="F156">
        <v>127.1</v>
      </c>
      <c r="G156">
        <v>137.69999999999999</v>
      </c>
      <c r="H156">
        <v>121.3</v>
      </c>
      <c r="I156">
        <v>141.80000000000001</v>
      </c>
      <c r="J156">
        <v>121.5</v>
      </c>
      <c r="K156">
        <v>144.5</v>
      </c>
      <c r="L156">
        <v>117.4</v>
      </c>
      <c r="M156">
        <v>134.1</v>
      </c>
      <c r="N156">
        <v>130</v>
      </c>
      <c r="O156">
        <v>145.5</v>
      </c>
      <c r="P156">
        <v>133.5</v>
      </c>
      <c r="Q156">
        <v>144.4</v>
      </c>
      <c r="R156">
        <v>142.4</v>
      </c>
      <c r="S156">
        <v>136.80000000000001</v>
      </c>
      <c r="T156">
        <v>141.6</v>
      </c>
      <c r="U156">
        <v>139.5</v>
      </c>
      <c r="V156">
        <v>135</v>
      </c>
      <c r="W156">
        <v>134.30000000000001</v>
      </c>
      <c r="X156">
        <v>131</v>
      </c>
      <c r="Y156">
        <v>119.2</v>
      </c>
      <c r="Z156">
        <v>128.30000000000001</v>
      </c>
      <c r="AA156">
        <v>135.69999999999999</v>
      </c>
      <c r="AB156">
        <v>123.7</v>
      </c>
      <c r="AC156">
        <v>127.5</v>
      </c>
      <c r="AD156">
        <v>132.9</v>
      </c>
    </row>
    <row r="157" spans="1:30" x14ac:dyDescent="0.3">
      <c r="A157" t="s">
        <v>33</v>
      </c>
      <c r="B157">
        <v>2017</v>
      </c>
      <c r="C157" t="s">
        <v>37</v>
      </c>
      <c r="D157">
        <v>132.69999999999999</v>
      </c>
      <c r="E157">
        <v>140.6</v>
      </c>
      <c r="F157">
        <v>124.5</v>
      </c>
      <c r="G157">
        <v>136.30000000000001</v>
      </c>
      <c r="H157">
        <v>113.5</v>
      </c>
      <c r="I157">
        <v>137.69999999999999</v>
      </c>
      <c r="J157">
        <v>127.1</v>
      </c>
      <c r="K157">
        <v>133.80000000000001</v>
      </c>
      <c r="L157">
        <v>120.8</v>
      </c>
      <c r="M157">
        <v>141.30000000000001</v>
      </c>
      <c r="N157">
        <v>123.8</v>
      </c>
      <c r="O157">
        <v>142.6</v>
      </c>
      <c r="P157">
        <v>133.4</v>
      </c>
      <c r="Q157">
        <v>148</v>
      </c>
      <c r="R157">
        <v>131.19999999999999</v>
      </c>
      <c r="S157">
        <v>123</v>
      </c>
      <c r="T157">
        <v>130</v>
      </c>
      <c r="U157">
        <v>131.69999999999999</v>
      </c>
      <c r="V157">
        <v>121.4</v>
      </c>
      <c r="W157">
        <v>126</v>
      </c>
      <c r="X157">
        <v>123.4</v>
      </c>
      <c r="Y157">
        <v>114.3</v>
      </c>
      <c r="Z157">
        <v>122.6</v>
      </c>
      <c r="AA157">
        <v>133.6</v>
      </c>
      <c r="AB157">
        <v>122.2</v>
      </c>
      <c r="AC157">
        <v>122.5</v>
      </c>
      <c r="AD157">
        <v>129.1</v>
      </c>
    </row>
    <row r="158" spans="1:30" x14ac:dyDescent="0.3">
      <c r="A158" t="s">
        <v>34</v>
      </c>
      <c r="B158">
        <v>2017</v>
      </c>
      <c r="C158" t="s">
        <v>37</v>
      </c>
      <c r="D158">
        <v>133</v>
      </c>
      <c r="E158">
        <v>139.4</v>
      </c>
      <c r="F158">
        <v>126.1</v>
      </c>
      <c r="G158">
        <v>137.19999999999999</v>
      </c>
      <c r="H158">
        <v>118.4</v>
      </c>
      <c r="I158">
        <v>139.9</v>
      </c>
      <c r="J158">
        <v>123.4</v>
      </c>
      <c r="K158">
        <v>140.9</v>
      </c>
      <c r="L158">
        <v>118.5</v>
      </c>
      <c r="M158">
        <v>136.5</v>
      </c>
      <c r="N158">
        <v>127.4</v>
      </c>
      <c r="O158">
        <v>144.19999999999999</v>
      </c>
      <c r="P158">
        <v>133.5</v>
      </c>
      <c r="Q158">
        <v>145.4</v>
      </c>
      <c r="R158">
        <v>138</v>
      </c>
      <c r="S158">
        <v>131.1</v>
      </c>
      <c r="T158">
        <v>137</v>
      </c>
      <c r="U158">
        <v>131.69999999999999</v>
      </c>
      <c r="V158">
        <v>129.80000000000001</v>
      </c>
      <c r="W158">
        <v>130.4</v>
      </c>
      <c r="X158">
        <v>128.1</v>
      </c>
      <c r="Y158">
        <v>116.6</v>
      </c>
      <c r="Z158">
        <v>125.1</v>
      </c>
      <c r="AA158">
        <v>134.5</v>
      </c>
      <c r="AB158">
        <v>123.1</v>
      </c>
      <c r="AC158">
        <v>125.1</v>
      </c>
      <c r="AD158">
        <v>131.1</v>
      </c>
    </row>
    <row r="159" spans="1:30" x14ac:dyDescent="0.3">
      <c r="A159" t="s">
        <v>30</v>
      </c>
      <c r="B159">
        <v>2017</v>
      </c>
      <c r="C159" t="s">
        <v>38</v>
      </c>
      <c r="D159">
        <v>133.1</v>
      </c>
      <c r="E159">
        <v>140.30000000000001</v>
      </c>
      <c r="F159">
        <v>126.8</v>
      </c>
      <c r="G159">
        <v>138.19999999999999</v>
      </c>
      <c r="H159">
        <v>120.8</v>
      </c>
      <c r="I159">
        <v>140.19999999999999</v>
      </c>
      <c r="J159">
        <v>123.8</v>
      </c>
      <c r="K159">
        <v>141.80000000000001</v>
      </c>
      <c r="L159">
        <v>118.6</v>
      </c>
      <c r="M159">
        <v>134</v>
      </c>
      <c r="N159">
        <v>130.30000000000001</v>
      </c>
      <c r="O159">
        <v>145.80000000000001</v>
      </c>
      <c r="P159">
        <v>133.80000000000001</v>
      </c>
      <c r="Q159">
        <v>145.5</v>
      </c>
      <c r="R159">
        <v>142.5</v>
      </c>
      <c r="S159">
        <v>137.30000000000001</v>
      </c>
      <c r="T159">
        <v>141.80000000000001</v>
      </c>
      <c r="U159">
        <v>139.5</v>
      </c>
      <c r="V159">
        <v>135</v>
      </c>
      <c r="W159">
        <v>134.9</v>
      </c>
      <c r="X159">
        <v>131.4</v>
      </c>
      <c r="Y159">
        <v>119.4</v>
      </c>
      <c r="Z159">
        <v>129.4</v>
      </c>
      <c r="AA159">
        <v>136.30000000000001</v>
      </c>
      <c r="AB159">
        <v>123.7</v>
      </c>
      <c r="AC159">
        <v>127.9</v>
      </c>
      <c r="AD159">
        <v>133.30000000000001</v>
      </c>
    </row>
    <row r="160" spans="1:30" x14ac:dyDescent="0.3">
      <c r="A160" t="s">
        <v>33</v>
      </c>
      <c r="B160">
        <v>2017</v>
      </c>
      <c r="C160" t="s">
        <v>38</v>
      </c>
      <c r="D160">
        <v>132.6</v>
      </c>
      <c r="E160">
        <v>144.1</v>
      </c>
      <c r="F160">
        <v>125.6</v>
      </c>
      <c r="G160">
        <v>136.80000000000001</v>
      </c>
      <c r="H160">
        <v>113.4</v>
      </c>
      <c r="I160">
        <v>135.19999999999999</v>
      </c>
      <c r="J160">
        <v>129.19999999999999</v>
      </c>
      <c r="K160">
        <v>131.5</v>
      </c>
      <c r="L160">
        <v>121</v>
      </c>
      <c r="M160">
        <v>139.9</v>
      </c>
      <c r="N160">
        <v>123.8</v>
      </c>
      <c r="O160">
        <v>142.9</v>
      </c>
      <c r="P160">
        <v>133.6</v>
      </c>
      <c r="Q160">
        <v>148.30000000000001</v>
      </c>
      <c r="R160">
        <v>131.5</v>
      </c>
      <c r="S160">
        <v>123.2</v>
      </c>
      <c r="T160">
        <v>130.19999999999999</v>
      </c>
      <c r="U160">
        <v>132.1</v>
      </c>
      <c r="V160">
        <v>120.1</v>
      </c>
      <c r="W160">
        <v>126.5</v>
      </c>
      <c r="X160">
        <v>123.6</v>
      </c>
      <c r="Y160">
        <v>114.3</v>
      </c>
      <c r="Z160">
        <v>122.8</v>
      </c>
      <c r="AA160">
        <v>133.80000000000001</v>
      </c>
      <c r="AB160">
        <v>122</v>
      </c>
      <c r="AC160">
        <v>122.6</v>
      </c>
      <c r="AD160">
        <v>129.30000000000001</v>
      </c>
    </row>
    <row r="161" spans="1:30" x14ac:dyDescent="0.3">
      <c r="A161" t="s">
        <v>34</v>
      </c>
      <c r="B161">
        <v>2017</v>
      </c>
      <c r="C161" t="s">
        <v>38</v>
      </c>
      <c r="D161">
        <v>132.9</v>
      </c>
      <c r="E161">
        <v>141.6</v>
      </c>
      <c r="F161">
        <v>126.3</v>
      </c>
      <c r="G161">
        <v>137.69999999999999</v>
      </c>
      <c r="H161">
        <v>118.1</v>
      </c>
      <c r="I161">
        <v>137.9</v>
      </c>
      <c r="J161">
        <v>125.6</v>
      </c>
      <c r="K161">
        <v>138.30000000000001</v>
      </c>
      <c r="L161">
        <v>119.4</v>
      </c>
      <c r="M161">
        <v>136</v>
      </c>
      <c r="N161">
        <v>127.6</v>
      </c>
      <c r="O161">
        <v>144.5</v>
      </c>
      <c r="P161">
        <v>133.69999999999999</v>
      </c>
      <c r="Q161">
        <v>146.19999999999999</v>
      </c>
      <c r="R161">
        <v>138.19999999999999</v>
      </c>
      <c r="S161">
        <v>131.4</v>
      </c>
      <c r="T161">
        <v>137.19999999999999</v>
      </c>
      <c r="U161">
        <v>132.1</v>
      </c>
      <c r="V161">
        <v>129.4</v>
      </c>
      <c r="W161">
        <v>130.9</v>
      </c>
      <c r="X161">
        <v>128.4</v>
      </c>
      <c r="Y161">
        <v>116.7</v>
      </c>
      <c r="Z161">
        <v>125.7</v>
      </c>
      <c r="AA161">
        <v>134.80000000000001</v>
      </c>
      <c r="AB161">
        <v>123</v>
      </c>
      <c r="AC161">
        <v>125.3</v>
      </c>
      <c r="AD161">
        <v>131.4</v>
      </c>
    </row>
    <row r="162" spans="1:30" x14ac:dyDescent="0.3">
      <c r="A162" t="s">
        <v>30</v>
      </c>
      <c r="B162">
        <v>2017</v>
      </c>
      <c r="C162" t="s">
        <v>39</v>
      </c>
      <c r="D162">
        <v>133.5</v>
      </c>
      <c r="E162">
        <v>143.69999999999999</v>
      </c>
      <c r="F162">
        <v>128</v>
      </c>
      <c r="G162">
        <v>138.6</v>
      </c>
      <c r="H162">
        <v>120.9</v>
      </c>
      <c r="I162">
        <v>140.9</v>
      </c>
      <c r="J162">
        <v>128.80000000000001</v>
      </c>
      <c r="K162">
        <v>140.19999999999999</v>
      </c>
      <c r="L162">
        <v>118.9</v>
      </c>
      <c r="M162">
        <v>133.5</v>
      </c>
      <c r="N162">
        <v>130.4</v>
      </c>
      <c r="O162">
        <v>146.5</v>
      </c>
      <c r="P162">
        <v>134.9</v>
      </c>
      <c r="Q162">
        <v>145.80000000000001</v>
      </c>
      <c r="R162">
        <v>143.1</v>
      </c>
      <c r="S162">
        <v>137.69999999999999</v>
      </c>
      <c r="T162">
        <v>142.30000000000001</v>
      </c>
      <c r="U162">
        <v>139.5</v>
      </c>
      <c r="V162">
        <v>134.80000000000001</v>
      </c>
      <c r="W162">
        <v>135.19999999999999</v>
      </c>
      <c r="X162">
        <v>131.30000000000001</v>
      </c>
      <c r="Y162">
        <v>119.4</v>
      </c>
      <c r="Z162">
        <v>129.80000000000001</v>
      </c>
      <c r="AA162">
        <v>136.9</v>
      </c>
      <c r="AB162">
        <v>124.1</v>
      </c>
      <c r="AC162">
        <v>128.1</v>
      </c>
      <c r="AD162">
        <v>133.9</v>
      </c>
    </row>
    <row r="163" spans="1:30" x14ac:dyDescent="0.3">
      <c r="A163" t="s">
        <v>33</v>
      </c>
      <c r="B163">
        <v>2017</v>
      </c>
      <c r="C163" t="s">
        <v>39</v>
      </c>
      <c r="D163">
        <v>132.9</v>
      </c>
      <c r="E163">
        <v>148.69999999999999</v>
      </c>
      <c r="F163">
        <v>128.30000000000001</v>
      </c>
      <c r="G163">
        <v>137.30000000000001</v>
      </c>
      <c r="H163">
        <v>113.5</v>
      </c>
      <c r="I163">
        <v>137.19999999999999</v>
      </c>
      <c r="J163">
        <v>142.19999999999999</v>
      </c>
      <c r="K163">
        <v>128.19999999999999</v>
      </c>
      <c r="L163">
        <v>120.9</v>
      </c>
      <c r="M163">
        <v>138.80000000000001</v>
      </c>
      <c r="N163">
        <v>124.2</v>
      </c>
      <c r="O163">
        <v>143.1</v>
      </c>
      <c r="P163">
        <v>135.69999999999999</v>
      </c>
      <c r="Q163">
        <v>148.6</v>
      </c>
      <c r="R163">
        <v>131.5</v>
      </c>
      <c r="S163">
        <v>123.2</v>
      </c>
      <c r="T163">
        <v>130.19999999999999</v>
      </c>
      <c r="U163">
        <v>131.4</v>
      </c>
      <c r="V163">
        <v>119</v>
      </c>
      <c r="W163">
        <v>126.8</v>
      </c>
      <c r="X163">
        <v>123.8</v>
      </c>
      <c r="Y163">
        <v>113.9</v>
      </c>
      <c r="Z163">
        <v>122.9</v>
      </c>
      <c r="AA163">
        <v>134.30000000000001</v>
      </c>
      <c r="AB163">
        <v>122.5</v>
      </c>
      <c r="AC163">
        <v>122.7</v>
      </c>
      <c r="AD163">
        <v>129.9</v>
      </c>
    </row>
    <row r="164" spans="1:30" x14ac:dyDescent="0.3">
      <c r="A164" t="s">
        <v>34</v>
      </c>
      <c r="B164">
        <v>2017</v>
      </c>
      <c r="C164" t="s">
        <v>39</v>
      </c>
      <c r="D164">
        <v>133.30000000000001</v>
      </c>
      <c r="E164">
        <v>145.5</v>
      </c>
      <c r="F164">
        <v>128.1</v>
      </c>
      <c r="G164">
        <v>138.1</v>
      </c>
      <c r="H164">
        <v>118.2</v>
      </c>
      <c r="I164">
        <v>139.19999999999999</v>
      </c>
      <c r="J164">
        <v>133.30000000000001</v>
      </c>
      <c r="K164">
        <v>136.19999999999999</v>
      </c>
      <c r="L164">
        <v>119.6</v>
      </c>
      <c r="M164">
        <v>135.30000000000001</v>
      </c>
      <c r="N164">
        <v>127.8</v>
      </c>
      <c r="O164">
        <v>144.9</v>
      </c>
      <c r="P164">
        <v>135.19999999999999</v>
      </c>
      <c r="Q164">
        <v>146.5</v>
      </c>
      <c r="R164">
        <v>138.5</v>
      </c>
      <c r="S164">
        <v>131.69999999999999</v>
      </c>
      <c r="T164">
        <v>137.5</v>
      </c>
      <c r="U164">
        <v>131.4</v>
      </c>
      <c r="V164">
        <v>128.80000000000001</v>
      </c>
      <c r="W164">
        <v>131.19999999999999</v>
      </c>
      <c r="X164">
        <v>128.5</v>
      </c>
      <c r="Y164">
        <v>116.5</v>
      </c>
      <c r="Z164">
        <v>125.9</v>
      </c>
      <c r="AA164">
        <v>135.4</v>
      </c>
      <c r="AB164">
        <v>123.4</v>
      </c>
      <c r="AC164">
        <v>125.5</v>
      </c>
      <c r="AD164">
        <v>132</v>
      </c>
    </row>
    <row r="165" spans="1:30" x14ac:dyDescent="0.3">
      <c r="A165" t="s">
        <v>30</v>
      </c>
      <c r="B165">
        <v>2017</v>
      </c>
      <c r="C165" t="s">
        <v>40</v>
      </c>
      <c r="D165">
        <v>134</v>
      </c>
      <c r="E165">
        <v>144.19999999999999</v>
      </c>
      <c r="F165">
        <v>129.80000000000001</v>
      </c>
      <c r="G165">
        <v>139</v>
      </c>
      <c r="H165">
        <v>120.9</v>
      </c>
      <c r="I165">
        <v>143.9</v>
      </c>
      <c r="J165">
        <v>151.5</v>
      </c>
      <c r="K165">
        <v>138.1</v>
      </c>
      <c r="L165">
        <v>120</v>
      </c>
      <c r="M165">
        <v>133.9</v>
      </c>
      <c r="N165">
        <v>131.4</v>
      </c>
      <c r="O165">
        <v>147.69999999999999</v>
      </c>
      <c r="P165">
        <v>138.5</v>
      </c>
      <c r="Q165">
        <v>147.4</v>
      </c>
      <c r="R165">
        <v>144.30000000000001</v>
      </c>
      <c r="S165">
        <v>138.1</v>
      </c>
      <c r="T165">
        <v>143.5</v>
      </c>
      <c r="U165">
        <v>139.5</v>
      </c>
      <c r="V165">
        <v>135.30000000000001</v>
      </c>
      <c r="W165">
        <v>136.1</v>
      </c>
      <c r="X165">
        <v>132.1</v>
      </c>
      <c r="Y165">
        <v>119.1</v>
      </c>
      <c r="Z165">
        <v>130.6</v>
      </c>
      <c r="AA165">
        <v>138.6</v>
      </c>
      <c r="AB165">
        <v>124.4</v>
      </c>
      <c r="AC165">
        <v>128.6</v>
      </c>
      <c r="AD165">
        <v>136.19999999999999</v>
      </c>
    </row>
    <row r="166" spans="1:30" x14ac:dyDescent="0.3">
      <c r="A166" t="s">
        <v>33</v>
      </c>
      <c r="B166">
        <v>2017</v>
      </c>
      <c r="C166" t="s">
        <v>40</v>
      </c>
      <c r="D166">
        <v>132.80000000000001</v>
      </c>
      <c r="E166">
        <v>148.4</v>
      </c>
      <c r="F166">
        <v>129.4</v>
      </c>
      <c r="G166">
        <v>137.69999999999999</v>
      </c>
      <c r="H166">
        <v>113.4</v>
      </c>
      <c r="I166">
        <v>139.4</v>
      </c>
      <c r="J166">
        <v>175.1</v>
      </c>
      <c r="K166">
        <v>124.7</v>
      </c>
      <c r="L166">
        <v>121.5</v>
      </c>
      <c r="M166">
        <v>137.80000000000001</v>
      </c>
      <c r="N166">
        <v>124.4</v>
      </c>
      <c r="O166">
        <v>143.69999999999999</v>
      </c>
      <c r="P166">
        <v>139.80000000000001</v>
      </c>
      <c r="Q166">
        <v>150.5</v>
      </c>
      <c r="R166">
        <v>131.6</v>
      </c>
      <c r="S166">
        <v>123.7</v>
      </c>
      <c r="T166">
        <v>130.4</v>
      </c>
      <c r="U166">
        <v>132.6</v>
      </c>
      <c r="V166">
        <v>119.7</v>
      </c>
      <c r="W166">
        <v>127.2</v>
      </c>
      <c r="X166">
        <v>125</v>
      </c>
      <c r="Y166">
        <v>113.2</v>
      </c>
      <c r="Z166">
        <v>123.5</v>
      </c>
      <c r="AA166">
        <v>135.5</v>
      </c>
      <c r="AB166">
        <v>122.4</v>
      </c>
      <c r="AC166">
        <v>123</v>
      </c>
      <c r="AD166">
        <v>131.80000000000001</v>
      </c>
    </row>
    <row r="167" spans="1:30" x14ac:dyDescent="0.3">
      <c r="A167" t="s">
        <v>34</v>
      </c>
      <c r="B167">
        <v>2017</v>
      </c>
      <c r="C167" t="s">
        <v>40</v>
      </c>
      <c r="D167">
        <v>133.6</v>
      </c>
      <c r="E167">
        <v>145.69999999999999</v>
      </c>
      <c r="F167">
        <v>129.6</v>
      </c>
      <c r="G167">
        <v>138.5</v>
      </c>
      <c r="H167">
        <v>118.1</v>
      </c>
      <c r="I167">
        <v>141.80000000000001</v>
      </c>
      <c r="J167">
        <v>159.5</v>
      </c>
      <c r="K167">
        <v>133.6</v>
      </c>
      <c r="L167">
        <v>120.5</v>
      </c>
      <c r="M167">
        <v>135.19999999999999</v>
      </c>
      <c r="N167">
        <v>128.5</v>
      </c>
      <c r="O167">
        <v>145.80000000000001</v>
      </c>
      <c r="P167">
        <v>139</v>
      </c>
      <c r="Q167">
        <v>148.19999999999999</v>
      </c>
      <c r="R167">
        <v>139.30000000000001</v>
      </c>
      <c r="S167">
        <v>132.1</v>
      </c>
      <c r="T167">
        <v>138.30000000000001</v>
      </c>
      <c r="U167">
        <v>132.6</v>
      </c>
      <c r="V167">
        <v>129.4</v>
      </c>
      <c r="W167">
        <v>131.9</v>
      </c>
      <c r="X167">
        <v>129.4</v>
      </c>
      <c r="Y167">
        <v>116</v>
      </c>
      <c r="Z167">
        <v>126.6</v>
      </c>
      <c r="AA167">
        <v>136.80000000000001</v>
      </c>
      <c r="AB167">
        <v>123.6</v>
      </c>
      <c r="AC167">
        <v>125.9</v>
      </c>
      <c r="AD167">
        <v>134.19999999999999</v>
      </c>
    </row>
    <row r="168" spans="1:30" x14ac:dyDescent="0.3">
      <c r="A168" t="s">
        <v>30</v>
      </c>
      <c r="B168">
        <v>2017</v>
      </c>
      <c r="C168" t="s">
        <v>41</v>
      </c>
      <c r="D168">
        <v>134.80000000000001</v>
      </c>
      <c r="E168">
        <v>143.1</v>
      </c>
      <c r="F168">
        <v>130</v>
      </c>
      <c r="G168">
        <v>139.4</v>
      </c>
      <c r="H168">
        <v>120.5</v>
      </c>
      <c r="I168">
        <v>148</v>
      </c>
      <c r="J168">
        <v>162.9</v>
      </c>
      <c r="K168">
        <v>137.4</v>
      </c>
      <c r="L168">
        <v>120.8</v>
      </c>
      <c r="M168">
        <v>134.69999999999999</v>
      </c>
      <c r="N168">
        <v>131.6</v>
      </c>
      <c r="O168">
        <v>148.69999999999999</v>
      </c>
      <c r="P168">
        <v>140.6</v>
      </c>
      <c r="Q168">
        <v>149</v>
      </c>
      <c r="R168">
        <v>145.30000000000001</v>
      </c>
      <c r="S168">
        <v>139.19999999999999</v>
      </c>
      <c r="T168">
        <v>144.5</v>
      </c>
      <c r="U168">
        <v>139.5</v>
      </c>
      <c r="V168">
        <v>136.4</v>
      </c>
      <c r="W168">
        <v>137.30000000000001</v>
      </c>
      <c r="X168">
        <v>133</v>
      </c>
      <c r="Y168">
        <v>120.3</v>
      </c>
      <c r="Z168">
        <v>131.5</v>
      </c>
      <c r="AA168">
        <v>140.19999999999999</v>
      </c>
      <c r="AB168">
        <v>125.4</v>
      </c>
      <c r="AC168">
        <v>129.69999999999999</v>
      </c>
      <c r="AD168">
        <v>137.80000000000001</v>
      </c>
    </row>
    <row r="169" spans="1:30" x14ac:dyDescent="0.3">
      <c r="A169" t="s">
        <v>33</v>
      </c>
      <c r="B169">
        <v>2017</v>
      </c>
      <c r="C169" t="s">
        <v>41</v>
      </c>
      <c r="D169">
        <v>133.19999999999999</v>
      </c>
      <c r="E169">
        <v>143.9</v>
      </c>
      <c r="F169">
        <v>128.30000000000001</v>
      </c>
      <c r="G169">
        <v>138.30000000000001</v>
      </c>
      <c r="H169">
        <v>114.1</v>
      </c>
      <c r="I169">
        <v>142.69999999999999</v>
      </c>
      <c r="J169">
        <v>179.8</v>
      </c>
      <c r="K169">
        <v>123.5</v>
      </c>
      <c r="L169">
        <v>122.1</v>
      </c>
      <c r="M169">
        <v>137.5</v>
      </c>
      <c r="N169">
        <v>124.6</v>
      </c>
      <c r="O169">
        <v>144.5</v>
      </c>
      <c r="P169">
        <v>140.5</v>
      </c>
      <c r="Q169">
        <v>152.1</v>
      </c>
      <c r="R169">
        <v>132.69999999999999</v>
      </c>
      <c r="S169">
        <v>124.3</v>
      </c>
      <c r="T169">
        <v>131.4</v>
      </c>
      <c r="U169">
        <v>134.4</v>
      </c>
      <c r="V169">
        <v>118.9</v>
      </c>
      <c r="W169">
        <v>127.7</v>
      </c>
      <c r="X169">
        <v>125.7</v>
      </c>
      <c r="Y169">
        <v>114.6</v>
      </c>
      <c r="Z169">
        <v>124.1</v>
      </c>
      <c r="AA169">
        <v>135.69999999999999</v>
      </c>
      <c r="AB169">
        <v>123.3</v>
      </c>
      <c r="AC169">
        <v>123.8</v>
      </c>
      <c r="AD169">
        <v>132.69999999999999</v>
      </c>
    </row>
    <row r="170" spans="1:30" x14ac:dyDescent="0.3">
      <c r="A170" t="s">
        <v>34</v>
      </c>
      <c r="B170">
        <v>2017</v>
      </c>
      <c r="C170" t="s">
        <v>41</v>
      </c>
      <c r="D170">
        <v>134.30000000000001</v>
      </c>
      <c r="E170">
        <v>143.4</v>
      </c>
      <c r="F170">
        <v>129.30000000000001</v>
      </c>
      <c r="G170">
        <v>139</v>
      </c>
      <c r="H170">
        <v>118.1</v>
      </c>
      <c r="I170">
        <v>145.5</v>
      </c>
      <c r="J170">
        <v>168.6</v>
      </c>
      <c r="K170">
        <v>132.69999999999999</v>
      </c>
      <c r="L170">
        <v>121.2</v>
      </c>
      <c r="M170">
        <v>135.6</v>
      </c>
      <c r="N170">
        <v>128.69999999999999</v>
      </c>
      <c r="O170">
        <v>146.80000000000001</v>
      </c>
      <c r="P170">
        <v>140.6</v>
      </c>
      <c r="Q170">
        <v>149.80000000000001</v>
      </c>
      <c r="R170">
        <v>140.30000000000001</v>
      </c>
      <c r="S170">
        <v>133</v>
      </c>
      <c r="T170">
        <v>139.30000000000001</v>
      </c>
      <c r="U170">
        <v>134.4</v>
      </c>
      <c r="V170">
        <v>129.80000000000001</v>
      </c>
      <c r="W170">
        <v>132.80000000000001</v>
      </c>
      <c r="X170">
        <v>130.19999999999999</v>
      </c>
      <c r="Y170">
        <v>117.3</v>
      </c>
      <c r="Z170">
        <v>127.3</v>
      </c>
      <c r="AA170">
        <v>137.6</v>
      </c>
      <c r="AB170">
        <v>124.5</v>
      </c>
      <c r="AC170">
        <v>126.8</v>
      </c>
      <c r="AD170">
        <v>135.4</v>
      </c>
    </row>
    <row r="171" spans="1:30" x14ac:dyDescent="0.3">
      <c r="A171" t="s">
        <v>30</v>
      </c>
      <c r="B171">
        <v>2017</v>
      </c>
      <c r="C171" t="s">
        <v>42</v>
      </c>
      <c r="D171">
        <v>135.19999999999999</v>
      </c>
      <c r="E171">
        <v>142</v>
      </c>
      <c r="F171">
        <v>130.5</v>
      </c>
      <c r="G171">
        <v>140.19999999999999</v>
      </c>
      <c r="H171">
        <v>120.7</v>
      </c>
      <c r="I171">
        <v>147.80000000000001</v>
      </c>
      <c r="J171">
        <v>154.5</v>
      </c>
      <c r="K171">
        <v>137.1</v>
      </c>
      <c r="L171">
        <v>121</v>
      </c>
      <c r="M171">
        <v>134.69999999999999</v>
      </c>
      <c r="N171">
        <v>131.69999999999999</v>
      </c>
      <c r="O171">
        <v>149.30000000000001</v>
      </c>
      <c r="P171">
        <v>139.6</v>
      </c>
      <c r="Q171">
        <v>149.80000000000001</v>
      </c>
      <c r="R171">
        <v>146.1</v>
      </c>
      <c r="S171">
        <v>139.69999999999999</v>
      </c>
      <c r="T171">
        <v>145.19999999999999</v>
      </c>
      <c r="U171">
        <v>139.5</v>
      </c>
      <c r="V171">
        <v>137.4</v>
      </c>
      <c r="W171">
        <v>137.9</v>
      </c>
      <c r="X171">
        <v>133.4</v>
      </c>
      <c r="Y171">
        <v>121.2</v>
      </c>
      <c r="Z171">
        <v>132.30000000000001</v>
      </c>
      <c r="AA171">
        <v>139.6</v>
      </c>
      <c r="AB171">
        <v>126.7</v>
      </c>
      <c r="AC171">
        <v>130.30000000000001</v>
      </c>
      <c r="AD171">
        <v>137.6</v>
      </c>
    </row>
    <row r="172" spans="1:30" x14ac:dyDescent="0.3">
      <c r="A172" t="s">
        <v>33</v>
      </c>
      <c r="B172">
        <v>2017</v>
      </c>
      <c r="C172" t="s">
        <v>42</v>
      </c>
      <c r="D172">
        <v>133.6</v>
      </c>
      <c r="E172">
        <v>143</v>
      </c>
      <c r="F172">
        <v>129.69999999999999</v>
      </c>
      <c r="G172">
        <v>138.69999999999999</v>
      </c>
      <c r="H172">
        <v>114.5</v>
      </c>
      <c r="I172">
        <v>137.5</v>
      </c>
      <c r="J172">
        <v>160.69999999999999</v>
      </c>
      <c r="K172">
        <v>124.5</v>
      </c>
      <c r="L172">
        <v>122.4</v>
      </c>
      <c r="M172">
        <v>137.30000000000001</v>
      </c>
      <c r="N172">
        <v>124.8</v>
      </c>
      <c r="O172">
        <v>145</v>
      </c>
      <c r="P172">
        <v>138</v>
      </c>
      <c r="Q172">
        <v>153.6</v>
      </c>
      <c r="R172">
        <v>133.30000000000001</v>
      </c>
      <c r="S172">
        <v>124.6</v>
      </c>
      <c r="T172">
        <v>132</v>
      </c>
      <c r="U172">
        <v>135.69999999999999</v>
      </c>
      <c r="V172">
        <v>120.6</v>
      </c>
      <c r="W172">
        <v>128.1</v>
      </c>
      <c r="X172">
        <v>126.1</v>
      </c>
      <c r="Y172">
        <v>115.7</v>
      </c>
      <c r="Z172">
        <v>124.5</v>
      </c>
      <c r="AA172">
        <v>135.9</v>
      </c>
      <c r="AB172">
        <v>124.4</v>
      </c>
      <c r="AC172">
        <v>124.5</v>
      </c>
      <c r="AD172">
        <v>132.4</v>
      </c>
    </row>
    <row r="173" spans="1:30" x14ac:dyDescent="0.3">
      <c r="A173" t="s">
        <v>34</v>
      </c>
      <c r="B173">
        <v>2017</v>
      </c>
      <c r="C173" t="s">
        <v>42</v>
      </c>
      <c r="D173">
        <v>134.69999999999999</v>
      </c>
      <c r="E173">
        <v>142.4</v>
      </c>
      <c r="F173">
        <v>130.19999999999999</v>
      </c>
      <c r="G173">
        <v>139.6</v>
      </c>
      <c r="H173">
        <v>118.4</v>
      </c>
      <c r="I173">
        <v>143</v>
      </c>
      <c r="J173">
        <v>156.6</v>
      </c>
      <c r="K173">
        <v>132.9</v>
      </c>
      <c r="L173">
        <v>121.5</v>
      </c>
      <c r="M173">
        <v>135.6</v>
      </c>
      <c r="N173">
        <v>128.80000000000001</v>
      </c>
      <c r="O173">
        <v>147.30000000000001</v>
      </c>
      <c r="P173">
        <v>139</v>
      </c>
      <c r="Q173">
        <v>150.80000000000001</v>
      </c>
      <c r="R173">
        <v>141.1</v>
      </c>
      <c r="S173">
        <v>133.4</v>
      </c>
      <c r="T173">
        <v>140</v>
      </c>
      <c r="U173">
        <v>135.69999999999999</v>
      </c>
      <c r="V173">
        <v>131</v>
      </c>
      <c r="W173">
        <v>133.30000000000001</v>
      </c>
      <c r="X173">
        <v>130.6</v>
      </c>
      <c r="Y173">
        <v>118.3</v>
      </c>
      <c r="Z173">
        <v>127.9</v>
      </c>
      <c r="AA173">
        <v>137.4</v>
      </c>
      <c r="AB173">
        <v>125.7</v>
      </c>
      <c r="AC173">
        <v>127.5</v>
      </c>
      <c r="AD173">
        <v>135.19999999999999</v>
      </c>
    </row>
    <row r="174" spans="1:30" x14ac:dyDescent="0.3">
      <c r="A174" t="s">
        <v>30</v>
      </c>
      <c r="B174">
        <v>2017</v>
      </c>
      <c r="C174" t="s">
        <v>43</v>
      </c>
      <c r="D174">
        <v>135.9</v>
      </c>
      <c r="E174">
        <v>141.9</v>
      </c>
      <c r="F174">
        <v>131</v>
      </c>
      <c r="G174">
        <v>141.5</v>
      </c>
      <c r="H174">
        <v>121.4</v>
      </c>
      <c r="I174">
        <v>146.69999999999999</v>
      </c>
      <c r="J174">
        <v>157.1</v>
      </c>
      <c r="K174">
        <v>136.4</v>
      </c>
      <c r="L174">
        <v>121.4</v>
      </c>
      <c r="M174">
        <v>135.6</v>
      </c>
      <c r="N174">
        <v>131.30000000000001</v>
      </c>
      <c r="O174">
        <v>150.30000000000001</v>
      </c>
      <c r="P174">
        <v>140.4</v>
      </c>
      <c r="Q174">
        <v>150.5</v>
      </c>
      <c r="R174">
        <v>147.19999999999999</v>
      </c>
      <c r="S174">
        <v>140.6</v>
      </c>
      <c r="T174">
        <v>146.19999999999999</v>
      </c>
      <c r="U174">
        <v>139.5</v>
      </c>
      <c r="V174">
        <v>138.1</v>
      </c>
      <c r="W174">
        <v>138.4</v>
      </c>
      <c r="X174">
        <v>134.19999999999999</v>
      </c>
      <c r="Y174">
        <v>121</v>
      </c>
      <c r="Z174">
        <v>133</v>
      </c>
      <c r="AA174">
        <v>140.1</v>
      </c>
      <c r="AB174">
        <v>127.4</v>
      </c>
      <c r="AC174">
        <v>130.69999999999999</v>
      </c>
      <c r="AD174">
        <v>138.30000000000001</v>
      </c>
    </row>
    <row r="175" spans="1:30" x14ac:dyDescent="0.3">
      <c r="A175" t="s">
        <v>33</v>
      </c>
      <c r="B175">
        <v>2017</v>
      </c>
      <c r="C175" t="s">
        <v>43</v>
      </c>
      <c r="D175">
        <v>133.9</v>
      </c>
      <c r="E175">
        <v>142.80000000000001</v>
      </c>
      <c r="F175">
        <v>131.4</v>
      </c>
      <c r="G175">
        <v>139.1</v>
      </c>
      <c r="H175">
        <v>114.9</v>
      </c>
      <c r="I175">
        <v>135.6</v>
      </c>
      <c r="J175">
        <v>173.2</v>
      </c>
      <c r="K175">
        <v>124.1</v>
      </c>
      <c r="L175">
        <v>122.6</v>
      </c>
      <c r="M175">
        <v>137.80000000000001</v>
      </c>
      <c r="N175">
        <v>125.1</v>
      </c>
      <c r="O175">
        <v>145.5</v>
      </c>
      <c r="P175">
        <v>139.69999999999999</v>
      </c>
      <c r="Q175">
        <v>154.6</v>
      </c>
      <c r="R175">
        <v>134</v>
      </c>
      <c r="S175">
        <v>124.9</v>
      </c>
      <c r="T175">
        <v>132.6</v>
      </c>
      <c r="U175">
        <v>137.30000000000001</v>
      </c>
      <c r="V175">
        <v>122.6</v>
      </c>
      <c r="W175">
        <v>128.30000000000001</v>
      </c>
      <c r="X175">
        <v>126.6</v>
      </c>
      <c r="Y175">
        <v>115</v>
      </c>
      <c r="Z175">
        <v>124.8</v>
      </c>
      <c r="AA175">
        <v>136.30000000000001</v>
      </c>
      <c r="AB175">
        <v>124.6</v>
      </c>
      <c r="AC175">
        <v>124.5</v>
      </c>
      <c r="AD175">
        <v>133.5</v>
      </c>
    </row>
    <row r="176" spans="1:30" x14ac:dyDescent="0.3">
      <c r="A176" t="s">
        <v>34</v>
      </c>
      <c r="B176">
        <v>2017</v>
      </c>
      <c r="C176" t="s">
        <v>43</v>
      </c>
      <c r="D176">
        <v>135.30000000000001</v>
      </c>
      <c r="E176">
        <v>142.19999999999999</v>
      </c>
      <c r="F176">
        <v>131.19999999999999</v>
      </c>
      <c r="G176">
        <v>140.6</v>
      </c>
      <c r="H176">
        <v>119</v>
      </c>
      <c r="I176">
        <v>141.5</v>
      </c>
      <c r="J176">
        <v>162.6</v>
      </c>
      <c r="K176">
        <v>132.30000000000001</v>
      </c>
      <c r="L176">
        <v>121.8</v>
      </c>
      <c r="M176">
        <v>136.30000000000001</v>
      </c>
      <c r="N176">
        <v>128.69999999999999</v>
      </c>
      <c r="O176">
        <v>148.1</v>
      </c>
      <c r="P176">
        <v>140.1</v>
      </c>
      <c r="Q176">
        <v>151.6</v>
      </c>
      <c r="R176">
        <v>142</v>
      </c>
      <c r="S176">
        <v>134.1</v>
      </c>
      <c r="T176">
        <v>140.80000000000001</v>
      </c>
      <c r="U176">
        <v>137.30000000000001</v>
      </c>
      <c r="V176">
        <v>132.19999999999999</v>
      </c>
      <c r="W176">
        <v>133.6</v>
      </c>
      <c r="X176">
        <v>131.30000000000001</v>
      </c>
      <c r="Y176">
        <v>117.8</v>
      </c>
      <c r="Z176">
        <v>128.4</v>
      </c>
      <c r="AA176">
        <v>137.9</v>
      </c>
      <c r="AB176">
        <v>126.2</v>
      </c>
      <c r="AC176">
        <v>127.7</v>
      </c>
      <c r="AD176">
        <v>136.1</v>
      </c>
    </row>
    <row r="177" spans="1:30" x14ac:dyDescent="0.3">
      <c r="A177" t="s">
        <v>30</v>
      </c>
      <c r="B177">
        <v>2017</v>
      </c>
      <c r="C177" t="s">
        <v>45</v>
      </c>
      <c r="D177">
        <v>136.30000000000001</v>
      </c>
      <c r="E177">
        <v>142.5</v>
      </c>
      <c r="F177">
        <v>140.5</v>
      </c>
      <c r="G177">
        <v>141.5</v>
      </c>
      <c r="H177">
        <v>121.6</v>
      </c>
      <c r="I177">
        <v>147.30000000000001</v>
      </c>
      <c r="J177">
        <v>168</v>
      </c>
      <c r="K177">
        <v>135.80000000000001</v>
      </c>
      <c r="L177">
        <v>122.5</v>
      </c>
      <c r="M177">
        <v>136</v>
      </c>
      <c r="N177">
        <v>131.9</v>
      </c>
      <c r="O177">
        <v>151.4</v>
      </c>
      <c r="P177">
        <v>142.4</v>
      </c>
      <c r="Q177">
        <v>152.1</v>
      </c>
      <c r="R177">
        <v>148.19999999999999</v>
      </c>
      <c r="S177">
        <v>141.5</v>
      </c>
      <c r="T177">
        <v>147.30000000000001</v>
      </c>
      <c r="U177">
        <v>139.5</v>
      </c>
      <c r="V177">
        <v>141.1</v>
      </c>
      <c r="W177">
        <v>139.4</v>
      </c>
      <c r="X177">
        <v>135.80000000000001</v>
      </c>
      <c r="Y177">
        <v>121.6</v>
      </c>
      <c r="Z177">
        <v>133.69999999999999</v>
      </c>
      <c r="AA177">
        <v>141.5</v>
      </c>
      <c r="AB177">
        <v>128.1</v>
      </c>
      <c r="AC177">
        <v>131.69999999999999</v>
      </c>
      <c r="AD177">
        <v>140</v>
      </c>
    </row>
    <row r="178" spans="1:30" x14ac:dyDescent="0.3">
      <c r="A178" t="s">
        <v>33</v>
      </c>
      <c r="B178">
        <v>2017</v>
      </c>
      <c r="C178" t="s">
        <v>45</v>
      </c>
      <c r="D178">
        <v>134.30000000000001</v>
      </c>
      <c r="E178">
        <v>142.1</v>
      </c>
      <c r="F178">
        <v>146.69999999999999</v>
      </c>
      <c r="G178">
        <v>139.5</v>
      </c>
      <c r="H178">
        <v>115.2</v>
      </c>
      <c r="I178">
        <v>136.4</v>
      </c>
      <c r="J178">
        <v>185.2</v>
      </c>
      <c r="K178">
        <v>122.2</v>
      </c>
      <c r="L178">
        <v>123.9</v>
      </c>
      <c r="M178">
        <v>138.30000000000001</v>
      </c>
      <c r="N178">
        <v>125.4</v>
      </c>
      <c r="O178">
        <v>146</v>
      </c>
      <c r="P178">
        <v>141.5</v>
      </c>
      <c r="Q178">
        <v>156.19999999999999</v>
      </c>
      <c r="R178">
        <v>135</v>
      </c>
      <c r="S178">
        <v>125.4</v>
      </c>
      <c r="T178">
        <v>133.5</v>
      </c>
      <c r="U178">
        <v>138.6</v>
      </c>
      <c r="V178">
        <v>125.7</v>
      </c>
      <c r="W178">
        <v>128.80000000000001</v>
      </c>
      <c r="X178">
        <v>127.4</v>
      </c>
      <c r="Y178">
        <v>115.3</v>
      </c>
      <c r="Z178">
        <v>125.1</v>
      </c>
      <c r="AA178">
        <v>136.6</v>
      </c>
      <c r="AB178">
        <v>124.9</v>
      </c>
      <c r="AC178">
        <v>124.9</v>
      </c>
      <c r="AD178">
        <v>134.80000000000001</v>
      </c>
    </row>
    <row r="179" spans="1:30" x14ac:dyDescent="0.3">
      <c r="A179" t="s">
        <v>34</v>
      </c>
      <c r="B179">
        <v>2017</v>
      </c>
      <c r="C179" t="s">
        <v>45</v>
      </c>
      <c r="D179">
        <v>135.69999999999999</v>
      </c>
      <c r="E179">
        <v>142.4</v>
      </c>
      <c r="F179">
        <v>142.9</v>
      </c>
      <c r="G179">
        <v>140.80000000000001</v>
      </c>
      <c r="H179">
        <v>119.2</v>
      </c>
      <c r="I179">
        <v>142.19999999999999</v>
      </c>
      <c r="J179">
        <v>173.8</v>
      </c>
      <c r="K179">
        <v>131.19999999999999</v>
      </c>
      <c r="L179">
        <v>123</v>
      </c>
      <c r="M179">
        <v>136.80000000000001</v>
      </c>
      <c r="N179">
        <v>129.19999999999999</v>
      </c>
      <c r="O179">
        <v>148.9</v>
      </c>
      <c r="P179">
        <v>142.1</v>
      </c>
      <c r="Q179">
        <v>153.19999999999999</v>
      </c>
      <c r="R179">
        <v>143</v>
      </c>
      <c r="S179">
        <v>134.80000000000001</v>
      </c>
      <c r="T179">
        <v>141.80000000000001</v>
      </c>
      <c r="U179">
        <v>138.6</v>
      </c>
      <c r="V179">
        <v>135.30000000000001</v>
      </c>
      <c r="W179">
        <v>134.4</v>
      </c>
      <c r="X179">
        <v>132.6</v>
      </c>
      <c r="Y179">
        <v>118.3</v>
      </c>
      <c r="Z179">
        <v>128.9</v>
      </c>
      <c r="AA179">
        <v>138.6</v>
      </c>
      <c r="AB179">
        <v>126.8</v>
      </c>
      <c r="AC179">
        <v>128.4</v>
      </c>
      <c r="AD179">
        <v>137.6</v>
      </c>
    </row>
    <row r="180" spans="1:30" x14ac:dyDescent="0.3">
      <c r="A180" t="s">
        <v>30</v>
      </c>
      <c r="B180">
        <v>2017</v>
      </c>
      <c r="C180" t="s">
        <v>46</v>
      </c>
      <c r="D180">
        <v>136.4</v>
      </c>
      <c r="E180">
        <v>143.69999999999999</v>
      </c>
      <c r="F180">
        <v>144.80000000000001</v>
      </c>
      <c r="G180">
        <v>141.9</v>
      </c>
      <c r="H180">
        <v>123.1</v>
      </c>
      <c r="I180">
        <v>147.19999999999999</v>
      </c>
      <c r="J180">
        <v>161</v>
      </c>
      <c r="K180">
        <v>133.80000000000001</v>
      </c>
      <c r="L180">
        <v>121.9</v>
      </c>
      <c r="M180">
        <v>135.80000000000001</v>
      </c>
      <c r="N180">
        <v>131.1</v>
      </c>
      <c r="O180">
        <v>151.4</v>
      </c>
      <c r="P180">
        <v>141.5</v>
      </c>
      <c r="Q180">
        <v>153.19999999999999</v>
      </c>
      <c r="R180">
        <v>148</v>
      </c>
      <c r="S180">
        <v>141.9</v>
      </c>
      <c r="T180">
        <v>147.19999999999999</v>
      </c>
      <c r="U180">
        <v>139.5</v>
      </c>
      <c r="V180">
        <v>142.6</v>
      </c>
      <c r="W180">
        <v>139.5</v>
      </c>
      <c r="X180">
        <v>136.1</v>
      </c>
      <c r="Y180">
        <v>122</v>
      </c>
      <c r="Z180">
        <v>133.4</v>
      </c>
      <c r="AA180">
        <v>141.1</v>
      </c>
      <c r="AB180">
        <v>127.8</v>
      </c>
      <c r="AC180">
        <v>131.9</v>
      </c>
      <c r="AD180">
        <v>139.80000000000001</v>
      </c>
    </row>
    <row r="181" spans="1:30" x14ac:dyDescent="0.3">
      <c r="A181" t="s">
        <v>33</v>
      </c>
      <c r="B181">
        <v>2017</v>
      </c>
      <c r="C181" t="s">
        <v>46</v>
      </c>
      <c r="D181">
        <v>134.4</v>
      </c>
      <c r="E181">
        <v>142.6</v>
      </c>
      <c r="F181">
        <v>145.9</v>
      </c>
      <c r="G181">
        <v>139.5</v>
      </c>
      <c r="H181">
        <v>115.9</v>
      </c>
      <c r="I181">
        <v>135</v>
      </c>
      <c r="J181">
        <v>163.19999999999999</v>
      </c>
      <c r="K181">
        <v>119.8</v>
      </c>
      <c r="L181">
        <v>120.7</v>
      </c>
      <c r="M181">
        <v>139.69999999999999</v>
      </c>
      <c r="N181">
        <v>125.7</v>
      </c>
      <c r="O181">
        <v>146.30000000000001</v>
      </c>
      <c r="P181">
        <v>138.80000000000001</v>
      </c>
      <c r="Q181">
        <v>157</v>
      </c>
      <c r="R181">
        <v>135.6</v>
      </c>
      <c r="S181">
        <v>125.6</v>
      </c>
      <c r="T181">
        <v>134</v>
      </c>
      <c r="U181">
        <v>139.1</v>
      </c>
      <c r="V181">
        <v>126.8</v>
      </c>
      <c r="W181">
        <v>129.30000000000001</v>
      </c>
      <c r="X181">
        <v>128.19999999999999</v>
      </c>
      <c r="Y181">
        <v>115.3</v>
      </c>
      <c r="Z181">
        <v>125.6</v>
      </c>
      <c r="AA181">
        <v>136.69999999999999</v>
      </c>
      <c r="AB181">
        <v>124.6</v>
      </c>
      <c r="AC181">
        <v>125.1</v>
      </c>
      <c r="AD181">
        <v>134.1</v>
      </c>
    </row>
    <row r="182" spans="1:30" x14ac:dyDescent="0.3">
      <c r="A182" t="s">
        <v>34</v>
      </c>
      <c r="B182">
        <v>2017</v>
      </c>
      <c r="C182" t="s">
        <v>46</v>
      </c>
      <c r="D182">
        <v>135.80000000000001</v>
      </c>
      <c r="E182">
        <v>143.30000000000001</v>
      </c>
      <c r="F182">
        <v>145.19999999999999</v>
      </c>
      <c r="G182">
        <v>141</v>
      </c>
      <c r="H182">
        <v>120.5</v>
      </c>
      <c r="I182">
        <v>141.5</v>
      </c>
      <c r="J182">
        <v>161.69999999999999</v>
      </c>
      <c r="K182">
        <v>129.1</v>
      </c>
      <c r="L182">
        <v>121.5</v>
      </c>
      <c r="M182">
        <v>137.1</v>
      </c>
      <c r="N182">
        <v>128.80000000000001</v>
      </c>
      <c r="O182">
        <v>149</v>
      </c>
      <c r="P182">
        <v>140.5</v>
      </c>
      <c r="Q182">
        <v>154.19999999999999</v>
      </c>
      <c r="R182">
        <v>143.1</v>
      </c>
      <c r="S182">
        <v>135.1</v>
      </c>
      <c r="T182">
        <v>142</v>
      </c>
      <c r="U182">
        <v>139.1</v>
      </c>
      <c r="V182">
        <v>136.6</v>
      </c>
      <c r="W182">
        <v>134.69999999999999</v>
      </c>
      <c r="X182">
        <v>133.1</v>
      </c>
      <c r="Y182">
        <v>118.5</v>
      </c>
      <c r="Z182">
        <v>129</v>
      </c>
      <c r="AA182">
        <v>138.5</v>
      </c>
      <c r="AB182">
        <v>126.5</v>
      </c>
      <c r="AC182">
        <v>128.6</v>
      </c>
      <c r="AD182">
        <v>137.19999999999999</v>
      </c>
    </row>
    <row r="183" spans="1:30" x14ac:dyDescent="0.3">
      <c r="A183" t="s">
        <v>30</v>
      </c>
      <c r="B183">
        <v>2018</v>
      </c>
      <c r="C183" t="s">
        <v>31</v>
      </c>
      <c r="D183">
        <v>136.6</v>
      </c>
      <c r="E183">
        <v>144.4</v>
      </c>
      <c r="F183">
        <v>143.80000000000001</v>
      </c>
      <c r="G183">
        <v>142</v>
      </c>
      <c r="H183">
        <v>123.2</v>
      </c>
      <c r="I183">
        <v>147.9</v>
      </c>
      <c r="J183">
        <v>152.1</v>
      </c>
      <c r="K183">
        <v>131.80000000000001</v>
      </c>
      <c r="L183">
        <v>119.5</v>
      </c>
      <c r="M183">
        <v>136</v>
      </c>
      <c r="N183">
        <v>131.19999999999999</v>
      </c>
      <c r="O183">
        <v>151.80000000000001</v>
      </c>
      <c r="P183">
        <v>140.4</v>
      </c>
      <c r="Q183">
        <v>153.6</v>
      </c>
      <c r="R183">
        <v>148.30000000000001</v>
      </c>
      <c r="S183">
        <v>142.30000000000001</v>
      </c>
      <c r="T183">
        <v>147.5</v>
      </c>
      <c r="U183">
        <v>139.5</v>
      </c>
      <c r="V183">
        <v>142.30000000000001</v>
      </c>
      <c r="W183">
        <v>139.80000000000001</v>
      </c>
      <c r="X183">
        <v>136</v>
      </c>
      <c r="Y183">
        <v>122.7</v>
      </c>
      <c r="Z183">
        <v>134.30000000000001</v>
      </c>
      <c r="AA183">
        <v>141.6</v>
      </c>
      <c r="AB183">
        <v>128.6</v>
      </c>
      <c r="AC183">
        <v>132.30000000000001</v>
      </c>
      <c r="AD183">
        <v>139.30000000000001</v>
      </c>
    </row>
    <row r="184" spans="1:30" x14ac:dyDescent="0.3">
      <c r="A184" t="s">
        <v>33</v>
      </c>
      <c r="B184">
        <v>2018</v>
      </c>
      <c r="C184" t="s">
        <v>31</v>
      </c>
      <c r="D184">
        <v>134.6</v>
      </c>
      <c r="E184">
        <v>143.69999999999999</v>
      </c>
      <c r="F184">
        <v>143.6</v>
      </c>
      <c r="G184">
        <v>139.6</v>
      </c>
      <c r="H184">
        <v>116.4</v>
      </c>
      <c r="I184">
        <v>133.80000000000001</v>
      </c>
      <c r="J184">
        <v>150.5</v>
      </c>
      <c r="K184">
        <v>118.4</v>
      </c>
      <c r="L184">
        <v>117.3</v>
      </c>
      <c r="M184">
        <v>140.5</v>
      </c>
      <c r="N184">
        <v>125.9</v>
      </c>
      <c r="O184">
        <v>146.80000000000001</v>
      </c>
      <c r="P184">
        <v>137.19999999999999</v>
      </c>
      <c r="Q184">
        <v>157.69999999999999</v>
      </c>
      <c r="R184">
        <v>136</v>
      </c>
      <c r="S184">
        <v>125.9</v>
      </c>
      <c r="T184">
        <v>134.4</v>
      </c>
      <c r="U184">
        <v>140.4</v>
      </c>
      <c r="V184">
        <v>127.3</v>
      </c>
      <c r="W184">
        <v>129.5</v>
      </c>
      <c r="X184">
        <v>129</v>
      </c>
      <c r="Y184">
        <v>116.3</v>
      </c>
      <c r="Z184">
        <v>126.2</v>
      </c>
      <c r="AA184">
        <v>137.1</v>
      </c>
      <c r="AB184">
        <v>125.5</v>
      </c>
      <c r="AC184">
        <v>125.8</v>
      </c>
      <c r="AD184">
        <v>134.1</v>
      </c>
    </row>
    <row r="185" spans="1:30" x14ac:dyDescent="0.3">
      <c r="A185" t="s">
        <v>34</v>
      </c>
      <c r="B185">
        <v>2018</v>
      </c>
      <c r="C185" t="s">
        <v>31</v>
      </c>
      <c r="D185">
        <v>136</v>
      </c>
      <c r="E185">
        <v>144.19999999999999</v>
      </c>
      <c r="F185">
        <v>143.69999999999999</v>
      </c>
      <c r="G185">
        <v>141.1</v>
      </c>
      <c r="H185">
        <v>120.7</v>
      </c>
      <c r="I185">
        <v>141.30000000000001</v>
      </c>
      <c r="J185">
        <v>151.6</v>
      </c>
      <c r="K185">
        <v>127.3</v>
      </c>
      <c r="L185">
        <v>118.8</v>
      </c>
      <c r="M185">
        <v>137.5</v>
      </c>
      <c r="N185">
        <v>129</v>
      </c>
      <c r="O185">
        <v>149.5</v>
      </c>
      <c r="P185">
        <v>139.19999999999999</v>
      </c>
      <c r="Q185">
        <v>154.69999999999999</v>
      </c>
      <c r="R185">
        <v>143.5</v>
      </c>
      <c r="S185">
        <v>135.5</v>
      </c>
      <c r="T185">
        <v>142.30000000000001</v>
      </c>
      <c r="U185">
        <v>140.4</v>
      </c>
      <c r="V185">
        <v>136.6</v>
      </c>
      <c r="W185">
        <v>134.9</v>
      </c>
      <c r="X185">
        <v>133.30000000000001</v>
      </c>
      <c r="Y185">
        <v>119.3</v>
      </c>
      <c r="Z185">
        <v>129.69999999999999</v>
      </c>
      <c r="AA185">
        <v>139</v>
      </c>
      <c r="AB185">
        <v>127.3</v>
      </c>
      <c r="AC185">
        <v>129.1</v>
      </c>
      <c r="AD185">
        <v>136.9</v>
      </c>
    </row>
    <row r="186" spans="1:30" x14ac:dyDescent="0.3">
      <c r="A186" t="s">
        <v>30</v>
      </c>
      <c r="B186">
        <v>2018</v>
      </c>
      <c r="C186" t="s">
        <v>35</v>
      </c>
      <c r="D186">
        <v>136.4</v>
      </c>
      <c r="E186">
        <v>143.69999999999999</v>
      </c>
      <c r="F186">
        <v>140.6</v>
      </c>
      <c r="G186">
        <v>141.5</v>
      </c>
      <c r="H186">
        <v>122.9</v>
      </c>
      <c r="I186">
        <v>149.4</v>
      </c>
      <c r="J186">
        <v>142.4</v>
      </c>
      <c r="K186">
        <v>130.19999999999999</v>
      </c>
      <c r="L186">
        <v>117.9</v>
      </c>
      <c r="M186">
        <v>135.6</v>
      </c>
      <c r="N186">
        <v>130.5</v>
      </c>
      <c r="O186">
        <v>151.69999999999999</v>
      </c>
      <c r="P186">
        <v>138.69999999999999</v>
      </c>
      <c r="Q186">
        <v>153.30000000000001</v>
      </c>
      <c r="R186">
        <v>148.69999999999999</v>
      </c>
      <c r="S186">
        <v>142.4</v>
      </c>
      <c r="T186">
        <v>147.80000000000001</v>
      </c>
      <c r="U186">
        <v>139.5</v>
      </c>
      <c r="V186">
        <v>142.4</v>
      </c>
      <c r="W186">
        <v>139.9</v>
      </c>
      <c r="X186">
        <v>136.19999999999999</v>
      </c>
      <c r="Y186">
        <v>123.3</v>
      </c>
      <c r="Z186">
        <v>134.30000000000001</v>
      </c>
      <c r="AA186">
        <v>141.5</v>
      </c>
      <c r="AB186">
        <v>128.80000000000001</v>
      </c>
      <c r="AC186">
        <v>132.5</v>
      </c>
      <c r="AD186">
        <v>138.5</v>
      </c>
    </row>
    <row r="187" spans="1:30" x14ac:dyDescent="0.3">
      <c r="A187" t="s">
        <v>33</v>
      </c>
      <c r="B187">
        <v>2018</v>
      </c>
      <c r="C187" t="s">
        <v>35</v>
      </c>
      <c r="D187">
        <v>134.80000000000001</v>
      </c>
      <c r="E187">
        <v>143</v>
      </c>
      <c r="F187">
        <v>139.9</v>
      </c>
      <c r="G187">
        <v>139.9</v>
      </c>
      <c r="H187">
        <v>116.2</v>
      </c>
      <c r="I187">
        <v>135.5</v>
      </c>
      <c r="J187">
        <v>136.9</v>
      </c>
      <c r="K187">
        <v>117</v>
      </c>
      <c r="L187">
        <v>115.4</v>
      </c>
      <c r="M187">
        <v>140.69999999999999</v>
      </c>
      <c r="N187">
        <v>125.9</v>
      </c>
      <c r="O187">
        <v>147.1</v>
      </c>
      <c r="P187">
        <v>135.6</v>
      </c>
      <c r="Q187">
        <v>159.30000000000001</v>
      </c>
      <c r="R187">
        <v>136.30000000000001</v>
      </c>
      <c r="S187">
        <v>126.1</v>
      </c>
      <c r="T187">
        <v>134.69999999999999</v>
      </c>
      <c r="U187">
        <v>141.30000000000001</v>
      </c>
      <c r="V187">
        <v>127.3</v>
      </c>
      <c r="W187">
        <v>129.9</v>
      </c>
      <c r="X187">
        <v>129.80000000000001</v>
      </c>
      <c r="Y187">
        <v>117.4</v>
      </c>
      <c r="Z187">
        <v>126.5</v>
      </c>
      <c r="AA187">
        <v>137.19999999999999</v>
      </c>
      <c r="AB187">
        <v>126.2</v>
      </c>
      <c r="AC187">
        <v>126.5</v>
      </c>
      <c r="AD187">
        <v>134</v>
      </c>
    </row>
    <row r="188" spans="1:30" x14ac:dyDescent="0.3">
      <c r="A188" t="s">
        <v>34</v>
      </c>
      <c r="B188">
        <v>2018</v>
      </c>
      <c r="C188" t="s">
        <v>35</v>
      </c>
      <c r="D188">
        <v>135.9</v>
      </c>
      <c r="E188">
        <v>143.5</v>
      </c>
      <c r="F188">
        <v>140.30000000000001</v>
      </c>
      <c r="G188">
        <v>140.9</v>
      </c>
      <c r="H188">
        <v>120.4</v>
      </c>
      <c r="I188">
        <v>142.9</v>
      </c>
      <c r="J188">
        <v>140.5</v>
      </c>
      <c r="K188">
        <v>125.8</v>
      </c>
      <c r="L188">
        <v>117.1</v>
      </c>
      <c r="M188">
        <v>137.30000000000001</v>
      </c>
      <c r="N188">
        <v>128.6</v>
      </c>
      <c r="O188">
        <v>149.6</v>
      </c>
      <c r="P188">
        <v>137.6</v>
      </c>
      <c r="Q188">
        <v>154.9</v>
      </c>
      <c r="R188">
        <v>143.80000000000001</v>
      </c>
      <c r="S188">
        <v>135.6</v>
      </c>
      <c r="T188">
        <v>142.6</v>
      </c>
      <c r="U188">
        <v>141.30000000000001</v>
      </c>
      <c r="V188">
        <v>136.69999999999999</v>
      </c>
      <c r="W188">
        <v>135.19999999999999</v>
      </c>
      <c r="X188">
        <v>133.80000000000001</v>
      </c>
      <c r="Y188">
        <v>120.2</v>
      </c>
      <c r="Z188">
        <v>129.9</v>
      </c>
      <c r="AA188">
        <v>139</v>
      </c>
      <c r="AB188">
        <v>127.7</v>
      </c>
      <c r="AC188">
        <v>129.6</v>
      </c>
      <c r="AD188">
        <v>136.4</v>
      </c>
    </row>
    <row r="189" spans="1:30" x14ac:dyDescent="0.3">
      <c r="A189" t="s">
        <v>30</v>
      </c>
      <c r="B189">
        <v>2018</v>
      </c>
      <c r="C189" t="s">
        <v>36</v>
      </c>
      <c r="D189">
        <v>136.80000000000001</v>
      </c>
      <c r="E189">
        <v>143.80000000000001</v>
      </c>
      <c r="F189">
        <v>140</v>
      </c>
      <c r="G189">
        <v>142</v>
      </c>
      <c r="H189">
        <v>123.2</v>
      </c>
      <c r="I189">
        <v>152.9</v>
      </c>
      <c r="J189">
        <v>138</v>
      </c>
      <c r="K189">
        <v>129.30000000000001</v>
      </c>
      <c r="L189">
        <v>117.1</v>
      </c>
      <c r="M189">
        <v>136.30000000000001</v>
      </c>
      <c r="N189">
        <v>131.19999999999999</v>
      </c>
      <c r="O189">
        <v>152.80000000000001</v>
      </c>
      <c r="P189">
        <v>138.6</v>
      </c>
      <c r="Q189">
        <v>155.1</v>
      </c>
      <c r="R189">
        <v>149.19999999999999</v>
      </c>
      <c r="S189">
        <v>143</v>
      </c>
      <c r="T189">
        <v>148.30000000000001</v>
      </c>
      <c r="U189">
        <v>139.5</v>
      </c>
      <c r="V189">
        <v>142.6</v>
      </c>
      <c r="W189">
        <v>139.9</v>
      </c>
      <c r="X189">
        <v>136.69999999999999</v>
      </c>
      <c r="Y189">
        <v>124.6</v>
      </c>
      <c r="Z189">
        <v>135.1</v>
      </c>
      <c r="AA189">
        <v>142.69999999999999</v>
      </c>
      <c r="AB189">
        <v>129.30000000000001</v>
      </c>
      <c r="AC189">
        <v>133.30000000000001</v>
      </c>
      <c r="AD189">
        <v>138.69999999999999</v>
      </c>
    </row>
    <row r="190" spans="1:30" x14ac:dyDescent="0.3">
      <c r="A190" t="s">
        <v>33</v>
      </c>
      <c r="B190">
        <v>2018</v>
      </c>
      <c r="C190" t="s">
        <v>36</v>
      </c>
      <c r="D190">
        <v>135</v>
      </c>
      <c r="E190">
        <v>143.1</v>
      </c>
      <c r="F190">
        <v>135.5</v>
      </c>
      <c r="G190">
        <v>139.9</v>
      </c>
      <c r="H190">
        <v>116.5</v>
      </c>
      <c r="I190">
        <v>138.5</v>
      </c>
      <c r="J190">
        <v>128</v>
      </c>
      <c r="K190">
        <v>115.5</v>
      </c>
      <c r="L190">
        <v>114.2</v>
      </c>
      <c r="M190">
        <v>140.69999999999999</v>
      </c>
      <c r="N190">
        <v>126.2</v>
      </c>
      <c r="O190">
        <v>147.6</v>
      </c>
      <c r="P190">
        <v>134.80000000000001</v>
      </c>
      <c r="Q190">
        <v>159.69999999999999</v>
      </c>
      <c r="R190">
        <v>136.69999999999999</v>
      </c>
      <c r="S190">
        <v>126.7</v>
      </c>
      <c r="T190">
        <v>135.19999999999999</v>
      </c>
      <c r="U190">
        <v>142</v>
      </c>
      <c r="V190">
        <v>126.4</v>
      </c>
      <c r="W190">
        <v>130.80000000000001</v>
      </c>
      <c r="X190">
        <v>130.5</v>
      </c>
      <c r="Y190">
        <v>117.8</v>
      </c>
      <c r="Z190">
        <v>126.8</v>
      </c>
      <c r="AA190">
        <v>137.80000000000001</v>
      </c>
      <c r="AB190">
        <v>126.7</v>
      </c>
      <c r="AC190">
        <v>127.1</v>
      </c>
      <c r="AD190">
        <v>134</v>
      </c>
    </row>
    <row r="191" spans="1:30" x14ac:dyDescent="0.3">
      <c r="A191" t="s">
        <v>34</v>
      </c>
      <c r="B191">
        <v>2018</v>
      </c>
      <c r="C191" t="s">
        <v>36</v>
      </c>
      <c r="D191">
        <v>136.19999999999999</v>
      </c>
      <c r="E191">
        <v>143.6</v>
      </c>
      <c r="F191">
        <v>138.30000000000001</v>
      </c>
      <c r="G191">
        <v>141.19999999999999</v>
      </c>
      <c r="H191">
        <v>120.7</v>
      </c>
      <c r="I191">
        <v>146.19999999999999</v>
      </c>
      <c r="J191">
        <v>134.6</v>
      </c>
      <c r="K191">
        <v>124.6</v>
      </c>
      <c r="L191">
        <v>116.1</v>
      </c>
      <c r="M191">
        <v>137.80000000000001</v>
      </c>
      <c r="N191">
        <v>129.1</v>
      </c>
      <c r="O191">
        <v>150.4</v>
      </c>
      <c r="P191">
        <v>137.19999999999999</v>
      </c>
      <c r="Q191">
        <v>156.30000000000001</v>
      </c>
      <c r="R191">
        <v>144.30000000000001</v>
      </c>
      <c r="S191">
        <v>136.19999999999999</v>
      </c>
      <c r="T191">
        <v>143.1</v>
      </c>
      <c r="U191">
        <v>142</v>
      </c>
      <c r="V191">
        <v>136.5</v>
      </c>
      <c r="W191">
        <v>135.6</v>
      </c>
      <c r="X191">
        <v>134.30000000000001</v>
      </c>
      <c r="Y191">
        <v>121</v>
      </c>
      <c r="Z191">
        <v>130.4</v>
      </c>
      <c r="AA191">
        <v>139.80000000000001</v>
      </c>
      <c r="AB191">
        <v>128.19999999999999</v>
      </c>
      <c r="AC191">
        <v>130.30000000000001</v>
      </c>
      <c r="AD191">
        <v>136.5</v>
      </c>
    </row>
    <row r="192" spans="1:30" x14ac:dyDescent="0.3">
      <c r="A192" t="s">
        <v>30</v>
      </c>
      <c r="B192">
        <v>2018</v>
      </c>
      <c r="C192" t="s">
        <v>37</v>
      </c>
      <c r="D192">
        <v>137.1</v>
      </c>
      <c r="E192">
        <v>144.5</v>
      </c>
      <c r="F192">
        <v>135.9</v>
      </c>
      <c r="G192">
        <v>142.4</v>
      </c>
      <c r="H192">
        <v>123.5</v>
      </c>
      <c r="I192">
        <v>156.4</v>
      </c>
      <c r="J192">
        <v>135.1</v>
      </c>
      <c r="K192">
        <v>128.4</v>
      </c>
      <c r="L192">
        <v>115.2</v>
      </c>
      <c r="M192">
        <v>137.19999999999999</v>
      </c>
      <c r="N192">
        <v>131.9</v>
      </c>
      <c r="O192">
        <v>153.80000000000001</v>
      </c>
      <c r="P192">
        <v>138.6</v>
      </c>
      <c r="Q192">
        <v>156.1</v>
      </c>
      <c r="R192">
        <v>150.1</v>
      </c>
      <c r="S192">
        <v>143.30000000000001</v>
      </c>
      <c r="T192">
        <v>149.1</v>
      </c>
      <c r="U192">
        <v>139.5</v>
      </c>
      <c r="V192">
        <v>143.80000000000001</v>
      </c>
      <c r="W192">
        <v>140.9</v>
      </c>
      <c r="X192">
        <v>137.6</v>
      </c>
      <c r="Y192">
        <v>125.3</v>
      </c>
      <c r="Z192">
        <v>136</v>
      </c>
      <c r="AA192">
        <v>143.69999999999999</v>
      </c>
      <c r="AB192">
        <v>130.4</v>
      </c>
      <c r="AC192">
        <v>134.19999999999999</v>
      </c>
      <c r="AD192">
        <v>139.1</v>
      </c>
    </row>
    <row r="193" spans="1:30" x14ac:dyDescent="0.3">
      <c r="A193" t="s">
        <v>33</v>
      </c>
      <c r="B193">
        <v>2018</v>
      </c>
      <c r="C193" t="s">
        <v>37</v>
      </c>
      <c r="D193">
        <v>135</v>
      </c>
      <c r="E193">
        <v>144.30000000000001</v>
      </c>
      <c r="F193">
        <v>130.80000000000001</v>
      </c>
      <c r="G193">
        <v>140.30000000000001</v>
      </c>
      <c r="H193">
        <v>116.6</v>
      </c>
      <c r="I193">
        <v>150.1</v>
      </c>
      <c r="J193">
        <v>127.6</v>
      </c>
      <c r="K193">
        <v>114</v>
      </c>
      <c r="L193">
        <v>110.6</v>
      </c>
      <c r="M193">
        <v>140.19999999999999</v>
      </c>
      <c r="N193">
        <v>126.5</v>
      </c>
      <c r="O193">
        <v>148.30000000000001</v>
      </c>
      <c r="P193">
        <v>135.69999999999999</v>
      </c>
      <c r="Q193">
        <v>159.19999999999999</v>
      </c>
      <c r="R193">
        <v>137.80000000000001</v>
      </c>
      <c r="S193">
        <v>127.4</v>
      </c>
      <c r="T193">
        <v>136.19999999999999</v>
      </c>
      <c r="U193">
        <v>142.9</v>
      </c>
      <c r="V193">
        <v>124.6</v>
      </c>
      <c r="W193">
        <v>131.80000000000001</v>
      </c>
      <c r="X193">
        <v>131.30000000000001</v>
      </c>
      <c r="Y193">
        <v>118.9</v>
      </c>
      <c r="Z193">
        <v>127.6</v>
      </c>
      <c r="AA193">
        <v>139.69999999999999</v>
      </c>
      <c r="AB193">
        <v>127.6</v>
      </c>
      <c r="AC193">
        <v>128.19999999999999</v>
      </c>
      <c r="AD193">
        <v>134.80000000000001</v>
      </c>
    </row>
    <row r="194" spans="1:30" x14ac:dyDescent="0.3">
      <c r="A194" t="s">
        <v>34</v>
      </c>
      <c r="B194">
        <v>2018</v>
      </c>
      <c r="C194" t="s">
        <v>37</v>
      </c>
      <c r="D194">
        <v>136.4</v>
      </c>
      <c r="E194">
        <v>144.4</v>
      </c>
      <c r="F194">
        <v>133.9</v>
      </c>
      <c r="G194">
        <v>141.6</v>
      </c>
      <c r="H194">
        <v>121</v>
      </c>
      <c r="I194">
        <v>153.5</v>
      </c>
      <c r="J194">
        <v>132.6</v>
      </c>
      <c r="K194">
        <v>123.5</v>
      </c>
      <c r="L194">
        <v>113.7</v>
      </c>
      <c r="M194">
        <v>138.19999999999999</v>
      </c>
      <c r="N194">
        <v>129.6</v>
      </c>
      <c r="O194">
        <v>151.19999999999999</v>
      </c>
      <c r="P194">
        <v>137.5</v>
      </c>
      <c r="Q194">
        <v>156.9</v>
      </c>
      <c r="R194">
        <v>145.30000000000001</v>
      </c>
      <c r="S194">
        <v>136.69999999999999</v>
      </c>
      <c r="T194">
        <v>144</v>
      </c>
      <c r="U194">
        <v>142.9</v>
      </c>
      <c r="V194">
        <v>136.5</v>
      </c>
      <c r="W194">
        <v>136.6</v>
      </c>
      <c r="X194">
        <v>135.19999999999999</v>
      </c>
      <c r="Y194">
        <v>121.9</v>
      </c>
      <c r="Z194">
        <v>131.30000000000001</v>
      </c>
      <c r="AA194">
        <v>141.4</v>
      </c>
      <c r="AB194">
        <v>129.19999999999999</v>
      </c>
      <c r="AC194">
        <v>131.30000000000001</v>
      </c>
      <c r="AD194">
        <v>137.1</v>
      </c>
    </row>
    <row r="195" spans="1:30" x14ac:dyDescent="0.3">
      <c r="A195" t="s">
        <v>30</v>
      </c>
      <c r="B195">
        <v>2018</v>
      </c>
      <c r="C195" t="s">
        <v>38</v>
      </c>
      <c r="D195">
        <v>137.4</v>
      </c>
      <c r="E195">
        <v>145.69999999999999</v>
      </c>
      <c r="F195">
        <v>135.5</v>
      </c>
      <c r="G195">
        <v>142.9</v>
      </c>
      <c r="H195">
        <v>123.6</v>
      </c>
      <c r="I195">
        <v>157.5</v>
      </c>
      <c r="J195">
        <v>137.80000000000001</v>
      </c>
      <c r="K195">
        <v>127.2</v>
      </c>
      <c r="L195">
        <v>111.8</v>
      </c>
      <c r="M195">
        <v>137.4</v>
      </c>
      <c r="N195">
        <v>132.19999999999999</v>
      </c>
      <c r="O195">
        <v>154.30000000000001</v>
      </c>
      <c r="P195">
        <v>139.1</v>
      </c>
      <c r="Q195">
        <v>157</v>
      </c>
      <c r="R195">
        <v>150.80000000000001</v>
      </c>
      <c r="S195">
        <v>144.1</v>
      </c>
      <c r="T195">
        <v>149.80000000000001</v>
      </c>
      <c r="U195">
        <v>139.5</v>
      </c>
      <c r="V195">
        <v>144.30000000000001</v>
      </c>
      <c r="W195">
        <v>141.80000000000001</v>
      </c>
      <c r="X195">
        <v>138.4</v>
      </c>
      <c r="Y195">
        <v>126.4</v>
      </c>
      <c r="Z195">
        <v>136.80000000000001</v>
      </c>
      <c r="AA195">
        <v>144.4</v>
      </c>
      <c r="AB195">
        <v>131.19999999999999</v>
      </c>
      <c r="AC195">
        <v>135.1</v>
      </c>
      <c r="AD195">
        <v>139.80000000000001</v>
      </c>
    </row>
    <row r="196" spans="1:30" x14ac:dyDescent="0.3">
      <c r="A196" t="s">
        <v>33</v>
      </c>
      <c r="B196">
        <v>2018</v>
      </c>
      <c r="C196" t="s">
        <v>38</v>
      </c>
      <c r="D196">
        <v>135</v>
      </c>
      <c r="E196">
        <v>148.19999999999999</v>
      </c>
      <c r="F196">
        <v>130.5</v>
      </c>
      <c r="G196">
        <v>140.69999999999999</v>
      </c>
      <c r="H196">
        <v>116.4</v>
      </c>
      <c r="I196">
        <v>151.30000000000001</v>
      </c>
      <c r="J196">
        <v>131.4</v>
      </c>
      <c r="K196">
        <v>112.8</v>
      </c>
      <c r="L196">
        <v>105.3</v>
      </c>
      <c r="M196">
        <v>139.6</v>
      </c>
      <c r="N196">
        <v>126.6</v>
      </c>
      <c r="O196">
        <v>148.69999999999999</v>
      </c>
      <c r="P196">
        <v>136.4</v>
      </c>
      <c r="Q196">
        <v>160.30000000000001</v>
      </c>
      <c r="R196">
        <v>138.6</v>
      </c>
      <c r="S196">
        <v>127.9</v>
      </c>
      <c r="T196">
        <v>137</v>
      </c>
      <c r="U196">
        <v>143.19999999999999</v>
      </c>
      <c r="V196">
        <v>124.7</v>
      </c>
      <c r="W196">
        <v>132.5</v>
      </c>
      <c r="X196">
        <v>132</v>
      </c>
      <c r="Y196">
        <v>119.8</v>
      </c>
      <c r="Z196">
        <v>128</v>
      </c>
      <c r="AA196">
        <v>140.4</v>
      </c>
      <c r="AB196">
        <v>128.1</v>
      </c>
      <c r="AC196">
        <v>128.9</v>
      </c>
      <c r="AD196">
        <v>135.4</v>
      </c>
    </row>
    <row r="197" spans="1:30" x14ac:dyDescent="0.3">
      <c r="A197" t="s">
        <v>34</v>
      </c>
      <c r="B197">
        <v>2018</v>
      </c>
      <c r="C197" t="s">
        <v>38</v>
      </c>
      <c r="D197">
        <v>136.6</v>
      </c>
      <c r="E197">
        <v>146.6</v>
      </c>
      <c r="F197">
        <v>133.6</v>
      </c>
      <c r="G197">
        <v>142.1</v>
      </c>
      <c r="H197">
        <v>121</v>
      </c>
      <c r="I197">
        <v>154.6</v>
      </c>
      <c r="J197">
        <v>135.6</v>
      </c>
      <c r="K197">
        <v>122.3</v>
      </c>
      <c r="L197">
        <v>109.6</v>
      </c>
      <c r="M197">
        <v>138.1</v>
      </c>
      <c r="N197">
        <v>129.9</v>
      </c>
      <c r="O197">
        <v>151.69999999999999</v>
      </c>
      <c r="P197">
        <v>138.1</v>
      </c>
      <c r="Q197">
        <v>157.9</v>
      </c>
      <c r="R197">
        <v>146</v>
      </c>
      <c r="S197">
        <v>137.4</v>
      </c>
      <c r="T197">
        <v>144.69999999999999</v>
      </c>
      <c r="U197">
        <v>143.19999999999999</v>
      </c>
      <c r="V197">
        <v>136.9</v>
      </c>
      <c r="W197">
        <v>137.4</v>
      </c>
      <c r="X197">
        <v>136</v>
      </c>
      <c r="Y197">
        <v>122.9</v>
      </c>
      <c r="Z197">
        <v>131.80000000000001</v>
      </c>
      <c r="AA197">
        <v>142.1</v>
      </c>
      <c r="AB197">
        <v>129.9</v>
      </c>
      <c r="AC197">
        <v>132.1</v>
      </c>
      <c r="AD197">
        <v>137.80000000000001</v>
      </c>
    </row>
    <row r="198" spans="1:30" x14ac:dyDescent="0.3">
      <c r="A198" t="s">
        <v>30</v>
      </c>
      <c r="B198">
        <v>2018</v>
      </c>
      <c r="C198" t="s">
        <v>39</v>
      </c>
      <c r="D198">
        <v>137.6</v>
      </c>
      <c r="E198">
        <v>148.1</v>
      </c>
      <c r="F198">
        <v>136.69999999999999</v>
      </c>
      <c r="G198">
        <v>143.19999999999999</v>
      </c>
      <c r="H198">
        <v>124</v>
      </c>
      <c r="I198">
        <v>154.1</v>
      </c>
      <c r="J198">
        <v>143.5</v>
      </c>
      <c r="K198">
        <v>126</v>
      </c>
      <c r="L198">
        <v>112.4</v>
      </c>
      <c r="M198">
        <v>137.6</v>
      </c>
      <c r="N198">
        <v>132.80000000000001</v>
      </c>
      <c r="O198">
        <v>154.30000000000001</v>
      </c>
      <c r="P198">
        <v>140</v>
      </c>
      <c r="Q198">
        <v>157.30000000000001</v>
      </c>
      <c r="R198">
        <v>151.30000000000001</v>
      </c>
      <c r="S198">
        <v>144.69999999999999</v>
      </c>
      <c r="T198">
        <v>150.30000000000001</v>
      </c>
      <c r="U198">
        <v>139.5</v>
      </c>
      <c r="V198">
        <v>145.1</v>
      </c>
      <c r="W198">
        <v>142.19999999999999</v>
      </c>
      <c r="X198">
        <v>138.4</v>
      </c>
      <c r="Y198">
        <v>127.4</v>
      </c>
      <c r="Z198">
        <v>137.80000000000001</v>
      </c>
      <c r="AA198">
        <v>145.1</v>
      </c>
      <c r="AB198">
        <v>131.4</v>
      </c>
      <c r="AC198">
        <v>135.6</v>
      </c>
      <c r="AD198">
        <v>140.5</v>
      </c>
    </row>
    <row r="199" spans="1:30" x14ac:dyDescent="0.3">
      <c r="A199" t="s">
        <v>33</v>
      </c>
      <c r="B199">
        <v>2018</v>
      </c>
      <c r="C199" t="s">
        <v>39</v>
      </c>
      <c r="D199">
        <v>135.30000000000001</v>
      </c>
      <c r="E199">
        <v>149.69999999999999</v>
      </c>
      <c r="F199">
        <v>133.9</v>
      </c>
      <c r="G199">
        <v>140.80000000000001</v>
      </c>
      <c r="H199">
        <v>116.6</v>
      </c>
      <c r="I199">
        <v>152.19999999999999</v>
      </c>
      <c r="J199">
        <v>144</v>
      </c>
      <c r="K199">
        <v>112.3</v>
      </c>
      <c r="L199">
        <v>108.4</v>
      </c>
      <c r="M199">
        <v>140</v>
      </c>
      <c r="N199">
        <v>126.7</v>
      </c>
      <c r="O199">
        <v>149</v>
      </c>
      <c r="P199">
        <v>138.4</v>
      </c>
      <c r="Q199">
        <v>161</v>
      </c>
      <c r="R199">
        <v>138.9</v>
      </c>
      <c r="S199">
        <v>128.69999999999999</v>
      </c>
      <c r="T199">
        <v>137.4</v>
      </c>
      <c r="U199">
        <v>142.5</v>
      </c>
      <c r="V199">
        <v>126.5</v>
      </c>
      <c r="W199">
        <v>133.1</v>
      </c>
      <c r="X199">
        <v>132.6</v>
      </c>
      <c r="Y199">
        <v>120.4</v>
      </c>
      <c r="Z199">
        <v>128.5</v>
      </c>
      <c r="AA199">
        <v>141.19999999999999</v>
      </c>
      <c r="AB199">
        <v>128.19999999999999</v>
      </c>
      <c r="AC199">
        <v>129.5</v>
      </c>
      <c r="AD199">
        <v>136.19999999999999</v>
      </c>
    </row>
    <row r="200" spans="1:30" x14ac:dyDescent="0.3">
      <c r="A200" t="s">
        <v>34</v>
      </c>
      <c r="B200">
        <v>2018</v>
      </c>
      <c r="C200" t="s">
        <v>39</v>
      </c>
      <c r="D200">
        <v>136.9</v>
      </c>
      <c r="E200">
        <v>148.69999999999999</v>
      </c>
      <c r="F200">
        <v>135.6</v>
      </c>
      <c r="G200">
        <v>142.30000000000001</v>
      </c>
      <c r="H200">
        <v>121.3</v>
      </c>
      <c r="I200">
        <v>153.19999999999999</v>
      </c>
      <c r="J200">
        <v>143.69999999999999</v>
      </c>
      <c r="K200">
        <v>121.4</v>
      </c>
      <c r="L200">
        <v>111.1</v>
      </c>
      <c r="M200">
        <v>138.4</v>
      </c>
      <c r="N200">
        <v>130.30000000000001</v>
      </c>
      <c r="O200">
        <v>151.80000000000001</v>
      </c>
      <c r="P200">
        <v>139.4</v>
      </c>
      <c r="Q200">
        <v>158.30000000000001</v>
      </c>
      <c r="R200">
        <v>146.4</v>
      </c>
      <c r="S200">
        <v>138.1</v>
      </c>
      <c r="T200">
        <v>145.19999999999999</v>
      </c>
      <c r="U200">
        <v>142.5</v>
      </c>
      <c r="V200">
        <v>138.1</v>
      </c>
      <c r="W200">
        <v>137.9</v>
      </c>
      <c r="X200">
        <v>136.19999999999999</v>
      </c>
      <c r="Y200">
        <v>123.7</v>
      </c>
      <c r="Z200">
        <v>132.6</v>
      </c>
      <c r="AA200">
        <v>142.80000000000001</v>
      </c>
      <c r="AB200">
        <v>130.1</v>
      </c>
      <c r="AC200">
        <v>132.6</v>
      </c>
      <c r="AD200">
        <v>138.5</v>
      </c>
    </row>
    <row r="201" spans="1:30" x14ac:dyDescent="0.3">
      <c r="A201" t="s">
        <v>30</v>
      </c>
      <c r="B201">
        <v>2018</v>
      </c>
      <c r="C201" t="s">
        <v>40</v>
      </c>
      <c r="D201">
        <v>138.4</v>
      </c>
      <c r="E201">
        <v>149.30000000000001</v>
      </c>
      <c r="F201">
        <v>139.30000000000001</v>
      </c>
      <c r="G201">
        <v>143.4</v>
      </c>
      <c r="H201">
        <v>124.1</v>
      </c>
      <c r="I201">
        <v>153.30000000000001</v>
      </c>
      <c r="J201">
        <v>154.19999999999999</v>
      </c>
      <c r="K201">
        <v>126.4</v>
      </c>
      <c r="L201">
        <v>114.3</v>
      </c>
      <c r="M201">
        <v>138.19999999999999</v>
      </c>
      <c r="N201">
        <v>132.80000000000001</v>
      </c>
      <c r="O201">
        <v>154.80000000000001</v>
      </c>
      <c r="P201">
        <v>142</v>
      </c>
      <c r="Q201">
        <v>156.1</v>
      </c>
      <c r="R201">
        <v>151.5</v>
      </c>
      <c r="S201">
        <v>145.1</v>
      </c>
      <c r="T201">
        <v>150.6</v>
      </c>
      <c r="U201">
        <v>139.5</v>
      </c>
      <c r="V201">
        <v>146.80000000000001</v>
      </c>
      <c r="W201">
        <v>143.1</v>
      </c>
      <c r="X201">
        <v>139</v>
      </c>
      <c r="Y201">
        <v>127.5</v>
      </c>
      <c r="Z201">
        <v>138.4</v>
      </c>
      <c r="AA201">
        <v>145.80000000000001</v>
      </c>
      <c r="AB201">
        <v>131.4</v>
      </c>
      <c r="AC201">
        <v>136</v>
      </c>
      <c r="AD201">
        <v>141.80000000000001</v>
      </c>
    </row>
    <row r="202" spans="1:30" x14ac:dyDescent="0.3">
      <c r="A202" t="s">
        <v>33</v>
      </c>
      <c r="B202">
        <v>2018</v>
      </c>
      <c r="C202" t="s">
        <v>40</v>
      </c>
      <c r="D202">
        <v>135.6</v>
      </c>
      <c r="E202">
        <v>148.6</v>
      </c>
      <c r="F202">
        <v>139.1</v>
      </c>
      <c r="G202">
        <v>141</v>
      </c>
      <c r="H202">
        <v>116.7</v>
      </c>
      <c r="I202">
        <v>149.69999999999999</v>
      </c>
      <c r="J202">
        <v>159.19999999999999</v>
      </c>
      <c r="K202">
        <v>112.6</v>
      </c>
      <c r="L202">
        <v>111.8</v>
      </c>
      <c r="M202">
        <v>140.30000000000001</v>
      </c>
      <c r="N202">
        <v>126.8</v>
      </c>
      <c r="O202">
        <v>149.4</v>
      </c>
      <c r="P202">
        <v>140.30000000000001</v>
      </c>
      <c r="Q202">
        <v>161.4</v>
      </c>
      <c r="R202">
        <v>139.6</v>
      </c>
      <c r="S202">
        <v>128.9</v>
      </c>
      <c r="T202">
        <v>137.9</v>
      </c>
      <c r="U202">
        <v>143.6</v>
      </c>
      <c r="V202">
        <v>128.1</v>
      </c>
      <c r="W202">
        <v>133.6</v>
      </c>
      <c r="X202">
        <v>133.6</v>
      </c>
      <c r="Y202">
        <v>120.1</v>
      </c>
      <c r="Z202">
        <v>129</v>
      </c>
      <c r="AA202">
        <v>144</v>
      </c>
      <c r="AB202">
        <v>128.19999999999999</v>
      </c>
      <c r="AC202">
        <v>130.19999999999999</v>
      </c>
      <c r="AD202">
        <v>137.5</v>
      </c>
    </row>
    <row r="203" spans="1:30" x14ac:dyDescent="0.3">
      <c r="A203" t="s">
        <v>34</v>
      </c>
      <c r="B203">
        <v>2018</v>
      </c>
      <c r="C203" t="s">
        <v>40</v>
      </c>
      <c r="D203">
        <v>137.5</v>
      </c>
      <c r="E203">
        <v>149.1</v>
      </c>
      <c r="F203">
        <v>139.19999999999999</v>
      </c>
      <c r="G203">
        <v>142.5</v>
      </c>
      <c r="H203">
        <v>121.4</v>
      </c>
      <c r="I203">
        <v>151.6</v>
      </c>
      <c r="J203">
        <v>155.9</v>
      </c>
      <c r="K203">
        <v>121.7</v>
      </c>
      <c r="L203">
        <v>113.5</v>
      </c>
      <c r="M203">
        <v>138.9</v>
      </c>
      <c r="N203">
        <v>130.30000000000001</v>
      </c>
      <c r="O203">
        <v>152.30000000000001</v>
      </c>
      <c r="P203">
        <v>141.4</v>
      </c>
      <c r="Q203">
        <v>157.5</v>
      </c>
      <c r="R203">
        <v>146.80000000000001</v>
      </c>
      <c r="S203">
        <v>138.4</v>
      </c>
      <c r="T203">
        <v>145.6</v>
      </c>
      <c r="U203">
        <v>143.6</v>
      </c>
      <c r="V203">
        <v>139.69999999999999</v>
      </c>
      <c r="W203">
        <v>138.6</v>
      </c>
      <c r="X203">
        <v>137</v>
      </c>
      <c r="Y203">
        <v>123.6</v>
      </c>
      <c r="Z203">
        <v>133.1</v>
      </c>
      <c r="AA203">
        <v>144.69999999999999</v>
      </c>
      <c r="AB203">
        <v>130.1</v>
      </c>
      <c r="AC203">
        <v>133.19999999999999</v>
      </c>
      <c r="AD203">
        <v>139.80000000000001</v>
      </c>
    </row>
    <row r="204" spans="1:30" x14ac:dyDescent="0.3">
      <c r="A204" t="s">
        <v>30</v>
      </c>
      <c r="B204">
        <v>2018</v>
      </c>
      <c r="C204" t="s">
        <v>41</v>
      </c>
      <c r="D204">
        <v>139.19999999999999</v>
      </c>
      <c r="E204">
        <v>148.80000000000001</v>
      </c>
      <c r="F204">
        <v>139.1</v>
      </c>
      <c r="G204">
        <v>143.5</v>
      </c>
      <c r="H204">
        <v>125</v>
      </c>
      <c r="I204">
        <v>154.4</v>
      </c>
      <c r="J204">
        <v>156.30000000000001</v>
      </c>
      <c r="K204">
        <v>126.8</v>
      </c>
      <c r="L204">
        <v>115.4</v>
      </c>
      <c r="M204">
        <v>138.6</v>
      </c>
      <c r="N204">
        <v>133.80000000000001</v>
      </c>
      <c r="O204">
        <v>155.19999999999999</v>
      </c>
      <c r="P204">
        <v>142.69999999999999</v>
      </c>
      <c r="Q204">
        <v>156.4</v>
      </c>
      <c r="R204">
        <v>152.1</v>
      </c>
      <c r="S204">
        <v>145.80000000000001</v>
      </c>
      <c r="T204">
        <v>151.30000000000001</v>
      </c>
      <c r="U204">
        <v>139.5</v>
      </c>
      <c r="V204">
        <v>147.69999999999999</v>
      </c>
      <c r="W204">
        <v>143.80000000000001</v>
      </c>
      <c r="X204">
        <v>139.4</v>
      </c>
      <c r="Y204">
        <v>128.30000000000001</v>
      </c>
      <c r="Z204">
        <v>138.6</v>
      </c>
      <c r="AA204">
        <v>146.9</v>
      </c>
      <c r="AB204">
        <v>131.30000000000001</v>
      </c>
      <c r="AC204">
        <v>136.6</v>
      </c>
      <c r="AD204">
        <v>142.5</v>
      </c>
    </row>
    <row r="205" spans="1:30" x14ac:dyDescent="0.3">
      <c r="A205" t="s">
        <v>33</v>
      </c>
      <c r="B205">
        <v>2018</v>
      </c>
      <c r="C205" t="s">
        <v>41</v>
      </c>
      <c r="D205">
        <v>136.5</v>
      </c>
      <c r="E205">
        <v>146.4</v>
      </c>
      <c r="F205">
        <v>136.6</v>
      </c>
      <c r="G205">
        <v>141.19999999999999</v>
      </c>
      <c r="H205">
        <v>117.4</v>
      </c>
      <c r="I205">
        <v>146.30000000000001</v>
      </c>
      <c r="J205">
        <v>157.30000000000001</v>
      </c>
      <c r="K205">
        <v>113.6</v>
      </c>
      <c r="L205">
        <v>113.3</v>
      </c>
      <c r="M205">
        <v>141.1</v>
      </c>
      <c r="N205">
        <v>127.4</v>
      </c>
      <c r="O205">
        <v>150.4</v>
      </c>
      <c r="P205">
        <v>140.1</v>
      </c>
      <c r="Q205">
        <v>162.1</v>
      </c>
      <c r="R205">
        <v>140</v>
      </c>
      <c r="S205">
        <v>129</v>
      </c>
      <c r="T205">
        <v>138.30000000000001</v>
      </c>
      <c r="U205">
        <v>144.6</v>
      </c>
      <c r="V205">
        <v>129.80000000000001</v>
      </c>
      <c r="W205">
        <v>134.4</v>
      </c>
      <c r="X205">
        <v>134.9</v>
      </c>
      <c r="Y205">
        <v>120.7</v>
      </c>
      <c r="Z205">
        <v>129.80000000000001</v>
      </c>
      <c r="AA205">
        <v>145.30000000000001</v>
      </c>
      <c r="AB205">
        <v>128.30000000000001</v>
      </c>
      <c r="AC205">
        <v>131</v>
      </c>
      <c r="AD205">
        <v>138</v>
      </c>
    </row>
    <row r="206" spans="1:30" x14ac:dyDescent="0.3">
      <c r="A206" t="s">
        <v>34</v>
      </c>
      <c r="B206">
        <v>2018</v>
      </c>
      <c r="C206" t="s">
        <v>41</v>
      </c>
      <c r="D206">
        <v>138.30000000000001</v>
      </c>
      <c r="E206">
        <v>148</v>
      </c>
      <c r="F206">
        <v>138.1</v>
      </c>
      <c r="G206">
        <v>142.6</v>
      </c>
      <c r="H206">
        <v>122.2</v>
      </c>
      <c r="I206">
        <v>150.6</v>
      </c>
      <c r="J206">
        <v>156.6</v>
      </c>
      <c r="K206">
        <v>122.4</v>
      </c>
      <c r="L206">
        <v>114.7</v>
      </c>
      <c r="M206">
        <v>139.4</v>
      </c>
      <c r="N206">
        <v>131.1</v>
      </c>
      <c r="O206">
        <v>153</v>
      </c>
      <c r="P206">
        <v>141.69999999999999</v>
      </c>
      <c r="Q206">
        <v>157.9</v>
      </c>
      <c r="R206">
        <v>147.30000000000001</v>
      </c>
      <c r="S206">
        <v>138.80000000000001</v>
      </c>
      <c r="T206">
        <v>146.1</v>
      </c>
      <c r="U206">
        <v>144.6</v>
      </c>
      <c r="V206">
        <v>140.9</v>
      </c>
      <c r="W206">
        <v>139.4</v>
      </c>
      <c r="X206">
        <v>137.69999999999999</v>
      </c>
      <c r="Y206">
        <v>124.3</v>
      </c>
      <c r="Z206">
        <v>133.6</v>
      </c>
      <c r="AA206">
        <v>146</v>
      </c>
      <c r="AB206">
        <v>130.1</v>
      </c>
      <c r="AC206">
        <v>133.9</v>
      </c>
      <c r="AD206">
        <v>140.4</v>
      </c>
    </row>
    <row r="207" spans="1:30" x14ac:dyDescent="0.3">
      <c r="A207" t="s">
        <v>30</v>
      </c>
      <c r="B207">
        <v>2018</v>
      </c>
      <c r="C207" t="s">
        <v>42</v>
      </c>
      <c r="D207">
        <v>139.4</v>
      </c>
      <c r="E207">
        <v>147.19999999999999</v>
      </c>
      <c r="F207">
        <v>136.6</v>
      </c>
      <c r="G207">
        <v>143.69999999999999</v>
      </c>
      <c r="H207">
        <v>124.6</v>
      </c>
      <c r="I207">
        <v>150.1</v>
      </c>
      <c r="J207">
        <v>149.4</v>
      </c>
      <c r="K207">
        <v>125.4</v>
      </c>
      <c r="L207">
        <v>114.4</v>
      </c>
      <c r="M207">
        <v>138.69999999999999</v>
      </c>
      <c r="N207">
        <v>133.1</v>
      </c>
      <c r="O207">
        <v>155.9</v>
      </c>
      <c r="P207">
        <v>141.30000000000001</v>
      </c>
      <c r="Q207">
        <v>157.69999999999999</v>
      </c>
      <c r="R207">
        <v>152.1</v>
      </c>
      <c r="S207">
        <v>146.1</v>
      </c>
      <c r="T207">
        <v>151.30000000000001</v>
      </c>
      <c r="U207">
        <v>139.5</v>
      </c>
      <c r="V207">
        <v>149</v>
      </c>
      <c r="W207">
        <v>144</v>
      </c>
      <c r="X207">
        <v>140</v>
      </c>
      <c r="Y207">
        <v>129.9</v>
      </c>
      <c r="Z207">
        <v>140</v>
      </c>
      <c r="AA207">
        <v>147.6</v>
      </c>
      <c r="AB207">
        <v>132</v>
      </c>
      <c r="AC207">
        <v>137.4</v>
      </c>
      <c r="AD207">
        <v>142.1</v>
      </c>
    </row>
    <row r="208" spans="1:30" x14ac:dyDescent="0.3">
      <c r="A208" t="s">
        <v>33</v>
      </c>
      <c r="B208">
        <v>2018</v>
      </c>
      <c r="C208" t="s">
        <v>42</v>
      </c>
      <c r="D208">
        <v>137</v>
      </c>
      <c r="E208">
        <v>143.1</v>
      </c>
      <c r="F208">
        <v>132.80000000000001</v>
      </c>
      <c r="G208">
        <v>141.5</v>
      </c>
      <c r="H208">
        <v>117.8</v>
      </c>
      <c r="I208">
        <v>140</v>
      </c>
      <c r="J208">
        <v>151.30000000000001</v>
      </c>
      <c r="K208">
        <v>113.5</v>
      </c>
      <c r="L208">
        <v>112.3</v>
      </c>
      <c r="M208">
        <v>141.19999999999999</v>
      </c>
      <c r="N208">
        <v>127.7</v>
      </c>
      <c r="O208">
        <v>151.30000000000001</v>
      </c>
      <c r="P208">
        <v>138.9</v>
      </c>
      <c r="Q208">
        <v>163.30000000000001</v>
      </c>
      <c r="R208">
        <v>140.80000000000001</v>
      </c>
      <c r="S208">
        <v>129.30000000000001</v>
      </c>
      <c r="T208">
        <v>139.1</v>
      </c>
      <c r="U208">
        <v>145.30000000000001</v>
      </c>
      <c r="V208">
        <v>131.19999999999999</v>
      </c>
      <c r="W208">
        <v>134.9</v>
      </c>
      <c r="X208">
        <v>135.69999999999999</v>
      </c>
      <c r="Y208">
        <v>122.5</v>
      </c>
      <c r="Z208">
        <v>130.19999999999999</v>
      </c>
      <c r="AA208">
        <v>145.19999999999999</v>
      </c>
      <c r="AB208">
        <v>129.30000000000001</v>
      </c>
      <c r="AC208">
        <v>131.9</v>
      </c>
      <c r="AD208">
        <v>138.1</v>
      </c>
    </row>
    <row r="209" spans="1:30" x14ac:dyDescent="0.3">
      <c r="A209" t="s">
        <v>34</v>
      </c>
      <c r="B209">
        <v>2018</v>
      </c>
      <c r="C209" t="s">
        <v>42</v>
      </c>
      <c r="D209">
        <v>138.6</v>
      </c>
      <c r="E209">
        <v>145.80000000000001</v>
      </c>
      <c r="F209">
        <v>135.1</v>
      </c>
      <c r="G209">
        <v>142.9</v>
      </c>
      <c r="H209">
        <v>122.1</v>
      </c>
      <c r="I209">
        <v>145.4</v>
      </c>
      <c r="J209">
        <v>150</v>
      </c>
      <c r="K209">
        <v>121.4</v>
      </c>
      <c r="L209">
        <v>113.7</v>
      </c>
      <c r="M209">
        <v>139.5</v>
      </c>
      <c r="N209">
        <v>130.80000000000001</v>
      </c>
      <c r="O209">
        <v>153.80000000000001</v>
      </c>
      <c r="P209">
        <v>140.4</v>
      </c>
      <c r="Q209">
        <v>159.19999999999999</v>
      </c>
      <c r="R209">
        <v>147.69999999999999</v>
      </c>
      <c r="S209">
        <v>139.1</v>
      </c>
      <c r="T209">
        <v>146.5</v>
      </c>
      <c r="U209">
        <v>145.30000000000001</v>
      </c>
      <c r="V209">
        <v>142.30000000000001</v>
      </c>
      <c r="W209">
        <v>139.69999999999999</v>
      </c>
      <c r="X209">
        <v>138.4</v>
      </c>
      <c r="Y209">
        <v>126</v>
      </c>
      <c r="Z209">
        <v>134.5</v>
      </c>
      <c r="AA209">
        <v>146.19999999999999</v>
      </c>
      <c r="AB209">
        <v>130.9</v>
      </c>
      <c r="AC209">
        <v>134.69999999999999</v>
      </c>
      <c r="AD209">
        <v>140.19999999999999</v>
      </c>
    </row>
    <row r="210" spans="1:30" x14ac:dyDescent="0.3">
      <c r="A210" t="s">
        <v>30</v>
      </c>
      <c r="B210">
        <v>2018</v>
      </c>
      <c r="C210" t="s">
        <v>43</v>
      </c>
      <c r="D210">
        <v>139.30000000000001</v>
      </c>
      <c r="E210">
        <v>147.6</v>
      </c>
      <c r="F210">
        <v>134.6</v>
      </c>
      <c r="G210">
        <v>141.9</v>
      </c>
      <c r="H210">
        <v>123.5</v>
      </c>
      <c r="I210">
        <v>144.5</v>
      </c>
      <c r="J210">
        <v>147.6</v>
      </c>
      <c r="K210">
        <v>121.4</v>
      </c>
      <c r="L210">
        <v>112.3</v>
      </c>
      <c r="M210">
        <v>139.5</v>
      </c>
      <c r="N210">
        <v>134.6</v>
      </c>
      <c r="O210">
        <v>155.19999999999999</v>
      </c>
      <c r="P210">
        <v>140.19999999999999</v>
      </c>
      <c r="Q210">
        <v>159.6</v>
      </c>
      <c r="R210">
        <v>150.69999999999999</v>
      </c>
      <c r="S210">
        <v>144.5</v>
      </c>
      <c r="T210">
        <v>149.80000000000001</v>
      </c>
      <c r="U210">
        <v>139.5</v>
      </c>
      <c r="V210">
        <v>149.69999999999999</v>
      </c>
      <c r="W210">
        <v>147.5</v>
      </c>
      <c r="X210">
        <v>144.80000000000001</v>
      </c>
      <c r="Y210">
        <v>130.80000000000001</v>
      </c>
      <c r="Z210">
        <v>140.1</v>
      </c>
      <c r="AA210">
        <v>148</v>
      </c>
      <c r="AB210">
        <v>134.4</v>
      </c>
      <c r="AC210">
        <v>139.80000000000001</v>
      </c>
      <c r="AD210">
        <v>142.19999999999999</v>
      </c>
    </row>
    <row r="211" spans="1:30" x14ac:dyDescent="0.3">
      <c r="A211" t="s">
        <v>33</v>
      </c>
      <c r="B211">
        <v>2018</v>
      </c>
      <c r="C211" t="s">
        <v>43</v>
      </c>
      <c r="D211">
        <v>137.6</v>
      </c>
      <c r="E211">
        <v>144.9</v>
      </c>
      <c r="F211">
        <v>133.5</v>
      </c>
      <c r="G211">
        <v>141.5</v>
      </c>
      <c r="H211">
        <v>118</v>
      </c>
      <c r="I211">
        <v>139.5</v>
      </c>
      <c r="J211">
        <v>153</v>
      </c>
      <c r="K211">
        <v>113.2</v>
      </c>
      <c r="L211">
        <v>112.8</v>
      </c>
      <c r="M211">
        <v>141.1</v>
      </c>
      <c r="N211">
        <v>127.6</v>
      </c>
      <c r="O211">
        <v>152</v>
      </c>
      <c r="P211">
        <v>139.4</v>
      </c>
      <c r="Q211">
        <v>164</v>
      </c>
      <c r="R211">
        <v>141.5</v>
      </c>
      <c r="S211">
        <v>129.80000000000001</v>
      </c>
      <c r="T211">
        <v>139.69999999999999</v>
      </c>
      <c r="U211">
        <v>146.30000000000001</v>
      </c>
      <c r="V211">
        <v>133.4</v>
      </c>
      <c r="W211">
        <v>135.1</v>
      </c>
      <c r="X211">
        <v>136.19999999999999</v>
      </c>
      <c r="Y211">
        <v>123.3</v>
      </c>
      <c r="Z211">
        <v>130.69999999999999</v>
      </c>
      <c r="AA211">
        <v>145.5</v>
      </c>
      <c r="AB211">
        <v>130.4</v>
      </c>
      <c r="AC211">
        <v>132.5</v>
      </c>
      <c r="AD211">
        <v>138.9</v>
      </c>
    </row>
    <row r="212" spans="1:30" x14ac:dyDescent="0.3">
      <c r="A212" t="s">
        <v>34</v>
      </c>
      <c r="B212">
        <v>2018</v>
      </c>
      <c r="C212" t="s">
        <v>43</v>
      </c>
      <c r="D212">
        <v>137.4</v>
      </c>
      <c r="E212">
        <v>149.5</v>
      </c>
      <c r="F212">
        <v>137.30000000000001</v>
      </c>
      <c r="G212">
        <v>141.9</v>
      </c>
      <c r="H212">
        <v>121.1</v>
      </c>
      <c r="I212">
        <v>142.5</v>
      </c>
      <c r="J212">
        <v>146.69999999999999</v>
      </c>
      <c r="K212">
        <v>119.1</v>
      </c>
      <c r="L212">
        <v>111.9</v>
      </c>
      <c r="M212">
        <v>141</v>
      </c>
      <c r="N212">
        <v>133.6</v>
      </c>
      <c r="O212">
        <v>154.5</v>
      </c>
      <c r="P212">
        <v>139.69999999999999</v>
      </c>
      <c r="Q212">
        <v>162.6</v>
      </c>
      <c r="R212">
        <v>148</v>
      </c>
      <c r="S212">
        <v>139.19999999999999</v>
      </c>
      <c r="T212">
        <v>146.80000000000001</v>
      </c>
      <c r="U212">
        <v>146.9</v>
      </c>
      <c r="V212">
        <v>145.30000000000001</v>
      </c>
      <c r="W212">
        <v>142.19999999999999</v>
      </c>
      <c r="X212">
        <v>142.1</v>
      </c>
      <c r="Y212">
        <v>125.5</v>
      </c>
      <c r="Z212">
        <v>136.5</v>
      </c>
      <c r="AA212">
        <v>147.80000000000001</v>
      </c>
      <c r="AB212">
        <v>132</v>
      </c>
      <c r="AC212">
        <v>136.30000000000001</v>
      </c>
      <c r="AD212">
        <v>140.80000000000001</v>
      </c>
    </row>
    <row r="213" spans="1:30" x14ac:dyDescent="0.3">
      <c r="A213" t="s">
        <v>30</v>
      </c>
      <c r="B213">
        <v>2018</v>
      </c>
      <c r="C213" t="s">
        <v>45</v>
      </c>
      <c r="D213">
        <v>137.1</v>
      </c>
      <c r="E213">
        <v>150.80000000000001</v>
      </c>
      <c r="F213">
        <v>136.69999999999999</v>
      </c>
      <c r="G213">
        <v>141.9</v>
      </c>
      <c r="H213">
        <v>122.8</v>
      </c>
      <c r="I213">
        <v>143.9</v>
      </c>
      <c r="J213">
        <v>147.5</v>
      </c>
      <c r="K213">
        <v>121</v>
      </c>
      <c r="L213">
        <v>111.6</v>
      </c>
      <c r="M213">
        <v>140.6</v>
      </c>
      <c r="N213">
        <v>137.5</v>
      </c>
      <c r="O213">
        <v>156.1</v>
      </c>
      <c r="P213">
        <v>140</v>
      </c>
      <c r="Q213">
        <v>161.9</v>
      </c>
      <c r="R213">
        <v>151.69999999999999</v>
      </c>
      <c r="S213">
        <v>145.5</v>
      </c>
      <c r="T213">
        <v>150.80000000000001</v>
      </c>
      <c r="U213">
        <v>139.5</v>
      </c>
      <c r="V213">
        <v>150.30000000000001</v>
      </c>
      <c r="W213">
        <v>148</v>
      </c>
      <c r="X213">
        <v>145.4</v>
      </c>
      <c r="Y213">
        <v>130.30000000000001</v>
      </c>
      <c r="Z213">
        <v>143.1</v>
      </c>
      <c r="AA213">
        <v>150.19999999999999</v>
      </c>
      <c r="AB213">
        <v>133.1</v>
      </c>
      <c r="AC213">
        <v>140.1</v>
      </c>
      <c r="AD213">
        <v>142.4</v>
      </c>
    </row>
    <row r="214" spans="1:30" x14ac:dyDescent="0.3">
      <c r="A214" t="s">
        <v>33</v>
      </c>
      <c r="B214">
        <v>2018</v>
      </c>
      <c r="C214" t="s">
        <v>45</v>
      </c>
      <c r="D214">
        <v>138.1</v>
      </c>
      <c r="E214">
        <v>146.30000000000001</v>
      </c>
      <c r="F214">
        <v>137.80000000000001</v>
      </c>
      <c r="G214">
        <v>141.6</v>
      </c>
      <c r="H214">
        <v>118.1</v>
      </c>
      <c r="I214">
        <v>141.5</v>
      </c>
      <c r="J214">
        <v>145.19999999999999</v>
      </c>
      <c r="K214">
        <v>115.3</v>
      </c>
      <c r="L214">
        <v>112.5</v>
      </c>
      <c r="M214">
        <v>141.4</v>
      </c>
      <c r="N214">
        <v>128</v>
      </c>
      <c r="O214">
        <v>152.6</v>
      </c>
      <c r="P214">
        <v>139.1</v>
      </c>
      <c r="Q214">
        <v>164.4</v>
      </c>
      <c r="R214">
        <v>142.4</v>
      </c>
      <c r="S214">
        <v>130.19999999999999</v>
      </c>
      <c r="T214">
        <v>140.5</v>
      </c>
      <c r="U214">
        <v>146.9</v>
      </c>
      <c r="V214">
        <v>136.69999999999999</v>
      </c>
      <c r="W214">
        <v>135.80000000000001</v>
      </c>
      <c r="X214">
        <v>136.80000000000001</v>
      </c>
      <c r="Y214">
        <v>121.2</v>
      </c>
      <c r="Z214">
        <v>131.30000000000001</v>
      </c>
      <c r="AA214">
        <v>146.1</v>
      </c>
      <c r="AB214">
        <v>130.5</v>
      </c>
      <c r="AC214">
        <v>132.19999999999999</v>
      </c>
      <c r="AD214">
        <v>139</v>
      </c>
    </row>
    <row r="215" spans="1:30" x14ac:dyDescent="0.3">
      <c r="A215" t="s">
        <v>34</v>
      </c>
      <c r="B215">
        <v>2018</v>
      </c>
      <c r="C215" t="s">
        <v>45</v>
      </c>
      <c r="D215">
        <v>137.4</v>
      </c>
      <c r="E215">
        <v>149.19999999999999</v>
      </c>
      <c r="F215">
        <v>137.1</v>
      </c>
      <c r="G215">
        <v>141.80000000000001</v>
      </c>
      <c r="H215">
        <v>121.1</v>
      </c>
      <c r="I215">
        <v>142.80000000000001</v>
      </c>
      <c r="J215">
        <v>146.69999999999999</v>
      </c>
      <c r="K215">
        <v>119.1</v>
      </c>
      <c r="L215">
        <v>111.9</v>
      </c>
      <c r="M215">
        <v>140.9</v>
      </c>
      <c r="N215">
        <v>133.5</v>
      </c>
      <c r="O215">
        <v>154.5</v>
      </c>
      <c r="P215">
        <v>139.69999999999999</v>
      </c>
      <c r="Q215">
        <v>162.6</v>
      </c>
      <c r="R215">
        <v>148</v>
      </c>
      <c r="S215">
        <v>139.1</v>
      </c>
      <c r="T215">
        <v>146.69999999999999</v>
      </c>
      <c r="U215">
        <v>146.9</v>
      </c>
      <c r="V215">
        <v>145.1</v>
      </c>
      <c r="W215">
        <v>142.19999999999999</v>
      </c>
      <c r="X215">
        <v>142.1</v>
      </c>
      <c r="Y215">
        <v>125.5</v>
      </c>
      <c r="Z215">
        <v>136.5</v>
      </c>
      <c r="AA215">
        <v>147.80000000000001</v>
      </c>
      <c r="AB215">
        <v>132</v>
      </c>
      <c r="AC215">
        <v>136.30000000000001</v>
      </c>
      <c r="AD215">
        <v>140.80000000000001</v>
      </c>
    </row>
    <row r="216" spans="1:30" x14ac:dyDescent="0.3">
      <c r="A216" t="s">
        <v>30</v>
      </c>
      <c r="B216">
        <v>2018</v>
      </c>
      <c r="C216" t="s">
        <v>46</v>
      </c>
      <c r="D216">
        <v>137.1</v>
      </c>
      <c r="E216">
        <v>151.9</v>
      </c>
      <c r="F216">
        <v>137.4</v>
      </c>
      <c r="G216">
        <v>142.4</v>
      </c>
      <c r="H216">
        <v>124.2</v>
      </c>
      <c r="I216">
        <v>140.19999999999999</v>
      </c>
      <c r="J216">
        <v>136.6</v>
      </c>
      <c r="K216">
        <v>120.9</v>
      </c>
      <c r="L216">
        <v>109.9</v>
      </c>
      <c r="M216">
        <v>140.19999999999999</v>
      </c>
      <c r="N216">
        <v>137.80000000000001</v>
      </c>
      <c r="O216">
        <v>156</v>
      </c>
      <c r="P216">
        <v>138.5</v>
      </c>
      <c r="Q216">
        <v>162.4</v>
      </c>
      <c r="R216">
        <v>151.6</v>
      </c>
      <c r="S216">
        <v>145.9</v>
      </c>
      <c r="T216">
        <v>150.80000000000001</v>
      </c>
      <c r="U216">
        <v>139.5</v>
      </c>
      <c r="V216">
        <v>149</v>
      </c>
      <c r="W216">
        <v>149.5</v>
      </c>
      <c r="X216">
        <v>149.6</v>
      </c>
      <c r="Y216">
        <v>128.9</v>
      </c>
      <c r="Z216">
        <v>143.30000000000001</v>
      </c>
      <c r="AA216">
        <v>155.1</v>
      </c>
      <c r="AB216">
        <v>133.19999999999999</v>
      </c>
      <c r="AC216">
        <v>141.6</v>
      </c>
      <c r="AD216">
        <v>141.9</v>
      </c>
    </row>
    <row r="217" spans="1:30" x14ac:dyDescent="0.3">
      <c r="A217" t="s">
        <v>33</v>
      </c>
      <c r="B217">
        <v>2018</v>
      </c>
      <c r="C217" t="s">
        <v>46</v>
      </c>
      <c r="D217">
        <v>138.5</v>
      </c>
      <c r="E217">
        <v>147.80000000000001</v>
      </c>
      <c r="F217">
        <v>141.1</v>
      </c>
      <c r="G217">
        <v>141.6</v>
      </c>
      <c r="H217">
        <v>118.1</v>
      </c>
      <c r="I217">
        <v>138.5</v>
      </c>
      <c r="J217">
        <v>132.4</v>
      </c>
      <c r="K217">
        <v>117.5</v>
      </c>
      <c r="L217">
        <v>111</v>
      </c>
      <c r="M217">
        <v>141.5</v>
      </c>
      <c r="N217">
        <v>128.1</v>
      </c>
      <c r="O217">
        <v>152.9</v>
      </c>
      <c r="P217">
        <v>137.6</v>
      </c>
      <c r="Q217">
        <v>164.6</v>
      </c>
      <c r="R217">
        <v>142.69999999999999</v>
      </c>
      <c r="S217">
        <v>130.30000000000001</v>
      </c>
      <c r="T217">
        <v>140.80000000000001</v>
      </c>
      <c r="U217">
        <v>146.5</v>
      </c>
      <c r="V217">
        <v>132.4</v>
      </c>
      <c r="W217">
        <v>136.19999999999999</v>
      </c>
      <c r="X217">
        <v>137.30000000000001</v>
      </c>
      <c r="Y217">
        <v>118.8</v>
      </c>
      <c r="Z217">
        <v>131.69999999999999</v>
      </c>
      <c r="AA217">
        <v>146.5</v>
      </c>
      <c r="AB217">
        <v>130.80000000000001</v>
      </c>
      <c r="AC217">
        <v>131.69999999999999</v>
      </c>
      <c r="AD217">
        <v>138</v>
      </c>
    </row>
    <row r="218" spans="1:30" x14ac:dyDescent="0.3">
      <c r="A218" t="s">
        <v>34</v>
      </c>
      <c r="B218">
        <v>2018</v>
      </c>
      <c r="C218" t="s">
        <v>46</v>
      </c>
      <c r="D218">
        <v>137.5</v>
      </c>
      <c r="E218">
        <v>150.5</v>
      </c>
      <c r="F218">
        <v>138.80000000000001</v>
      </c>
      <c r="G218">
        <v>142.1</v>
      </c>
      <c r="H218">
        <v>122</v>
      </c>
      <c r="I218">
        <v>139.4</v>
      </c>
      <c r="J218">
        <v>135.19999999999999</v>
      </c>
      <c r="K218">
        <v>119.8</v>
      </c>
      <c r="L218">
        <v>110.3</v>
      </c>
      <c r="M218">
        <v>140.6</v>
      </c>
      <c r="N218">
        <v>133.80000000000001</v>
      </c>
      <c r="O218">
        <v>154.6</v>
      </c>
      <c r="P218">
        <v>138.19999999999999</v>
      </c>
      <c r="Q218">
        <v>163</v>
      </c>
      <c r="R218">
        <v>148.1</v>
      </c>
      <c r="S218">
        <v>139.4</v>
      </c>
      <c r="T218">
        <v>146.80000000000001</v>
      </c>
      <c r="U218">
        <v>146.5</v>
      </c>
      <c r="V218">
        <v>142.69999999999999</v>
      </c>
      <c r="W218">
        <v>143.19999999999999</v>
      </c>
      <c r="X218">
        <v>144.9</v>
      </c>
      <c r="Y218">
        <v>123.6</v>
      </c>
      <c r="Z218">
        <v>136.80000000000001</v>
      </c>
      <c r="AA218">
        <v>150.1</v>
      </c>
      <c r="AB218">
        <v>132.19999999999999</v>
      </c>
      <c r="AC218">
        <v>136.80000000000001</v>
      </c>
      <c r="AD218">
        <v>140.1</v>
      </c>
    </row>
    <row r="219" spans="1:30" x14ac:dyDescent="0.3">
      <c r="A219" t="s">
        <v>30</v>
      </c>
      <c r="B219">
        <v>2019</v>
      </c>
      <c r="C219" t="s">
        <v>31</v>
      </c>
      <c r="D219">
        <v>136.6</v>
      </c>
      <c r="E219">
        <v>152.5</v>
      </c>
      <c r="F219">
        <v>138.19999999999999</v>
      </c>
      <c r="G219">
        <v>142.4</v>
      </c>
      <c r="H219">
        <v>123.9</v>
      </c>
      <c r="I219">
        <v>135.5</v>
      </c>
      <c r="J219">
        <v>131.69999999999999</v>
      </c>
      <c r="K219">
        <v>121.3</v>
      </c>
      <c r="L219">
        <v>108.4</v>
      </c>
      <c r="M219">
        <v>138.9</v>
      </c>
      <c r="N219">
        <v>137</v>
      </c>
      <c r="O219">
        <v>155.80000000000001</v>
      </c>
      <c r="P219">
        <v>137.4</v>
      </c>
      <c r="Q219">
        <v>162.69999999999999</v>
      </c>
      <c r="R219">
        <v>150.6</v>
      </c>
      <c r="S219">
        <v>145.1</v>
      </c>
      <c r="T219">
        <v>149.9</v>
      </c>
      <c r="U219">
        <v>139.5</v>
      </c>
      <c r="V219">
        <v>146.19999999999999</v>
      </c>
      <c r="W219">
        <v>150.1</v>
      </c>
      <c r="X219">
        <v>149.6</v>
      </c>
      <c r="Y219">
        <v>128.6</v>
      </c>
      <c r="Z219">
        <v>142.9</v>
      </c>
      <c r="AA219">
        <v>155.19999999999999</v>
      </c>
      <c r="AB219">
        <v>133.5</v>
      </c>
      <c r="AC219">
        <v>141.69999999999999</v>
      </c>
      <c r="AD219">
        <v>141</v>
      </c>
    </row>
    <row r="220" spans="1:30" x14ac:dyDescent="0.3">
      <c r="A220" t="s">
        <v>33</v>
      </c>
      <c r="B220">
        <v>2019</v>
      </c>
      <c r="C220" t="s">
        <v>31</v>
      </c>
      <c r="D220">
        <v>138.30000000000001</v>
      </c>
      <c r="E220">
        <v>149.4</v>
      </c>
      <c r="F220">
        <v>143.5</v>
      </c>
      <c r="G220">
        <v>141.69999999999999</v>
      </c>
      <c r="H220">
        <v>118.1</v>
      </c>
      <c r="I220">
        <v>135.19999999999999</v>
      </c>
      <c r="J220">
        <v>130.5</v>
      </c>
      <c r="K220">
        <v>118.2</v>
      </c>
      <c r="L220">
        <v>110.4</v>
      </c>
      <c r="M220">
        <v>140.4</v>
      </c>
      <c r="N220">
        <v>128.1</v>
      </c>
      <c r="O220">
        <v>153.19999999999999</v>
      </c>
      <c r="P220">
        <v>137.30000000000001</v>
      </c>
      <c r="Q220">
        <v>164.7</v>
      </c>
      <c r="R220">
        <v>143</v>
      </c>
      <c r="S220">
        <v>130.4</v>
      </c>
      <c r="T220">
        <v>141.1</v>
      </c>
      <c r="U220">
        <v>147.69999999999999</v>
      </c>
      <c r="V220">
        <v>128.6</v>
      </c>
      <c r="W220">
        <v>136.30000000000001</v>
      </c>
      <c r="X220">
        <v>137.80000000000001</v>
      </c>
      <c r="Y220">
        <v>118.6</v>
      </c>
      <c r="Z220">
        <v>131.9</v>
      </c>
      <c r="AA220">
        <v>146.6</v>
      </c>
      <c r="AB220">
        <v>131.69999999999999</v>
      </c>
      <c r="AC220">
        <v>131.80000000000001</v>
      </c>
      <c r="AD220">
        <v>138</v>
      </c>
    </row>
    <row r="221" spans="1:30" x14ac:dyDescent="0.3">
      <c r="A221" t="s">
        <v>34</v>
      </c>
      <c r="B221">
        <v>2019</v>
      </c>
      <c r="C221" t="s">
        <v>31</v>
      </c>
      <c r="D221">
        <v>137.1</v>
      </c>
      <c r="E221">
        <v>151.4</v>
      </c>
      <c r="F221">
        <v>140.19999999999999</v>
      </c>
      <c r="G221">
        <v>142.1</v>
      </c>
      <c r="H221">
        <v>121.8</v>
      </c>
      <c r="I221">
        <v>135.4</v>
      </c>
      <c r="J221">
        <v>131.30000000000001</v>
      </c>
      <c r="K221">
        <v>120.3</v>
      </c>
      <c r="L221">
        <v>109.1</v>
      </c>
      <c r="M221">
        <v>139.4</v>
      </c>
      <c r="N221">
        <v>133.30000000000001</v>
      </c>
      <c r="O221">
        <v>154.6</v>
      </c>
      <c r="P221">
        <v>137.4</v>
      </c>
      <c r="Q221">
        <v>163.19999999999999</v>
      </c>
      <c r="R221">
        <v>147.6</v>
      </c>
      <c r="S221">
        <v>139</v>
      </c>
      <c r="T221">
        <v>146.4</v>
      </c>
      <c r="U221">
        <v>147.69999999999999</v>
      </c>
      <c r="V221">
        <v>139.5</v>
      </c>
      <c r="W221">
        <v>143.6</v>
      </c>
      <c r="X221">
        <v>145.1</v>
      </c>
      <c r="Y221">
        <v>123.3</v>
      </c>
      <c r="Z221">
        <v>136.69999999999999</v>
      </c>
      <c r="AA221">
        <v>150.19999999999999</v>
      </c>
      <c r="AB221">
        <v>132.80000000000001</v>
      </c>
      <c r="AC221">
        <v>136.9</v>
      </c>
      <c r="AD221">
        <v>139.6</v>
      </c>
    </row>
    <row r="222" spans="1:30" x14ac:dyDescent="0.3">
      <c r="A222" t="s">
        <v>30</v>
      </c>
      <c r="B222">
        <v>2019</v>
      </c>
      <c r="C222" t="s">
        <v>35</v>
      </c>
      <c r="D222">
        <v>136.80000000000001</v>
      </c>
      <c r="E222">
        <v>153</v>
      </c>
      <c r="F222">
        <v>139.1</v>
      </c>
      <c r="G222">
        <v>142.5</v>
      </c>
      <c r="H222">
        <v>124.1</v>
      </c>
      <c r="I222">
        <v>135.80000000000001</v>
      </c>
      <c r="J222">
        <v>128.69999999999999</v>
      </c>
      <c r="K222">
        <v>121.5</v>
      </c>
      <c r="L222">
        <v>108.3</v>
      </c>
      <c r="M222">
        <v>139.19999999999999</v>
      </c>
      <c r="N222">
        <v>137.4</v>
      </c>
      <c r="O222">
        <v>156.19999999999999</v>
      </c>
      <c r="P222">
        <v>137.19999999999999</v>
      </c>
      <c r="Q222">
        <v>162.80000000000001</v>
      </c>
      <c r="R222">
        <v>150.5</v>
      </c>
      <c r="S222">
        <v>146.1</v>
      </c>
      <c r="T222">
        <v>149.9</v>
      </c>
      <c r="U222">
        <v>139.5</v>
      </c>
      <c r="V222">
        <v>145.30000000000001</v>
      </c>
      <c r="W222">
        <v>150.1</v>
      </c>
      <c r="X222">
        <v>149.9</v>
      </c>
      <c r="Y222">
        <v>129.19999999999999</v>
      </c>
      <c r="Z222">
        <v>143.4</v>
      </c>
      <c r="AA222">
        <v>155.5</v>
      </c>
      <c r="AB222">
        <v>134.9</v>
      </c>
      <c r="AC222">
        <v>142.19999999999999</v>
      </c>
      <c r="AD222">
        <v>141</v>
      </c>
    </row>
    <row r="223" spans="1:30" x14ac:dyDescent="0.3">
      <c r="A223" t="s">
        <v>33</v>
      </c>
      <c r="B223">
        <v>2019</v>
      </c>
      <c r="C223" t="s">
        <v>35</v>
      </c>
      <c r="D223">
        <v>139.4</v>
      </c>
      <c r="E223">
        <v>150.1</v>
      </c>
      <c r="F223">
        <v>145.30000000000001</v>
      </c>
      <c r="G223">
        <v>141.69999999999999</v>
      </c>
      <c r="H223">
        <v>118.4</v>
      </c>
      <c r="I223">
        <v>137</v>
      </c>
      <c r="J223">
        <v>131.6</v>
      </c>
      <c r="K223">
        <v>119.9</v>
      </c>
      <c r="L223">
        <v>110.4</v>
      </c>
      <c r="M223">
        <v>140.80000000000001</v>
      </c>
      <c r="N223">
        <v>128.30000000000001</v>
      </c>
      <c r="O223">
        <v>153.5</v>
      </c>
      <c r="P223">
        <v>138</v>
      </c>
      <c r="Q223">
        <v>164.9</v>
      </c>
      <c r="R223">
        <v>143.30000000000001</v>
      </c>
      <c r="S223">
        <v>130.80000000000001</v>
      </c>
      <c r="T223">
        <v>141.4</v>
      </c>
      <c r="U223">
        <v>148.5</v>
      </c>
      <c r="V223">
        <v>127.1</v>
      </c>
      <c r="W223">
        <v>136.6</v>
      </c>
      <c r="X223">
        <v>138.5</v>
      </c>
      <c r="Y223">
        <v>119.2</v>
      </c>
      <c r="Z223">
        <v>132.19999999999999</v>
      </c>
      <c r="AA223">
        <v>146.6</v>
      </c>
      <c r="AB223">
        <v>133</v>
      </c>
      <c r="AC223">
        <v>132.4</v>
      </c>
      <c r="AD223">
        <v>138.6</v>
      </c>
    </row>
    <row r="224" spans="1:30" x14ac:dyDescent="0.3">
      <c r="A224" t="s">
        <v>34</v>
      </c>
      <c r="B224">
        <v>2019</v>
      </c>
      <c r="C224" t="s">
        <v>35</v>
      </c>
      <c r="D224">
        <v>137.6</v>
      </c>
      <c r="E224">
        <v>152</v>
      </c>
      <c r="F224">
        <v>141.5</v>
      </c>
      <c r="G224">
        <v>142.19999999999999</v>
      </c>
      <c r="H224">
        <v>122</v>
      </c>
      <c r="I224">
        <v>136.4</v>
      </c>
      <c r="J224">
        <v>129.69999999999999</v>
      </c>
      <c r="K224">
        <v>121</v>
      </c>
      <c r="L224">
        <v>109</v>
      </c>
      <c r="M224">
        <v>139.69999999999999</v>
      </c>
      <c r="N224">
        <v>133.6</v>
      </c>
      <c r="O224">
        <v>154.9</v>
      </c>
      <c r="P224">
        <v>137.5</v>
      </c>
      <c r="Q224">
        <v>163.4</v>
      </c>
      <c r="R224">
        <v>147.69999999999999</v>
      </c>
      <c r="S224">
        <v>139.69999999999999</v>
      </c>
      <c r="T224">
        <v>146.5</v>
      </c>
      <c r="U224">
        <v>148.5</v>
      </c>
      <c r="V224">
        <v>138.4</v>
      </c>
      <c r="W224">
        <v>143.69999999999999</v>
      </c>
      <c r="X224">
        <v>145.6</v>
      </c>
      <c r="Y224">
        <v>123.9</v>
      </c>
      <c r="Z224">
        <v>137.1</v>
      </c>
      <c r="AA224">
        <v>150.30000000000001</v>
      </c>
      <c r="AB224">
        <v>134.1</v>
      </c>
      <c r="AC224">
        <v>137.4</v>
      </c>
      <c r="AD224">
        <v>139.9</v>
      </c>
    </row>
    <row r="225" spans="1:30" x14ac:dyDescent="0.3">
      <c r="A225" t="s">
        <v>30</v>
      </c>
      <c r="B225">
        <v>2019</v>
      </c>
      <c r="C225" t="s">
        <v>36</v>
      </c>
      <c r="D225">
        <v>136.9</v>
      </c>
      <c r="E225">
        <v>154.1</v>
      </c>
      <c r="F225">
        <v>138.69999999999999</v>
      </c>
      <c r="G225">
        <v>142.5</v>
      </c>
      <c r="H225">
        <v>124.1</v>
      </c>
      <c r="I225">
        <v>136.1</v>
      </c>
      <c r="J225">
        <v>128.19999999999999</v>
      </c>
      <c r="K225">
        <v>122.3</v>
      </c>
      <c r="L225">
        <v>108.3</v>
      </c>
      <c r="M225">
        <v>138.9</v>
      </c>
      <c r="N225">
        <v>137.4</v>
      </c>
      <c r="O225">
        <v>156.4</v>
      </c>
      <c r="P225">
        <v>137.30000000000001</v>
      </c>
      <c r="Q225">
        <v>162.9</v>
      </c>
      <c r="R225">
        <v>150.80000000000001</v>
      </c>
      <c r="S225">
        <v>146.1</v>
      </c>
      <c r="T225">
        <v>150.1</v>
      </c>
      <c r="U225">
        <v>139.5</v>
      </c>
      <c r="V225">
        <v>146.4</v>
      </c>
      <c r="W225">
        <v>150</v>
      </c>
      <c r="X225">
        <v>150.4</v>
      </c>
      <c r="Y225">
        <v>129.9</v>
      </c>
      <c r="Z225">
        <v>143.80000000000001</v>
      </c>
      <c r="AA225">
        <v>155.5</v>
      </c>
      <c r="AB225">
        <v>134</v>
      </c>
      <c r="AC225">
        <v>142.4</v>
      </c>
      <c r="AD225">
        <v>141.19999999999999</v>
      </c>
    </row>
    <row r="226" spans="1:30" x14ac:dyDescent="0.3">
      <c r="A226" t="s">
        <v>33</v>
      </c>
      <c r="B226">
        <v>2019</v>
      </c>
      <c r="C226" t="s">
        <v>36</v>
      </c>
      <c r="D226">
        <v>139.69999999999999</v>
      </c>
      <c r="E226">
        <v>151.1</v>
      </c>
      <c r="F226">
        <v>142.9</v>
      </c>
      <c r="G226">
        <v>141.9</v>
      </c>
      <c r="H226">
        <v>118.4</v>
      </c>
      <c r="I226">
        <v>139.4</v>
      </c>
      <c r="J226">
        <v>141.19999999999999</v>
      </c>
      <c r="K226">
        <v>120.7</v>
      </c>
      <c r="L226">
        <v>110.4</v>
      </c>
      <c r="M226">
        <v>140.69999999999999</v>
      </c>
      <c r="N226">
        <v>128.5</v>
      </c>
      <c r="O226">
        <v>153.9</v>
      </c>
      <c r="P226">
        <v>139.6</v>
      </c>
      <c r="Q226">
        <v>165.3</v>
      </c>
      <c r="R226">
        <v>143.5</v>
      </c>
      <c r="S226">
        <v>131.19999999999999</v>
      </c>
      <c r="T226">
        <v>141.6</v>
      </c>
      <c r="U226">
        <v>149</v>
      </c>
      <c r="V226">
        <v>128.80000000000001</v>
      </c>
      <c r="W226">
        <v>136.80000000000001</v>
      </c>
      <c r="X226">
        <v>139.19999999999999</v>
      </c>
      <c r="Y226">
        <v>119.9</v>
      </c>
      <c r="Z226">
        <v>133</v>
      </c>
      <c r="AA226">
        <v>146.69999999999999</v>
      </c>
      <c r="AB226">
        <v>132.5</v>
      </c>
      <c r="AC226">
        <v>132.80000000000001</v>
      </c>
      <c r="AD226">
        <v>139.5</v>
      </c>
    </row>
    <row r="227" spans="1:30" x14ac:dyDescent="0.3">
      <c r="A227" t="s">
        <v>34</v>
      </c>
      <c r="B227">
        <v>2019</v>
      </c>
      <c r="C227" t="s">
        <v>36</v>
      </c>
      <c r="D227">
        <v>137.80000000000001</v>
      </c>
      <c r="E227">
        <v>153</v>
      </c>
      <c r="F227">
        <v>140.30000000000001</v>
      </c>
      <c r="G227">
        <v>142.30000000000001</v>
      </c>
      <c r="H227">
        <v>122</v>
      </c>
      <c r="I227">
        <v>137.6</v>
      </c>
      <c r="J227">
        <v>132.6</v>
      </c>
      <c r="K227">
        <v>121.8</v>
      </c>
      <c r="L227">
        <v>109</v>
      </c>
      <c r="M227">
        <v>139.5</v>
      </c>
      <c r="N227">
        <v>133.69999999999999</v>
      </c>
      <c r="O227">
        <v>155.19999999999999</v>
      </c>
      <c r="P227">
        <v>138.1</v>
      </c>
      <c r="Q227">
        <v>163.5</v>
      </c>
      <c r="R227">
        <v>147.9</v>
      </c>
      <c r="S227">
        <v>139.9</v>
      </c>
      <c r="T227">
        <v>146.69999999999999</v>
      </c>
      <c r="U227">
        <v>149</v>
      </c>
      <c r="V227">
        <v>139.69999999999999</v>
      </c>
      <c r="W227">
        <v>143.80000000000001</v>
      </c>
      <c r="X227">
        <v>146.19999999999999</v>
      </c>
      <c r="Y227">
        <v>124.6</v>
      </c>
      <c r="Z227">
        <v>137.69999999999999</v>
      </c>
      <c r="AA227">
        <v>150.30000000000001</v>
      </c>
      <c r="AB227">
        <v>133.4</v>
      </c>
      <c r="AC227">
        <v>137.69999999999999</v>
      </c>
      <c r="AD227">
        <v>140.4</v>
      </c>
    </row>
    <row r="228" spans="1:30" x14ac:dyDescent="0.3">
      <c r="A228" t="s">
        <v>30</v>
      </c>
      <c r="B228">
        <v>2019</v>
      </c>
      <c r="C228" t="s">
        <v>38</v>
      </c>
      <c r="D228">
        <v>137.4</v>
      </c>
      <c r="E228">
        <v>159.5</v>
      </c>
      <c r="F228">
        <v>134.5</v>
      </c>
      <c r="G228">
        <v>142.6</v>
      </c>
      <c r="H228">
        <v>124</v>
      </c>
      <c r="I228">
        <v>143.69999999999999</v>
      </c>
      <c r="J228">
        <v>133.4</v>
      </c>
      <c r="K228">
        <v>125.1</v>
      </c>
      <c r="L228">
        <v>109.3</v>
      </c>
      <c r="M228">
        <v>139.30000000000001</v>
      </c>
      <c r="N228">
        <v>137.69999999999999</v>
      </c>
      <c r="O228">
        <v>156.4</v>
      </c>
      <c r="P228">
        <v>139.19999999999999</v>
      </c>
      <c r="Q228">
        <v>163.30000000000001</v>
      </c>
      <c r="R228">
        <v>151.30000000000001</v>
      </c>
      <c r="S228">
        <v>146.6</v>
      </c>
      <c r="T228">
        <v>150.69999999999999</v>
      </c>
      <c r="U228">
        <v>139.5</v>
      </c>
      <c r="V228">
        <v>146.9</v>
      </c>
      <c r="W228">
        <v>149.5</v>
      </c>
      <c r="X228">
        <v>151.30000000000001</v>
      </c>
      <c r="Y228">
        <v>130.19999999999999</v>
      </c>
      <c r="Z228">
        <v>145.9</v>
      </c>
      <c r="AA228">
        <v>156.69999999999999</v>
      </c>
      <c r="AB228">
        <v>133.9</v>
      </c>
      <c r="AC228">
        <v>142.9</v>
      </c>
      <c r="AD228">
        <v>142.4</v>
      </c>
    </row>
    <row r="229" spans="1:30" x14ac:dyDescent="0.3">
      <c r="A229" t="s">
        <v>33</v>
      </c>
      <c r="B229">
        <v>2019</v>
      </c>
      <c r="C229" t="s">
        <v>38</v>
      </c>
      <c r="D229">
        <v>140.4</v>
      </c>
      <c r="E229">
        <v>156.69999999999999</v>
      </c>
      <c r="F229">
        <v>138.30000000000001</v>
      </c>
      <c r="G229">
        <v>142.4</v>
      </c>
      <c r="H229">
        <v>118.6</v>
      </c>
      <c r="I229">
        <v>149.69999999999999</v>
      </c>
      <c r="J229">
        <v>161.6</v>
      </c>
      <c r="K229">
        <v>124.4</v>
      </c>
      <c r="L229">
        <v>111.2</v>
      </c>
      <c r="M229">
        <v>141</v>
      </c>
      <c r="N229">
        <v>128.9</v>
      </c>
      <c r="O229">
        <v>154.5</v>
      </c>
      <c r="P229">
        <v>143.80000000000001</v>
      </c>
      <c r="Q229">
        <v>166.2</v>
      </c>
      <c r="R229">
        <v>144</v>
      </c>
      <c r="S229">
        <v>131.69999999999999</v>
      </c>
      <c r="T229">
        <v>142.19999999999999</v>
      </c>
      <c r="U229">
        <v>150.1</v>
      </c>
      <c r="V229">
        <v>129.4</v>
      </c>
      <c r="W229">
        <v>137.19999999999999</v>
      </c>
      <c r="X229">
        <v>139.80000000000001</v>
      </c>
      <c r="Y229">
        <v>120.1</v>
      </c>
      <c r="Z229">
        <v>134</v>
      </c>
      <c r="AA229">
        <v>148</v>
      </c>
      <c r="AB229">
        <v>132.6</v>
      </c>
      <c r="AC229">
        <v>133.30000000000001</v>
      </c>
      <c r="AD229">
        <v>141.5</v>
      </c>
    </row>
    <row r="230" spans="1:30" x14ac:dyDescent="0.3">
      <c r="A230" t="s">
        <v>34</v>
      </c>
      <c r="B230">
        <v>2019</v>
      </c>
      <c r="C230" t="s">
        <v>38</v>
      </c>
      <c r="D230">
        <v>138.30000000000001</v>
      </c>
      <c r="E230">
        <v>158.5</v>
      </c>
      <c r="F230">
        <v>136</v>
      </c>
      <c r="G230">
        <v>142.5</v>
      </c>
      <c r="H230">
        <v>122</v>
      </c>
      <c r="I230">
        <v>146.5</v>
      </c>
      <c r="J230">
        <v>143</v>
      </c>
      <c r="K230">
        <v>124.9</v>
      </c>
      <c r="L230">
        <v>109.9</v>
      </c>
      <c r="M230">
        <v>139.9</v>
      </c>
      <c r="N230">
        <v>134</v>
      </c>
      <c r="O230">
        <v>155.5</v>
      </c>
      <c r="P230">
        <v>140.9</v>
      </c>
      <c r="Q230">
        <v>164.1</v>
      </c>
      <c r="R230">
        <v>148.4</v>
      </c>
      <c r="S230">
        <v>140.4</v>
      </c>
      <c r="T230">
        <v>147.30000000000001</v>
      </c>
      <c r="U230">
        <v>150.1</v>
      </c>
      <c r="V230">
        <v>140.30000000000001</v>
      </c>
      <c r="W230">
        <v>143.69999999999999</v>
      </c>
      <c r="X230">
        <v>146.9</v>
      </c>
      <c r="Y230">
        <v>124.9</v>
      </c>
      <c r="Z230">
        <v>139.19999999999999</v>
      </c>
      <c r="AA230">
        <v>151.6</v>
      </c>
      <c r="AB230">
        <v>133.4</v>
      </c>
      <c r="AC230">
        <v>138.19999999999999</v>
      </c>
      <c r="AD230">
        <v>142</v>
      </c>
    </row>
    <row r="231" spans="1:30" x14ac:dyDescent="0.3">
      <c r="A231" t="s">
        <v>30</v>
      </c>
      <c r="B231">
        <v>2019</v>
      </c>
      <c r="C231" t="s">
        <v>39</v>
      </c>
      <c r="D231">
        <v>137.80000000000001</v>
      </c>
      <c r="E231">
        <v>163.5</v>
      </c>
      <c r="F231">
        <v>136.19999999999999</v>
      </c>
      <c r="G231">
        <v>143.19999999999999</v>
      </c>
      <c r="H231">
        <v>124.3</v>
      </c>
      <c r="I231">
        <v>143.30000000000001</v>
      </c>
      <c r="J231">
        <v>140.6</v>
      </c>
      <c r="K231">
        <v>128.69999999999999</v>
      </c>
      <c r="L231">
        <v>110.6</v>
      </c>
      <c r="M231">
        <v>140.4</v>
      </c>
      <c r="N231">
        <v>138</v>
      </c>
      <c r="O231">
        <v>156.6</v>
      </c>
      <c r="P231">
        <v>141</v>
      </c>
      <c r="Q231">
        <v>164.2</v>
      </c>
      <c r="R231">
        <v>151.4</v>
      </c>
      <c r="S231">
        <v>146.5</v>
      </c>
      <c r="T231">
        <v>150.69999999999999</v>
      </c>
      <c r="U231">
        <v>139.5</v>
      </c>
      <c r="V231">
        <v>147.80000000000001</v>
      </c>
      <c r="W231">
        <v>149.6</v>
      </c>
      <c r="X231">
        <v>151.69999999999999</v>
      </c>
      <c r="Y231">
        <v>130.19999999999999</v>
      </c>
      <c r="Z231">
        <v>146.4</v>
      </c>
      <c r="AA231">
        <v>157.69999999999999</v>
      </c>
      <c r="AB231">
        <v>134.80000000000001</v>
      </c>
      <c r="AC231">
        <v>143.30000000000001</v>
      </c>
      <c r="AD231">
        <v>143.6</v>
      </c>
    </row>
    <row r="232" spans="1:30" x14ac:dyDescent="0.3">
      <c r="A232" t="s">
        <v>33</v>
      </c>
      <c r="B232">
        <v>2019</v>
      </c>
      <c r="C232" t="s">
        <v>39</v>
      </c>
      <c r="D232">
        <v>140.69999999999999</v>
      </c>
      <c r="E232">
        <v>159.6</v>
      </c>
      <c r="F232">
        <v>140.4</v>
      </c>
      <c r="G232">
        <v>143.4</v>
      </c>
      <c r="H232">
        <v>118.6</v>
      </c>
      <c r="I232">
        <v>150.9</v>
      </c>
      <c r="J232">
        <v>169.8</v>
      </c>
      <c r="K232">
        <v>127.4</v>
      </c>
      <c r="L232">
        <v>111.8</v>
      </c>
      <c r="M232">
        <v>141</v>
      </c>
      <c r="N232">
        <v>129</v>
      </c>
      <c r="O232">
        <v>155.1</v>
      </c>
      <c r="P232">
        <v>145.6</v>
      </c>
      <c r="Q232">
        <v>166.7</v>
      </c>
      <c r="R232">
        <v>144.30000000000001</v>
      </c>
      <c r="S232">
        <v>131.69999999999999</v>
      </c>
      <c r="T232">
        <v>142.4</v>
      </c>
      <c r="U232">
        <v>149.4</v>
      </c>
      <c r="V232">
        <v>130.5</v>
      </c>
      <c r="W232">
        <v>137.4</v>
      </c>
      <c r="X232">
        <v>140.30000000000001</v>
      </c>
      <c r="Y232">
        <v>119.6</v>
      </c>
      <c r="Z232">
        <v>134.30000000000001</v>
      </c>
      <c r="AA232">
        <v>148.9</v>
      </c>
      <c r="AB232">
        <v>133.69999999999999</v>
      </c>
      <c r="AC232">
        <v>133.6</v>
      </c>
      <c r="AD232">
        <v>142.1</v>
      </c>
    </row>
    <row r="233" spans="1:30" x14ac:dyDescent="0.3">
      <c r="A233" t="s">
        <v>34</v>
      </c>
      <c r="B233">
        <v>2019</v>
      </c>
      <c r="C233" t="s">
        <v>39</v>
      </c>
      <c r="D233">
        <v>138.69999999999999</v>
      </c>
      <c r="E233">
        <v>162.1</v>
      </c>
      <c r="F233">
        <v>137.80000000000001</v>
      </c>
      <c r="G233">
        <v>143.30000000000001</v>
      </c>
      <c r="H233">
        <v>122.2</v>
      </c>
      <c r="I233">
        <v>146.80000000000001</v>
      </c>
      <c r="J233">
        <v>150.5</v>
      </c>
      <c r="K233">
        <v>128.30000000000001</v>
      </c>
      <c r="L233">
        <v>111</v>
      </c>
      <c r="M233">
        <v>140.6</v>
      </c>
      <c r="N233">
        <v>134.19999999999999</v>
      </c>
      <c r="O233">
        <v>155.9</v>
      </c>
      <c r="P233">
        <v>142.69999999999999</v>
      </c>
      <c r="Q233">
        <v>164.9</v>
      </c>
      <c r="R233">
        <v>148.6</v>
      </c>
      <c r="S233">
        <v>140.4</v>
      </c>
      <c r="T233">
        <v>147.4</v>
      </c>
      <c r="U233">
        <v>149.4</v>
      </c>
      <c r="V233">
        <v>141.19999999999999</v>
      </c>
      <c r="W233">
        <v>143.80000000000001</v>
      </c>
      <c r="X233">
        <v>147.4</v>
      </c>
      <c r="Y233">
        <v>124.6</v>
      </c>
      <c r="Z233">
        <v>139.6</v>
      </c>
      <c r="AA233">
        <v>152.5</v>
      </c>
      <c r="AB233">
        <v>134.30000000000001</v>
      </c>
      <c r="AC233">
        <v>138.6</v>
      </c>
      <c r="AD233">
        <v>142.9</v>
      </c>
    </row>
    <row r="234" spans="1:30" x14ac:dyDescent="0.3">
      <c r="A234" t="s">
        <v>30</v>
      </c>
      <c r="B234">
        <v>2019</v>
      </c>
      <c r="C234" t="s">
        <v>40</v>
      </c>
      <c r="D234">
        <v>138.4</v>
      </c>
      <c r="E234">
        <v>164</v>
      </c>
      <c r="F234">
        <v>138.4</v>
      </c>
      <c r="G234">
        <v>143.9</v>
      </c>
      <c r="H234">
        <v>124.4</v>
      </c>
      <c r="I234">
        <v>146.4</v>
      </c>
      <c r="J234">
        <v>150.1</v>
      </c>
      <c r="K234">
        <v>130.6</v>
      </c>
      <c r="L234">
        <v>110.8</v>
      </c>
      <c r="M234">
        <v>141.69999999999999</v>
      </c>
      <c r="N234">
        <v>138.5</v>
      </c>
      <c r="O234">
        <v>156.69999999999999</v>
      </c>
      <c r="P234">
        <v>143</v>
      </c>
      <c r="Q234">
        <v>164.5</v>
      </c>
      <c r="R234">
        <v>151.6</v>
      </c>
      <c r="S234">
        <v>146.6</v>
      </c>
      <c r="T234">
        <v>150.9</v>
      </c>
      <c r="U234">
        <v>139.5</v>
      </c>
      <c r="V234">
        <v>146.80000000000001</v>
      </c>
      <c r="W234">
        <v>150</v>
      </c>
      <c r="X234">
        <v>152.19999999999999</v>
      </c>
      <c r="Y234">
        <v>131.19999999999999</v>
      </c>
      <c r="Z234">
        <v>147.5</v>
      </c>
      <c r="AA234">
        <v>159.1</v>
      </c>
      <c r="AB234">
        <v>136.1</v>
      </c>
      <c r="AC234">
        <v>144.19999999999999</v>
      </c>
      <c r="AD234">
        <v>144.9</v>
      </c>
    </row>
    <row r="235" spans="1:30" x14ac:dyDescent="0.3">
      <c r="A235" t="s">
        <v>33</v>
      </c>
      <c r="B235">
        <v>2019</v>
      </c>
      <c r="C235" t="s">
        <v>40</v>
      </c>
      <c r="D235">
        <v>141.4</v>
      </c>
      <c r="E235">
        <v>160.19999999999999</v>
      </c>
      <c r="F235">
        <v>142.5</v>
      </c>
      <c r="G235">
        <v>144.1</v>
      </c>
      <c r="H235">
        <v>119.3</v>
      </c>
      <c r="I235">
        <v>154.69999999999999</v>
      </c>
      <c r="J235">
        <v>180.1</v>
      </c>
      <c r="K235">
        <v>128.9</v>
      </c>
      <c r="L235">
        <v>111.8</v>
      </c>
      <c r="M235">
        <v>141.6</v>
      </c>
      <c r="N235">
        <v>129.5</v>
      </c>
      <c r="O235">
        <v>155.6</v>
      </c>
      <c r="P235">
        <v>147.69999999999999</v>
      </c>
      <c r="Q235">
        <v>167.2</v>
      </c>
      <c r="R235">
        <v>144.69999999999999</v>
      </c>
      <c r="S235">
        <v>131.9</v>
      </c>
      <c r="T235">
        <v>142.69999999999999</v>
      </c>
      <c r="U235">
        <v>150.6</v>
      </c>
      <c r="V235">
        <v>127</v>
      </c>
      <c r="W235">
        <v>137.69999999999999</v>
      </c>
      <c r="X235">
        <v>140.80000000000001</v>
      </c>
      <c r="Y235">
        <v>120.6</v>
      </c>
      <c r="Z235">
        <v>135</v>
      </c>
      <c r="AA235">
        <v>150.4</v>
      </c>
      <c r="AB235">
        <v>135.1</v>
      </c>
      <c r="AC235">
        <v>134.5</v>
      </c>
      <c r="AD235">
        <v>143.30000000000001</v>
      </c>
    </row>
    <row r="236" spans="1:30" x14ac:dyDescent="0.3">
      <c r="A236" t="s">
        <v>34</v>
      </c>
      <c r="B236">
        <v>2019</v>
      </c>
      <c r="C236" t="s">
        <v>40</v>
      </c>
      <c r="D236">
        <v>139.30000000000001</v>
      </c>
      <c r="E236">
        <v>162.69999999999999</v>
      </c>
      <c r="F236">
        <v>140</v>
      </c>
      <c r="G236">
        <v>144</v>
      </c>
      <c r="H236">
        <v>122.5</v>
      </c>
      <c r="I236">
        <v>150.30000000000001</v>
      </c>
      <c r="J236">
        <v>160.30000000000001</v>
      </c>
      <c r="K236">
        <v>130</v>
      </c>
      <c r="L236">
        <v>111.1</v>
      </c>
      <c r="M236">
        <v>141.69999999999999</v>
      </c>
      <c r="N236">
        <v>134.69999999999999</v>
      </c>
      <c r="O236">
        <v>156.19999999999999</v>
      </c>
      <c r="P236">
        <v>144.69999999999999</v>
      </c>
      <c r="Q236">
        <v>165.2</v>
      </c>
      <c r="R236">
        <v>148.9</v>
      </c>
      <c r="S236">
        <v>140.5</v>
      </c>
      <c r="T236">
        <v>147.6</v>
      </c>
      <c r="U236">
        <v>150.6</v>
      </c>
      <c r="V236">
        <v>139.30000000000001</v>
      </c>
      <c r="W236">
        <v>144.19999999999999</v>
      </c>
      <c r="X236">
        <v>147.9</v>
      </c>
      <c r="Y236">
        <v>125.6</v>
      </c>
      <c r="Z236">
        <v>140.5</v>
      </c>
      <c r="AA236">
        <v>154</v>
      </c>
      <c r="AB236">
        <v>135.69999999999999</v>
      </c>
      <c r="AC236">
        <v>139.5</v>
      </c>
      <c r="AD236">
        <v>144.19999999999999</v>
      </c>
    </row>
    <row r="237" spans="1:30" x14ac:dyDescent="0.3">
      <c r="A237" t="s">
        <v>30</v>
      </c>
      <c r="B237">
        <v>2019</v>
      </c>
      <c r="C237" t="s">
        <v>41</v>
      </c>
      <c r="D237">
        <v>139.19999999999999</v>
      </c>
      <c r="E237">
        <v>161.9</v>
      </c>
      <c r="F237">
        <v>137.1</v>
      </c>
      <c r="G237">
        <v>144.6</v>
      </c>
      <c r="H237">
        <v>124.7</v>
      </c>
      <c r="I237">
        <v>145.5</v>
      </c>
      <c r="J237">
        <v>156.19999999999999</v>
      </c>
      <c r="K237">
        <v>131.5</v>
      </c>
      <c r="L237">
        <v>111.7</v>
      </c>
      <c r="M237">
        <v>142.69999999999999</v>
      </c>
      <c r="N237">
        <v>138.5</v>
      </c>
      <c r="O237">
        <v>156.9</v>
      </c>
      <c r="P237">
        <v>144</v>
      </c>
      <c r="Q237">
        <v>165.1</v>
      </c>
      <c r="R237">
        <v>151.80000000000001</v>
      </c>
      <c r="S237">
        <v>146.6</v>
      </c>
      <c r="T237">
        <v>151.1</v>
      </c>
      <c r="U237">
        <v>139.5</v>
      </c>
      <c r="V237">
        <v>146.4</v>
      </c>
      <c r="W237">
        <v>150.19999999999999</v>
      </c>
      <c r="X237">
        <v>152.69999999999999</v>
      </c>
      <c r="Y237">
        <v>131.4</v>
      </c>
      <c r="Z237">
        <v>148</v>
      </c>
      <c r="AA237">
        <v>159.69999999999999</v>
      </c>
      <c r="AB237">
        <v>138.80000000000001</v>
      </c>
      <c r="AC237">
        <v>144.9</v>
      </c>
      <c r="AD237">
        <v>145.69999999999999</v>
      </c>
    </row>
    <row r="238" spans="1:30" x14ac:dyDescent="0.3">
      <c r="A238" t="s">
        <v>33</v>
      </c>
      <c r="B238">
        <v>2019</v>
      </c>
      <c r="C238" t="s">
        <v>41</v>
      </c>
      <c r="D238">
        <v>142.1</v>
      </c>
      <c r="E238">
        <v>158.30000000000001</v>
      </c>
      <c r="F238">
        <v>140.80000000000001</v>
      </c>
      <c r="G238">
        <v>144.9</v>
      </c>
      <c r="H238">
        <v>119.9</v>
      </c>
      <c r="I238">
        <v>153.9</v>
      </c>
      <c r="J238">
        <v>189.1</v>
      </c>
      <c r="K238">
        <v>129.80000000000001</v>
      </c>
      <c r="L238">
        <v>112.7</v>
      </c>
      <c r="M238">
        <v>142.5</v>
      </c>
      <c r="N238">
        <v>129.80000000000001</v>
      </c>
      <c r="O238">
        <v>156.19999999999999</v>
      </c>
      <c r="P238">
        <v>149.1</v>
      </c>
      <c r="Q238">
        <v>167.9</v>
      </c>
      <c r="R238">
        <v>145</v>
      </c>
      <c r="S238">
        <v>132.19999999999999</v>
      </c>
      <c r="T238">
        <v>143</v>
      </c>
      <c r="U238">
        <v>151.6</v>
      </c>
      <c r="V238">
        <v>125.5</v>
      </c>
      <c r="W238">
        <v>138.1</v>
      </c>
      <c r="X238">
        <v>141.5</v>
      </c>
      <c r="Y238">
        <v>120.8</v>
      </c>
      <c r="Z238">
        <v>135.4</v>
      </c>
      <c r="AA238">
        <v>151.5</v>
      </c>
      <c r="AB238">
        <v>137.80000000000001</v>
      </c>
      <c r="AC238">
        <v>135.30000000000001</v>
      </c>
      <c r="AD238">
        <v>144.19999999999999</v>
      </c>
    </row>
    <row r="239" spans="1:30" x14ac:dyDescent="0.3">
      <c r="A239" t="s">
        <v>34</v>
      </c>
      <c r="B239">
        <v>2019</v>
      </c>
      <c r="C239" t="s">
        <v>41</v>
      </c>
      <c r="D239">
        <v>140.1</v>
      </c>
      <c r="E239">
        <v>160.6</v>
      </c>
      <c r="F239">
        <v>138.5</v>
      </c>
      <c r="G239">
        <v>144.69999999999999</v>
      </c>
      <c r="H239">
        <v>122.9</v>
      </c>
      <c r="I239">
        <v>149.4</v>
      </c>
      <c r="J239">
        <v>167.4</v>
      </c>
      <c r="K239">
        <v>130.9</v>
      </c>
      <c r="L239">
        <v>112</v>
      </c>
      <c r="M239">
        <v>142.6</v>
      </c>
      <c r="N239">
        <v>134.9</v>
      </c>
      <c r="O239">
        <v>156.6</v>
      </c>
      <c r="P239">
        <v>145.9</v>
      </c>
      <c r="Q239">
        <v>165.8</v>
      </c>
      <c r="R239">
        <v>149.1</v>
      </c>
      <c r="S239">
        <v>140.6</v>
      </c>
      <c r="T239">
        <v>147.9</v>
      </c>
      <c r="U239">
        <v>151.6</v>
      </c>
      <c r="V239">
        <v>138.5</v>
      </c>
      <c r="W239">
        <v>144.5</v>
      </c>
      <c r="X239">
        <v>148.5</v>
      </c>
      <c r="Y239">
        <v>125.8</v>
      </c>
      <c r="Z239">
        <v>140.9</v>
      </c>
      <c r="AA239">
        <v>154.9</v>
      </c>
      <c r="AB239">
        <v>138.4</v>
      </c>
      <c r="AC239">
        <v>140.19999999999999</v>
      </c>
      <c r="AD239">
        <v>145</v>
      </c>
    </row>
    <row r="240" spans="1:30" x14ac:dyDescent="0.3">
      <c r="A240" t="s">
        <v>30</v>
      </c>
      <c r="B240">
        <v>2019</v>
      </c>
      <c r="C240" t="s">
        <v>42</v>
      </c>
      <c r="D240">
        <v>140.1</v>
      </c>
      <c r="E240">
        <v>161.9</v>
      </c>
      <c r="F240">
        <v>138.30000000000001</v>
      </c>
      <c r="G240">
        <v>145.69999999999999</v>
      </c>
      <c r="H240">
        <v>125.1</v>
      </c>
      <c r="I240">
        <v>143.80000000000001</v>
      </c>
      <c r="J240">
        <v>163.4</v>
      </c>
      <c r="K240">
        <v>132.19999999999999</v>
      </c>
      <c r="L240">
        <v>112.8</v>
      </c>
      <c r="M240">
        <v>144.19999999999999</v>
      </c>
      <c r="N240">
        <v>138.5</v>
      </c>
      <c r="O240">
        <v>157.19999999999999</v>
      </c>
      <c r="P240">
        <v>145.5</v>
      </c>
      <c r="Q240">
        <v>165.7</v>
      </c>
      <c r="R240">
        <v>151.69999999999999</v>
      </c>
      <c r="S240">
        <v>146.6</v>
      </c>
      <c r="T240">
        <v>151</v>
      </c>
      <c r="U240">
        <v>139.5</v>
      </c>
      <c r="V240">
        <v>146.9</v>
      </c>
      <c r="W240">
        <v>150.30000000000001</v>
      </c>
      <c r="X240">
        <v>153.4</v>
      </c>
      <c r="Y240">
        <v>131.6</v>
      </c>
      <c r="Z240">
        <v>148.30000000000001</v>
      </c>
      <c r="AA240">
        <v>160.19999999999999</v>
      </c>
      <c r="AB240">
        <v>140.19999999999999</v>
      </c>
      <c r="AC240">
        <v>145.4</v>
      </c>
      <c r="AD240">
        <v>146.69999999999999</v>
      </c>
    </row>
    <row r="241" spans="1:30" x14ac:dyDescent="0.3">
      <c r="A241" t="s">
        <v>33</v>
      </c>
      <c r="B241">
        <v>2019</v>
      </c>
      <c r="C241" t="s">
        <v>42</v>
      </c>
      <c r="D241">
        <v>142.69999999999999</v>
      </c>
      <c r="E241">
        <v>158.69999999999999</v>
      </c>
      <c r="F241">
        <v>141.6</v>
      </c>
      <c r="G241">
        <v>144.9</v>
      </c>
      <c r="H241">
        <v>120.8</v>
      </c>
      <c r="I241">
        <v>149.80000000000001</v>
      </c>
      <c r="J241">
        <v>192.4</v>
      </c>
      <c r="K241">
        <v>130.30000000000001</v>
      </c>
      <c r="L241">
        <v>114</v>
      </c>
      <c r="M241">
        <v>143.80000000000001</v>
      </c>
      <c r="N241">
        <v>130</v>
      </c>
      <c r="O241">
        <v>156.4</v>
      </c>
      <c r="P241">
        <v>149.5</v>
      </c>
      <c r="Q241">
        <v>168.6</v>
      </c>
      <c r="R241">
        <v>145.30000000000001</v>
      </c>
      <c r="S241">
        <v>132.19999999999999</v>
      </c>
      <c r="T241">
        <v>143.30000000000001</v>
      </c>
      <c r="U241">
        <v>152.19999999999999</v>
      </c>
      <c r="V241">
        <v>126.6</v>
      </c>
      <c r="W241">
        <v>138.30000000000001</v>
      </c>
      <c r="X241">
        <v>141.9</v>
      </c>
      <c r="Y241">
        <v>121.2</v>
      </c>
      <c r="Z241">
        <v>135.9</v>
      </c>
      <c r="AA241">
        <v>151.6</v>
      </c>
      <c r="AB241">
        <v>139</v>
      </c>
      <c r="AC241">
        <v>135.69999999999999</v>
      </c>
      <c r="AD241">
        <v>144.69999999999999</v>
      </c>
    </row>
    <row r="242" spans="1:30" x14ac:dyDescent="0.3">
      <c r="A242" t="s">
        <v>34</v>
      </c>
      <c r="B242">
        <v>2019</v>
      </c>
      <c r="C242" t="s">
        <v>42</v>
      </c>
      <c r="D242">
        <v>140.9</v>
      </c>
      <c r="E242">
        <v>160.80000000000001</v>
      </c>
      <c r="F242">
        <v>139.6</v>
      </c>
      <c r="G242">
        <v>145.4</v>
      </c>
      <c r="H242">
        <v>123.5</v>
      </c>
      <c r="I242">
        <v>146.6</v>
      </c>
      <c r="J242">
        <v>173.2</v>
      </c>
      <c r="K242">
        <v>131.6</v>
      </c>
      <c r="L242">
        <v>113.2</v>
      </c>
      <c r="M242">
        <v>144.1</v>
      </c>
      <c r="N242">
        <v>135</v>
      </c>
      <c r="O242">
        <v>156.80000000000001</v>
      </c>
      <c r="P242">
        <v>147</v>
      </c>
      <c r="Q242">
        <v>166.5</v>
      </c>
      <c r="R242">
        <v>149.19999999999999</v>
      </c>
      <c r="S242">
        <v>140.6</v>
      </c>
      <c r="T242">
        <v>147.9</v>
      </c>
      <c r="U242">
        <v>152.19999999999999</v>
      </c>
      <c r="V242">
        <v>139.19999999999999</v>
      </c>
      <c r="W242">
        <v>144.6</v>
      </c>
      <c r="X242">
        <v>149</v>
      </c>
      <c r="Y242">
        <v>126.1</v>
      </c>
      <c r="Z242">
        <v>141.30000000000001</v>
      </c>
      <c r="AA242">
        <v>155.19999999999999</v>
      </c>
      <c r="AB242">
        <v>139.69999999999999</v>
      </c>
      <c r="AC242">
        <v>140.69999999999999</v>
      </c>
      <c r="AD242">
        <v>145.80000000000001</v>
      </c>
    </row>
    <row r="243" spans="1:30" x14ac:dyDescent="0.3">
      <c r="A243" t="s">
        <v>30</v>
      </c>
      <c r="B243">
        <v>2019</v>
      </c>
      <c r="C243" t="s">
        <v>43</v>
      </c>
      <c r="D243">
        <v>141</v>
      </c>
      <c r="E243">
        <v>161.6</v>
      </c>
      <c r="F243">
        <v>141.19999999999999</v>
      </c>
      <c r="G243">
        <v>146.5</v>
      </c>
      <c r="H243">
        <v>125.6</v>
      </c>
      <c r="I243">
        <v>145.69999999999999</v>
      </c>
      <c r="J243">
        <v>178.8</v>
      </c>
      <c r="K243">
        <v>133.1</v>
      </c>
      <c r="L243">
        <v>113.6</v>
      </c>
      <c r="M243">
        <v>145.5</v>
      </c>
      <c r="N243">
        <v>138.6</v>
      </c>
      <c r="O243">
        <v>157.4</v>
      </c>
      <c r="P243">
        <v>148.30000000000001</v>
      </c>
      <c r="Q243">
        <v>166.3</v>
      </c>
      <c r="R243">
        <v>151.69999999999999</v>
      </c>
      <c r="S243">
        <v>146.69999999999999</v>
      </c>
      <c r="T243">
        <v>151</v>
      </c>
      <c r="U243">
        <v>139.5</v>
      </c>
      <c r="V243">
        <v>147.69999999999999</v>
      </c>
      <c r="W243">
        <v>150.6</v>
      </c>
      <c r="X243">
        <v>153.69999999999999</v>
      </c>
      <c r="Y243">
        <v>131.69999999999999</v>
      </c>
      <c r="Z243">
        <v>148.69999999999999</v>
      </c>
      <c r="AA243">
        <v>160.69999999999999</v>
      </c>
      <c r="AB243">
        <v>140.30000000000001</v>
      </c>
      <c r="AC243">
        <v>145.69999999999999</v>
      </c>
      <c r="AD243">
        <v>148.30000000000001</v>
      </c>
    </row>
    <row r="244" spans="1:30" x14ac:dyDescent="0.3">
      <c r="A244" t="s">
        <v>33</v>
      </c>
      <c r="B244">
        <v>2019</v>
      </c>
      <c r="C244" t="s">
        <v>43</v>
      </c>
      <c r="D244">
        <v>143.5</v>
      </c>
      <c r="E244">
        <v>159.80000000000001</v>
      </c>
      <c r="F244">
        <v>144.69999999999999</v>
      </c>
      <c r="G244">
        <v>145.6</v>
      </c>
      <c r="H244">
        <v>121.1</v>
      </c>
      <c r="I244">
        <v>150.6</v>
      </c>
      <c r="J244">
        <v>207.2</v>
      </c>
      <c r="K244">
        <v>131.19999999999999</v>
      </c>
      <c r="L244">
        <v>114.8</v>
      </c>
      <c r="M244">
        <v>145.19999999999999</v>
      </c>
      <c r="N244">
        <v>130.19999999999999</v>
      </c>
      <c r="O244">
        <v>156.80000000000001</v>
      </c>
      <c r="P244">
        <v>151.9</v>
      </c>
      <c r="Q244">
        <v>169.3</v>
      </c>
      <c r="R244">
        <v>145.9</v>
      </c>
      <c r="S244">
        <v>132.4</v>
      </c>
      <c r="T244">
        <v>143.9</v>
      </c>
      <c r="U244">
        <v>153</v>
      </c>
      <c r="V244">
        <v>128.9</v>
      </c>
      <c r="W244">
        <v>138.69999999999999</v>
      </c>
      <c r="X244">
        <v>142.4</v>
      </c>
      <c r="Y244">
        <v>121.5</v>
      </c>
      <c r="Z244">
        <v>136.19999999999999</v>
      </c>
      <c r="AA244">
        <v>151.69999999999999</v>
      </c>
      <c r="AB244">
        <v>139.5</v>
      </c>
      <c r="AC244">
        <v>136</v>
      </c>
      <c r="AD244">
        <v>146</v>
      </c>
    </row>
    <row r="245" spans="1:30" x14ac:dyDescent="0.3">
      <c r="A245" t="s">
        <v>34</v>
      </c>
      <c r="B245">
        <v>2019</v>
      </c>
      <c r="C245" t="s">
        <v>43</v>
      </c>
      <c r="D245">
        <v>141.80000000000001</v>
      </c>
      <c r="E245">
        <v>161</v>
      </c>
      <c r="F245">
        <v>142.6</v>
      </c>
      <c r="G245">
        <v>146.19999999999999</v>
      </c>
      <c r="H245">
        <v>123.9</v>
      </c>
      <c r="I245">
        <v>148</v>
      </c>
      <c r="J245">
        <v>188.4</v>
      </c>
      <c r="K245">
        <v>132.5</v>
      </c>
      <c r="L245">
        <v>114</v>
      </c>
      <c r="M245">
        <v>145.4</v>
      </c>
      <c r="N245">
        <v>135.1</v>
      </c>
      <c r="O245">
        <v>157.1</v>
      </c>
      <c r="P245">
        <v>149.6</v>
      </c>
      <c r="Q245">
        <v>167.1</v>
      </c>
      <c r="R245">
        <v>149.4</v>
      </c>
      <c r="S245">
        <v>140.80000000000001</v>
      </c>
      <c r="T245">
        <v>148.19999999999999</v>
      </c>
      <c r="U245">
        <v>153</v>
      </c>
      <c r="V245">
        <v>140.6</v>
      </c>
      <c r="W245">
        <v>145</v>
      </c>
      <c r="X245">
        <v>149.4</v>
      </c>
      <c r="Y245">
        <v>126.3</v>
      </c>
      <c r="Z245">
        <v>141.69999999999999</v>
      </c>
      <c r="AA245">
        <v>155.4</v>
      </c>
      <c r="AB245">
        <v>140</v>
      </c>
      <c r="AC245">
        <v>141</v>
      </c>
      <c r="AD245">
        <v>147.19999999999999</v>
      </c>
    </row>
    <row r="246" spans="1:30" x14ac:dyDescent="0.3">
      <c r="A246" t="s">
        <v>30</v>
      </c>
      <c r="B246">
        <v>2019</v>
      </c>
      <c r="C246" t="s">
        <v>45</v>
      </c>
      <c r="D246">
        <v>141.80000000000001</v>
      </c>
      <c r="E246">
        <v>163.69999999999999</v>
      </c>
      <c r="F246">
        <v>143.80000000000001</v>
      </c>
      <c r="G246">
        <v>147.1</v>
      </c>
      <c r="H246">
        <v>126</v>
      </c>
      <c r="I246">
        <v>146.19999999999999</v>
      </c>
      <c r="J246">
        <v>191.4</v>
      </c>
      <c r="K246">
        <v>136.19999999999999</v>
      </c>
      <c r="L246">
        <v>113.8</v>
      </c>
      <c r="M246">
        <v>147.30000000000001</v>
      </c>
      <c r="N246">
        <v>138.69999999999999</v>
      </c>
      <c r="O246">
        <v>157.69999999999999</v>
      </c>
      <c r="P246">
        <v>150.9</v>
      </c>
      <c r="Q246">
        <v>167.2</v>
      </c>
      <c r="R246">
        <v>152.30000000000001</v>
      </c>
      <c r="S246">
        <v>147</v>
      </c>
      <c r="T246">
        <v>151.5</v>
      </c>
      <c r="U246">
        <v>139.5</v>
      </c>
      <c r="V246">
        <v>148.4</v>
      </c>
      <c r="W246">
        <v>150.9</v>
      </c>
      <c r="X246">
        <v>154.30000000000001</v>
      </c>
      <c r="Y246">
        <v>132.1</v>
      </c>
      <c r="Z246">
        <v>149.1</v>
      </c>
      <c r="AA246">
        <v>160.80000000000001</v>
      </c>
      <c r="AB246">
        <v>140.6</v>
      </c>
      <c r="AC246">
        <v>146.1</v>
      </c>
      <c r="AD246">
        <v>149.9</v>
      </c>
    </row>
    <row r="247" spans="1:30" x14ac:dyDescent="0.3">
      <c r="A247" t="s">
        <v>33</v>
      </c>
      <c r="B247">
        <v>2019</v>
      </c>
      <c r="C247" t="s">
        <v>45</v>
      </c>
      <c r="D247">
        <v>144.1</v>
      </c>
      <c r="E247">
        <v>162.4</v>
      </c>
      <c r="F247">
        <v>148.4</v>
      </c>
      <c r="G247">
        <v>145.9</v>
      </c>
      <c r="H247">
        <v>121.5</v>
      </c>
      <c r="I247">
        <v>148.80000000000001</v>
      </c>
      <c r="J247">
        <v>215.7</v>
      </c>
      <c r="K247">
        <v>134.6</v>
      </c>
      <c r="L247">
        <v>115</v>
      </c>
      <c r="M247">
        <v>146.30000000000001</v>
      </c>
      <c r="N247">
        <v>130.5</v>
      </c>
      <c r="O247">
        <v>157.19999999999999</v>
      </c>
      <c r="P247">
        <v>153.6</v>
      </c>
      <c r="Q247">
        <v>169.9</v>
      </c>
      <c r="R247">
        <v>146.30000000000001</v>
      </c>
      <c r="S247">
        <v>132.6</v>
      </c>
      <c r="T247">
        <v>144.19999999999999</v>
      </c>
      <c r="U247">
        <v>153.5</v>
      </c>
      <c r="V247">
        <v>132.19999999999999</v>
      </c>
      <c r="W247">
        <v>139.1</v>
      </c>
      <c r="X247">
        <v>142.80000000000001</v>
      </c>
      <c r="Y247">
        <v>121.7</v>
      </c>
      <c r="Z247">
        <v>136.69999999999999</v>
      </c>
      <c r="AA247">
        <v>151.80000000000001</v>
      </c>
      <c r="AB247">
        <v>139.80000000000001</v>
      </c>
      <c r="AC247">
        <v>136.30000000000001</v>
      </c>
      <c r="AD247">
        <v>147</v>
      </c>
    </row>
    <row r="248" spans="1:30" x14ac:dyDescent="0.3">
      <c r="A248" t="s">
        <v>34</v>
      </c>
      <c r="B248">
        <v>2019</v>
      </c>
      <c r="C248" t="s">
        <v>45</v>
      </c>
      <c r="D248">
        <v>142.5</v>
      </c>
      <c r="E248">
        <v>163.19999999999999</v>
      </c>
      <c r="F248">
        <v>145.6</v>
      </c>
      <c r="G248">
        <v>146.69999999999999</v>
      </c>
      <c r="H248">
        <v>124.3</v>
      </c>
      <c r="I248">
        <v>147.4</v>
      </c>
      <c r="J248">
        <v>199.6</v>
      </c>
      <c r="K248">
        <v>135.69999999999999</v>
      </c>
      <c r="L248">
        <v>114.2</v>
      </c>
      <c r="M248">
        <v>147</v>
      </c>
      <c r="N248">
        <v>135.30000000000001</v>
      </c>
      <c r="O248">
        <v>157.5</v>
      </c>
      <c r="P248">
        <v>151.9</v>
      </c>
      <c r="Q248">
        <v>167.9</v>
      </c>
      <c r="R248">
        <v>149.9</v>
      </c>
      <c r="S248">
        <v>141</v>
      </c>
      <c r="T248">
        <v>148.6</v>
      </c>
      <c r="U248">
        <v>153.5</v>
      </c>
      <c r="V248">
        <v>142.30000000000001</v>
      </c>
      <c r="W248">
        <v>145.30000000000001</v>
      </c>
      <c r="X248">
        <v>149.9</v>
      </c>
      <c r="Y248">
        <v>126.6</v>
      </c>
      <c r="Z248">
        <v>142.1</v>
      </c>
      <c r="AA248">
        <v>155.5</v>
      </c>
      <c r="AB248">
        <v>140.30000000000001</v>
      </c>
      <c r="AC248">
        <v>141.30000000000001</v>
      </c>
      <c r="AD248">
        <v>148.6</v>
      </c>
    </row>
    <row r="249" spans="1:30" x14ac:dyDescent="0.3">
      <c r="A249" t="s">
        <v>30</v>
      </c>
      <c r="B249">
        <v>2019</v>
      </c>
      <c r="C249" t="s">
        <v>46</v>
      </c>
      <c r="D249">
        <v>142.80000000000001</v>
      </c>
      <c r="E249">
        <v>165.3</v>
      </c>
      <c r="F249">
        <v>149.5</v>
      </c>
      <c r="G249">
        <v>148.69999999999999</v>
      </c>
      <c r="H249">
        <v>127.5</v>
      </c>
      <c r="I249">
        <v>144.30000000000001</v>
      </c>
      <c r="J249">
        <v>209.5</v>
      </c>
      <c r="K249">
        <v>138.80000000000001</v>
      </c>
      <c r="L249">
        <v>113.6</v>
      </c>
      <c r="M249">
        <v>149.1</v>
      </c>
      <c r="N249">
        <v>139.30000000000001</v>
      </c>
      <c r="O249">
        <v>158.30000000000001</v>
      </c>
      <c r="P249">
        <v>154.30000000000001</v>
      </c>
      <c r="Q249">
        <v>167.8</v>
      </c>
      <c r="R249">
        <v>152.6</v>
      </c>
      <c r="S249">
        <v>147.30000000000001</v>
      </c>
      <c r="T249">
        <v>151.9</v>
      </c>
      <c r="U249">
        <v>139.5</v>
      </c>
      <c r="V249">
        <v>149.9</v>
      </c>
      <c r="W249">
        <v>151.19999999999999</v>
      </c>
      <c r="X249">
        <v>154.80000000000001</v>
      </c>
      <c r="Y249">
        <v>135</v>
      </c>
      <c r="Z249">
        <v>149.5</v>
      </c>
      <c r="AA249">
        <v>161.1</v>
      </c>
      <c r="AB249">
        <v>140.6</v>
      </c>
      <c r="AC249">
        <v>147.1</v>
      </c>
      <c r="AD249">
        <v>152.30000000000001</v>
      </c>
    </row>
    <row r="250" spans="1:30" x14ac:dyDescent="0.3">
      <c r="A250" t="s">
        <v>33</v>
      </c>
      <c r="B250">
        <v>2019</v>
      </c>
      <c r="C250" t="s">
        <v>46</v>
      </c>
      <c r="D250">
        <v>144.9</v>
      </c>
      <c r="E250">
        <v>164.5</v>
      </c>
      <c r="F250">
        <v>153.69999999999999</v>
      </c>
      <c r="G250">
        <v>147.5</v>
      </c>
      <c r="H250">
        <v>122.7</v>
      </c>
      <c r="I250">
        <v>147.19999999999999</v>
      </c>
      <c r="J250">
        <v>231.5</v>
      </c>
      <c r="K250">
        <v>137.19999999999999</v>
      </c>
      <c r="L250">
        <v>114.7</v>
      </c>
      <c r="M250">
        <v>148</v>
      </c>
      <c r="N250">
        <v>130.80000000000001</v>
      </c>
      <c r="O250">
        <v>157.69999999999999</v>
      </c>
      <c r="P250">
        <v>156.30000000000001</v>
      </c>
      <c r="Q250">
        <v>170.4</v>
      </c>
      <c r="R250">
        <v>146.80000000000001</v>
      </c>
      <c r="S250">
        <v>132.80000000000001</v>
      </c>
      <c r="T250">
        <v>144.6</v>
      </c>
      <c r="U250">
        <v>152.80000000000001</v>
      </c>
      <c r="V250">
        <v>133.6</v>
      </c>
      <c r="W250">
        <v>139.80000000000001</v>
      </c>
      <c r="X250">
        <v>143.19999999999999</v>
      </c>
      <c r="Y250">
        <v>125.2</v>
      </c>
      <c r="Z250">
        <v>136.80000000000001</v>
      </c>
      <c r="AA250">
        <v>151.9</v>
      </c>
      <c r="AB250">
        <v>140.19999999999999</v>
      </c>
      <c r="AC250">
        <v>137.69999999999999</v>
      </c>
      <c r="AD250">
        <v>148.30000000000001</v>
      </c>
    </row>
    <row r="251" spans="1:30" x14ac:dyDescent="0.3">
      <c r="A251" t="s">
        <v>34</v>
      </c>
      <c r="B251">
        <v>2019</v>
      </c>
      <c r="C251" t="s">
        <v>46</v>
      </c>
      <c r="D251">
        <v>143.5</v>
      </c>
      <c r="E251">
        <v>165</v>
      </c>
      <c r="F251">
        <v>151.1</v>
      </c>
      <c r="G251">
        <v>148.30000000000001</v>
      </c>
      <c r="H251">
        <v>125.7</v>
      </c>
      <c r="I251">
        <v>145.69999999999999</v>
      </c>
      <c r="J251">
        <v>217</v>
      </c>
      <c r="K251">
        <v>138.30000000000001</v>
      </c>
      <c r="L251">
        <v>114</v>
      </c>
      <c r="M251">
        <v>148.69999999999999</v>
      </c>
      <c r="N251">
        <v>135.80000000000001</v>
      </c>
      <c r="O251">
        <v>158</v>
      </c>
      <c r="P251">
        <v>155</v>
      </c>
      <c r="Q251">
        <v>168.5</v>
      </c>
      <c r="R251">
        <v>150.30000000000001</v>
      </c>
      <c r="S251">
        <v>141.30000000000001</v>
      </c>
      <c r="T251">
        <v>149</v>
      </c>
      <c r="U251">
        <v>152.80000000000001</v>
      </c>
      <c r="V251">
        <v>143.69999999999999</v>
      </c>
      <c r="W251">
        <v>145.80000000000001</v>
      </c>
      <c r="X251">
        <v>150.4</v>
      </c>
      <c r="Y251">
        <v>129.80000000000001</v>
      </c>
      <c r="Z251">
        <v>142.30000000000001</v>
      </c>
      <c r="AA251">
        <v>155.69999999999999</v>
      </c>
      <c r="AB251">
        <v>140.4</v>
      </c>
      <c r="AC251">
        <v>142.5</v>
      </c>
      <c r="AD251">
        <v>150.4</v>
      </c>
    </row>
    <row r="252" spans="1:30" x14ac:dyDescent="0.3">
      <c r="A252" t="s">
        <v>30</v>
      </c>
      <c r="B252">
        <v>2020</v>
      </c>
      <c r="C252" t="s">
        <v>31</v>
      </c>
      <c r="D252">
        <v>143.69999999999999</v>
      </c>
      <c r="E252">
        <v>167.3</v>
      </c>
      <c r="F252">
        <v>153.5</v>
      </c>
      <c r="G252">
        <v>150.5</v>
      </c>
      <c r="H252">
        <v>132</v>
      </c>
      <c r="I252">
        <v>142.19999999999999</v>
      </c>
      <c r="J252">
        <v>191.5</v>
      </c>
      <c r="K252">
        <v>141.1</v>
      </c>
      <c r="L252">
        <v>113.8</v>
      </c>
      <c r="M252">
        <v>151.6</v>
      </c>
      <c r="N252">
        <v>139.69999999999999</v>
      </c>
      <c r="O252">
        <v>158.69999999999999</v>
      </c>
      <c r="P252">
        <v>153</v>
      </c>
      <c r="Q252">
        <v>168.6</v>
      </c>
      <c r="R252">
        <v>152.80000000000001</v>
      </c>
      <c r="S252">
        <v>147.4</v>
      </c>
      <c r="T252">
        <v>152.1</v>
      </c>
      <c r="U252">
        <v>139.5</v>
      </c>
      <c r="V252">
        <v>150.4</v>
      </c>
      <c r="W252">
        <v>151.69999999999999</v>
      </c>
      <c r="X252">
        <v>155.69999999999999</v>
      </c>
      <c r="Y252">
        <v>136.30000000000001</v>
      </c>
      <c r="Z252">
        <v>150.1</v>
      </c>
      <c r="AA252">
        <v>161.69999999999999</v>
      </c>
      <c r="AB252">
        <v>142.5</v>
      </c>
      <c r="AC252">
        <v>148.1</v>
      </c>
      <c r="AD252">
        <v>151.9</v>
      </c>
    </row>
    <row r="253" spans="1:30" x14ac:dyDescent="0.3">
      <c r="A253" t="s">
        <v>33</v>
      </c>
      <c r="B253">
        <v>2020</v>
      </c>
      <c r="C253" t="s">
        <v>31</v>
      </c>
      <c r="D253">
        <v>145.6</v>
      </c>
      <c r="E253">
        <v>167.6</v>
      </c>
      <c r="F253">
        <v>157</v>
      </c>
      <c r="G253">
        <v>149.30000000000001</v>
      </c>
      <c r="H253">
        <v>126.3</v>
      </c>
      <c r="I253">
        <v>144.4</v>
      </c>
      <c r="J253">
        <v>207.8</v>
      </c>
      <c r="K253">
        <v>139.1</v>
      </c>
      <c r="L253">
        <v>114.8</v>
      </c>
      <c r="M253">
        <v>149.5</v>
      </c>
      <c r="N253">
        <v>131.1</v>
      </c>
      <c r="O253">
        <v>158.5</v>
      </c>
      <c r="P253">
        <v>154.4</v>
      </c>
      <c r="Q253">
        <v>170.8</v>
      </c>
      <c r="R253">
        <v>147</v>
      </c>
      <c r="S253">
        <v>133.19999999999999</v>
      </c>
      <c r="T253">
        <v>144.9</v>
      </c>
      <c r="U253">
        <v>153.9</v>
      </c>
      <c r="V253">
        <v>135.1</v>
      </c>
      <c r="W253">
        <v>140.1</v>
      </c>
      <c r="X253">
        <v>143.80000000000001</v>
      </c>
      <c r="Y253">
        <v>126.1</v>
      </c>
      <c r="Z253">
        <v>137.19999999999999</v>
      </c>
      <c r="AA253">
        <v>152.1</v>
      </c>
      <c r="AB253">
        <v>142.1</v>
      </c>
      <c r="AC253">
        <v>138.4</v>
      </c>
      <c r="AD253">
        <v>148.19999999999999</v>
      </c>
    </row>
    <row r="254" spans="1:30" x14ac:dyDescent="0.3">
      <c r="A254" t="s">
        <v>34</v>
      </c>
      <c r="B254">
        <v>2020</v>
      </c>
      <c r="C254" t="s">
        <v>31</v>
      </c>
      <c r="D254">
        <v>144.30000000000001</v>
      </c>
      <c r="E254">
        <v>167.4</v>
      </c>
      <c r="F254">
        <v>154.9</v>
      </c>
      <c r="G254">
        <v>150.1</v>
      </c>
      <c r="H254">
        <v>129.9</v>
      </c>
      <c r="I254">
        <v>143.19999999999999</v>
      </c>
      <c r="J254">
        <v>197</v>
      </c>
      <c r="K254">
        <v>140.4</v>
      </c>
      <c r="L254">
        <v>114.1</v>
      </c>
      <c r="M254">
        <v>150.9</v>
      </c>
      <c r="N254">
        <v>136.1</v>
      </c>
      <c r="O254">
        <v>158.6</v>
      </c>
      <c r="P254">
        <v>153.5</v>
      </c>
      <c r="Q254">
        <v>169.2</v>
      </c>
      <c r="R254">
        <v>150.5</v>
      </c>
      <c r="S254">
        <v>141.5</v>
      </c>
      <c r="T254">
        <v>149.19999999999999</v>
      </c>
      <c r="U254">
        <v>153.9</v>
      </c>
      <c r="V254">
        <v>144.6</v>
      </c>
      <c r="W254">
        <v>146.19999999999999</v>
      </c>
      <c r="X254">
        <v>151.19999999999999</v>
      </c>
      <c r="Y254">
        <v>130.9</v>
      </c>
      <c r="Z254">
        <v>142.80000000000001</v>
      </c>
      <c r="AA254">
        <v>156.1</v>
      </c>
      <c r="AB254">
        <v>142.30000000000001</v>
      </c>
      <c r="AC254">
        <v>143.4</v>
      </c>
      <c r="AD254">
        <v>150.19999999999999</v>
      </c>
    </row>
    <row r="255" spans="1:30" x14ac:dyDescent="0.3">
      <c r="A255" t="s">
        <v>30</v>
      </c>
      <c r="B255">
        <v>2020</v>
      </c>
      <c r="C255" t="s">
        <v>35</v>
      </c>
      <c r="D255">
        <v>144.19999999999999</v>
      </c>
      <c r="E255">
        <v>167.5</v>
      </c>
      <c r="F255">
        <v>150.9</v>
      </c>
      <c r="G255">
        <v>150.9</v>
      </c>
      <c r="H255">
        <v>133.69999999999999</v>
      </c>
      <c r="I255">
        <v>140.69999999999999</v>
      </c>
      <c r="J255">
        <v>165.1</v>
      </c>
      <c r="K255">
        <v>141.80000000000001</v>
      </c>
      <c r="L255">
        <v>113.1</v>
      </c>
      <c r="M255">
        <v>152.80000000000001</v>
      </c>
      <c r="N255">
        <v>140.1</v>
      </c>
      <c r="O255">
        <v>159.19999999999999</v>
      </c>
      <c r="P255">
        <v>149.80000000000001</v>
      </c>
      <c r="Q255">
        <v>169.4</v>
      </c>
      <c r="R255">
        <v>153</v>
      </c>
      <c r="S255">
        <v>147.5</v>
      </c>
      <c r="T255">
        <v>152.30000000000001</v>
      </c>
      <c r="U255">
        <v>139.5</v>
      </c>
      <c r="V255">
        <v>152.30000000000001</v>
      </c>
      <c r="W255">
        <v>151.80000000000001</v>
      </c>
      <c r="X255">
        <v>156.19999999999999</v>
      </c>
      <c r="Y255">
        <v>136</v>
      </c>
      <c r="Z255">
        <v>150.4</v>
      </c>
      <c r="AA255">
        <v>161.9</v>
      </c>
      <c r="AB255">
        <v>143.4</v>
      </c>
      <c r="AC255">
        <v>148.4</v>
      </c>
      <c r="AD255">
        <v>150.4</v>
      </c>
    </row>
    <row r="256" spans="1:30" x14ac:dyDescent="0.3">
      <c r="A256" t="s">
        <v>33</v>
      </c>
      <c r="B256">
        <v>2020</v>
      </c>
      <c r="C256" t="s">
        <v>35</v>
      </c>
      <c r="D256">
        <v>146.19999999999999</v>
      </c>
      <c r="E256">
        <v>167.6</v>
      </c>
      <c r="F256">
        <v>153.1</v>
      </c>
      <c r="G256">
        <v>150.69999999999999</v>
      </c>
      <c r="H256">
        <v>127.4</v>
      </c>
      <c r="I256">
        <v>143.1</v>
      </c>
      <c r="J256">
        <v>181.7</v>
      </c>
      <c r="K256">
        <v>139.6</v>
      </c>
      <c r="L256">
        <v>114.6</v>
      </c>
      <c r="M256">
        <v>150.4</v>
      </c>
      <c r="N256">
        <v>131.5</v>
      </c>
      <c r="O256">
        <v>159</v>
      </c>
      <c r="P256">
        <v>151.69999999999999</v>
      </c>
      <c r="Q256">
        <v>172</v>
      </c>
      <c r="R256">
        <v>147.30000000000001</v>
      </c>
      <c r="S256">
        <v>133.5</v>
      </c>
      <c r="T256">
        <v>145.19999999999999</v>
      </c>
      <c r="U256">
        <v>154.80000000000001</v>
      </c>
      <c r="V256">
        <v>138.9</v>
      </c>
      <c r="W256">
        <v>140.4</v>
      </c>
      <c r="X256">
        <v>144.4</v>
      </c>
      <c r="Y256">
        <v>125.2</v>
      </c>
      <c r="Z256">
        <v>137.69999999999999</v>
      </c>
      <c r="AA256">
        <v>152.19999999999999</v>
      </c>
      <c r="AB256">
        <v>143.5</v>
      </c>
      <c r="AC256">
        <v>138.4</v>
      </c>
      <c r="AD256">
        <v>147.69999999999999</v>
      </c>
    </row>
    <row r="257" spans="1:30" x14ac:dyDescent="0.3">
      <c r="A257" t="s">
        <v>34</v>
      </c>
      <c r="B257">
        <v>2020</v>
      </c>
      <c r="C257" t="s">
        <v>35</v>
      </c>
      <c r="D257">
        <v>144.80000000000001</v>
      </c>
      <c r="E257">
        <v>167.5</v>
      </c>
      <c r="F257">
        <v>151.80000000000001</v>
      </c>
      <c r="G257">
        <v>150.80000000000001</v>
      </c>
      <c r="H257">
        <v>131.4</v>
      </c>
      <c r="I257">
        <v>141.80000000000001</v>
      </c>
      <c r="J257">
        <v>170.7</v>
      </c>
      <c r="K257">
        <v>141.1</v>
      </c>
      <c r="L257">
        <v>113.6</v>
      </c>
      <c r="M257">
        <v>152</v>
      </c>
      <c r="N257">
        <v>136.5</v>
      </c>
      <c r="O257">
        <v>159.1</v>
      </c>
      <c r="P257">
        <v>150.5</v>
      </c>
      <c r="Q257">
        <v>170.1</v>
      </c>
      <c r="R257">
        <v>150.80000000000001</v>
      </c>
      <c r="S257">
        <v>141.69999999999999</v>
      </c>
      <c r="T257">
        <v>149.5</v>
      </c>
      <c r="U257">
        <v>154.80000000000001</v>
      </c>
      <c r="V257">
        <v>147.19999999999999</v>
      </c>
      <c r="W257">
        <v>146.4</v>
      </c>
      <c r="X257">
        <v>151.69999999999999</v>
      </c>
      <c r="Y257">
        <v>130.30000000000001</v>
      </c>
      <c r="Z257">
        <v>143.19999999999999</v>
      </c>
      <c r="AA257">
        <v>156.19999999999999</v>
      </c>
      <c r="AB257">
        <v>143.4</v>
      </c>
      <c r="AC257">
        <v>143.6</v>
      </c>
      <c r="AD257">
        <v>149.1</v>
      </c>
    </row>
    <row r="258" spans="1:30" x14ac:dyDescent="0.3">
      <c r="A258" t="s">
        <v>30</v>
      </c>
      <c r="B258">
        <v>2020</v>
      </c>
      <c r="C258" t="s">
        <v>36</v>
      </c>
      <c r="D258">
        <v>144.4</v>
      </c>
      <c r="E258">
        <v>166.8</v>
      </c>
      <c r="F258">
        <v>147.6</v>
      </c>
      <c r="G258">
        <v>151.69999999999999</v>
      </c>
      <c r="H258">
        <v>133.30000000000001</v>
      </c>
      <c r="I258">
        <v>141.80000000000001</v>
      </c>
      <c r="J258">
        <v>152.30000000000001</v>
      </c>
      <c r="K258">
        <v>141.80000000000001</v>
      </c>
      <c r="L258">
        <v>112.6</v>
      </c>
      <c r="M258">
        <v>154</v>
      </c>
      <c r="N258">
        <v>140.1</v>
      </c>
      <c r="O258">
        <v>160</v>
      </c>
      <c r="P258">
        <v>148.19999999999999</v>
      </c>
      <c r="Q258">
        <v>170.5</v>
      </c>
      <c r="R258">
        <v>153.4</v>
      </c>
      <c r="S258">
        <v>147.6</v>
      </c>
      <c r="T258">
        <v>152.5</v>
      </c>
      <c r="U258">
        <v>139.5</v>
      </c>
      <c r="V258">
        <v>153.4</v>
      </c>
      <c r="W258">
        <v>151.5</v>
      </c>
      <c r="X258">
        <v>156.69999999999999</v>
      </c>
      <c r="Y258">
        <v>135.80000000000001</v>
      </c>
      <c r="Z258">
        <v>151.19999999999999</v>
      </c>
      <c r="AA258">
        <v>161.19999999999999</v>
      </c>
      <c r="AB258">
        <v>145.1</v>
      </c>
      <c r="AC258">
        <v>148.6</v>
      </c>
      <c r="AD258">
        <v>149.80000000000001</v>
      </c>
    </row>
    <row r="259" spans="1:30" x14ac:dyDescent="0.3">
      <c r="A259" t="s">
        <v>33</v>
      </c>
      <c r="B259">
        <v>2020</v>
      </c>
      <c r="C259" t="s">
        <v>36</v>
      </c>
      <c r="D259">
        <v>146.5</v>
      </c>
      <c r="E259">
        <v>167.5</v>
      </c>
      <c r="F259">
        <v>148.9</v>
      </c>
      <c r="G259">
        <v>151.1</v>
      </c>
      <c r="H259">
        <v>127.5</v>
      </c>
      <c r="I259">
        <v>143.30000000000001</v>
      </c>
      <c r="J259">
        <v>167</v>
      </c>
      <c r="K259">
        <v>139.69999999999999</v>
      </c>
      <c r="L259">
        <v>114.4</v>
      </c>
      <c r="M259">
        <v>151.5</v>
      </c>
      <c r="N259">
        <v>131.9</v>
      </c>
      <c r="O259">
        <v>159.1</v>
      </c>
      <c r="P259">
        <v>150.1</v>
      </c>
      <c r="Q259">
        <v>173.3</v>
      </c>
      <c r="R259">
        <v>147.69999999999999</v>
      </c>
      <c r="S259">
        <v>133.80000000000001</v>
      </c>
      <c r="T259">
        <v>145.6</v>
      </c>
      <c r="U259">
        <v>154.5</v>
      </c>
      <c r="V259">
        <v>141.4</v>
      </c>
      <c r="W259">
        <v>140.80000000000001</v>
      </c>
      <c r="X259">
        <v>145</v>
      </c>
      <c r="Y259">
        <v>124.6</v>
      </c>
      <c r="Z259">
        <v>137.9</v>
      </c>
      <c r="AA259">
        <v>152.5</v>
      </c>
      <c r="AB259">
        <v>145.30000000000001</v>
      </c>
      <c r="AC259">
        <v>138.69999999999999</v>
      </c>
      <c r="AD259">
        <v>147.30000000000001</v>
      </c>
    </row>
    <row r="260" spans="1:30" x14ac:dyDescent="0.3">
      <c r="A260" t="s">
        <v>34</v>
      </c>
      <c r="B260">
        <v>2020</v>
      </c>
      <c r="C260" t="s">
        <v>36</v>
      </c>
      <c r="D260">
        <v>145.1</v>
      </c>
      <c r="E260">
        <v>167</v>
      </c>
      <c r="F260">
        <v>148.1</v>
      </c>
      <c r="G260">
        <v>151.5</v>
      </c>
      <c r="H260">
        <v>131.19999999999999</v>
      </c>
      <c r="I260">
        <v>142.5</v>
      </c>
      <c r="J260">
        <v>157.30000000000001</v>
      </c>
      <c r="K260">
        <v>141.1</v>
      </c>
      <c r="L260">
        <v>113.2</v>
      </c>
      <c r="M260">
        <v>153.19999999999999</v>
      </c>
      <c r="N260">
        <v>136.69999999999999</v>
      </c>
      <c r="O260">
        <v>159.6</v>
      </c>
      <c r="P260">
        <v>148.9</v>
      </c>
      <c r="Q260">
        <v>171.2</v>
      </c>
      <c r="R260">
        <v>151.19999999999999</v>
      </c>
      <c r="S260">
        <v>141.9</v>
      </c>
      <c r="T260">
        <v>149.80000000000001</v>
      </c>
      <c r="U260">
        <v>154.5</v>
      </c>
      <c r="V260">
        <v>148.9</v>
      </c>
      <c r="W260">
        <v>146.4</v>
      </c>
      <c r="X260">
        <v>152.30000000000001</v>
      </c>
      <c r="Y260">
        <v>129.9</v>
      </c>
      <c r="Z260">
        <v>143.69999999999999</v>
      </c>
      <c r="AA260">
        <v>156.1</v>
      </c>
      <c r="AB260">
        <v>145.19999999999999</v>
      </c>
      <c r="AC260">
        <v>143.80000000000001</v>
      </c>
      <c r="AD260">
        <v>148.6</v>
      </c>
    </row>
    <row r="261" spans="1:30" x14ac:dyDescent="0.3">
      <c r="A261" t="s">
        <v>30</v>
      </c>
      <c r="B261">
        <v>2020</v>
      </c>
      <c r="C261" t="s">
        <v>37</v>
      </c>
      <c r="D261">
        <v>147.19999999999999</v>
      </c>
      <c r="E261" t="s">
        <v>32</v>
      </c>
      <c r="F261">
        <v>146.9</v>
      </c>
      <c r="G261">
        <v>155.6</v>
      </c>
      <c r="H261">
        <v>137.1</v>
      </c>
      <c r="I261">
        <v>147.30000000000001</v>
      </c>
      <c r="J261">
        <v>162.69999999999999</v>
      </c>
      <c r="K261">
        <v>150.19999999999999</v>
      </c>
      <c r="L261">
        <v>119.8</v>
      </c>
      <c r="M261">
        <v>158.69999999999999</v>
      </c>
      <c r="N261">
        <v>139.19999999999999</v>
      </c>
      <c r="O261" t="s">
        <v>32</v>
      </c>
      <c r="P261">
        <v>150.1</v>
      </c>
      <c r="Q261" t="s">
        <v>32</v>
      </c>
      <c r="R261" t="s">
        <v>32</v>
      </c>
      <c r="S261" t="s">
        <v>32</v>
      </c>
      <c r="T261" t="s">
        <v>32</v>
      </c>
      <c r="U261">
        <v>139.5</v>
      </c>
      <c r="V261">
        <v>148.4</v>
      </c>
      <c r="W261" t="s">
        <v>32</v>
      </c>
      <c r="X261">
        <v>154.30000000000001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</row>
    <row r="262" spans="1:30" x14ac:dyDescent="0.3">
      <c r="A262" t="s">
        <v>33</v>
      </c>
      <c r="B262">
        <v>2020</v>
      </c>
      <c r="C262" t="s">
        <v>37</v>
      </c>
      <c r="D262">
        <v>151.80000000000001</v>
      </c>
      <c r="E262" t="s">
        <v>32</v>
      </c>
      <c r="F262">
        <v>151.9</v>
      </c>
      <c r="G262">
        <v>155.5</v>
      </c>
      <c r="H262">
        <v>131.6</v>
      </c>
      <c r="I262">
        <v>152.9</v>
      </c>
      <c r="J262">
        <v>180</v>
      </c>
      <c r="K262">
        <v>150.80000000000001</v>
      </c>
      <c r="L262">
        <v>121.2</v>
      </c>
      <c r="M262">
        <v>154</v>
      </c>
      <c r="N262">
        <v>133.5</v>
      </c>
      <c r="O262" t="s">
        <v>32</v>
      </c>
      <c r="P262">
        <v>153.5</v>
      </c>
      <c r="Q262" t="s">
        <v>32</v>
      </c>
      <c r="R262" t="s">
        <v>32</v>
      </c>
      <c r="S262" t="s">
        <v>32</v>
      </c>
      <c r="T262" t="s">
        <v>32</v>
      </c>
      <c r="U262">
        <v>155.6</v>
      </c>
      <c r="V262">
        <v>137.1</v>
      </c>
      <c r="W262" t="s">
        <v>32</v>
      </c>
      <c r="X262">
        <v>144.80000000000001</v>
      </c>
      <c r="Y262" t="s">
        <v>32</v>
      </c>
      <c r="Z262" t="s">
        <v>32</v>
      </c>
      <c r="AA262" t="s">
        <v>32</v>
      </c>
      <c r="AB262" t="s">
        <v>32</v>
      </c>
      <c r="AC262" t="s">
        <v>32</v>
      </c>
      <c r="AD262" t="s">
        <v>32</v>
      </c>
    </row>
    <row r="263" spans="1:30" x14ac:dyDescent="0.3">
      <c r="A263" t="s">
        <v>34</v>
      </c>
      <c r="B263">
        <v>2020</v>
      </c>
      <c r="C263" t="s">
        <v>37</v>
      </c>
      <c r="D263">
        <v>148.69999999999999</v>
      </c>
      <c r="E263" t="s">
        <v>32</v>
      </c>
      <c r="F263">
        <v>148.80000000000001</v>
      </c>
      <c r="G263">
        <v>155.6</v>
      </c>
      <c r="H263">
        <v>135.1</v>
      </c>
      <c r="I263">
        <v>149.9</v>
      </c>
      <c r="J263">
        <v>168.6</v>
      </c>
      <c r="K263">
        <v>150.4</v>
      </c>
      <c r="L263">
        <v>120.3</v>
      </c>
      <c r="M263">
        <v>157.1</v>
      </c>
      <c r="N263">
        <v>136.80000000000001</v>
      </c>
      <c r="O263" t="s">
        <v>32</v>
      </c>
      <c r="P263">
        <v>151.4</v>
      </c>
      <c r="Q263" t="s">
        <v>32</v>
      </c>
      <c r="R263" t="s">
        <v>32</v>
      </c>
      <c r="S263" t="s">
        <v>32</v>
      </c>
      <c r="T263" t="s">
        <v>32</v>
      </c>
      <c r="U263">
        <v>155.6</v>
      </c>
      <c r="V263">
        <v>144.1</v>
      </c>
      <c r="W263" t="s">
        <v>32</v>
      </c>
      <c r="X263">
        <v>150.69999999999999</v>
      </c>
      <c r="Y263" t="s">
        <v>32</v>
      </c>
      <c r="Z263" t="s">
        <v>32</v>
      </c>
      <c r="AA263" t="s">
        <v>32</v>
      </c>
      <c r="AB263" t="s">
        <v>32</v>
      </c>
      <c r="AC263" t="s">
        <v>32</v>
      </c>
      <c r="AD263" t="s">
        <v>32</v>
      </c>
    </row>
    <row r="264" spans="1:30" x14ac:dyDescent="0.3">
      <c r="A264" t="s">
        <v>30</v>
      </c>
      <c r="B264">
        <v>2020</v>
      </c>
      <c r="C264" t="s">
        <v>38</v>
      </c>
      <c r="D264" t="s">
        <v>32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>
        <v>139.5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C264" t="s">
        <v>32</v>
      </c>
      <c r="AD264" t="s">
        <v>32</v>
      </c>
    </row>
    <row r="265" spans="1:30" x14ac:dyDescent="0.3">
      <c r="A265" t="s">
        <v>33</v>
      </c>
      <c r="B265">
        <v>2020</v>
      </c>
      <c r="C265" t="s">
        <v>38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A265" t="s">
        <v>32</v>
      </c>
      <c r="AB265" t="s">
        <v>32</v>
      </c>
      <c r="AC265" t="s">
        <v>32</v>
      </c>
      <c r="AD265" t="s">
        <v>32</v>
      </c>
    </row>
    <row r="266" spans="1:30" x14ac:dyDescent="0.3">
      <c r="A266" t="s">
        <v>34</v>
      </c>
      <c r="B266">
        <v>2020</v>
      </c>
      <c r="C266" t="s">
        <v>38</v>
      </c>
      <c r="D266" t="s">
        <v>32</v>
      </c>
      <c r="E266" t="s">
        <v>32</v>
      </c>
      <c r="F266" t="s">
        <v>32</v>
      </c>
      <c r="G266" t="s">
        <v>32</v>
      </c>
      <c r="H266" t="s">
        <v>32</v>
      </c>
      <c r="I266" t="s">
        <v>32</v>
      </c>
      <c r="J266" t="s">
        <v>32</v>
      </c>
      <c r="K266" t="s">
        <v>32</v>
      </c>
      <c r="L266" t="s">
        <v>32</v>
      </c>
      <c r="M266" t="s">
        <v>32</v>
      </c>
      <c r="N266" t="s">
        <v>32</v>
      </c>
      <c r="O266" t="s">
        <v>32</v>
      </c>
      <c r="P266" t="s">
        <v>32</v>
      </c>
      <c r="Q266" t="s">
        <v>32</v>
      </c>
      <c r="R266" t="s">
        <v>32</v>
      </c>
      <c r="S266" t="s">
        <v>32</v>
      </c>
      <c r="T266" t="s">
        <v>32</v>
      </c>
      <c r="U266" t="s">
        <v>32</v>
      </c>
      <c r="V266" t="s">
        <v>32</v>
      </c>
      <c r="W266" t="s">
        <v>32</v>
      </c>
      <c r="X266" t="s">
        <v>32</v>
      </c>
      <c r="Y266" t="s">
        <v>32</v>
      </c>
      <c r="Z266" t="s">
        <v>32</v>
      </c>
      <c r="AA266" t="s">
        <v>32</v>
      </c>
      <c r="AB266" t="s">
        <v>32</v>
      </c>
      <c r="AC266" t="s">
        <v>32</v>
      </c>
      <c r="AD266" t="s">
        <v>32</v>
      </c>
    </row>
    <row r="267" spans="1:30" x14ac:dyDescent="0.3">
      <c r="A267" t="s">
        <v>30</v>
      </c>
      <c r="B267">
        <v>2020</v>
      </c>
      <c r="C267" t="s">
        <v>39</v>
      </c>
      <c r="D267">
        <v>148.19999999999999</v>
      </c>
      <c r="E267">
        <v>190.3</v>
      </c>
      <c r="F267">
        <v>149.4</v>
      </c>
      <c r="G267">
        <v>153.30000000000001</v>
      </c>
      <c r="H267">
        <v>138.19999999999999</v>
      </c>
      <c r="I267">
        <v>143.19999999999999</v>
      </c>
      <c r="J267">
        <v>148.9</v>
      </c>
      <c r="K267">
        <v>150.30000000000001</v>
      </c>
      <c r="L267">
        <v>113.2</v>
      </c>
      <c r="M267">
        <v>159.80000000000001</v>
      </c>
      <c r="N267">
        <v>142.1</v>
      </c>
      <c r="O267">
        <v>161.80000000000001</v>
      </c>
      <c r="P267">
        <v>152.30000000000001</v>
      </c>
      <c r="Q267">
        <v>182.4</v>
      </c>
      <c r="R267">
        <v>154.69999999999999</v>
      </c>
      <c r="S267">
        <v>150</v>
      </c>
      <c r="T267">
        <v>154.1</v>
      </c>
      <c r="U267">
        <v>139.5</v>
      </c>
      <c r="V267">
        <v>144.9</v>
      </c>
      <c r="W267">
        <v>151.69999999999999</v>
      </c>
      <c r="X267">
        <v>158.19999999999999</v>
      </c>
      <c r="Y267">
        <v>141.4</v>
      </c>
      <c r="Z267">
        <v>153.19999999999999</v>
      </c>
      <c r="AA267">
        <v>161.80000000000001</v>
      </c>
      <c r="AB267">
        <v>151.19999999999999</v>
      </c>
      <c r="AC267">
        <v>151.69999999999999</v>
      </c>
      <c r="AD267">
        <v>152.69999999999999</v>
      </c>
    </row>
    <row r="268" spans="1:30" x14ac:dyDescent="0.3">
      <c r="A268" t="s">
        <v>33</v>
      </c>
      <c r="B268">
        <v>2020</v>
      </c>
      <c r="C268" t="s">
        <v>39</v>
      </c>
      <c r="D268">
        <v>152.69999999999999</v>
      </c>
      <c r="E268">
        <v>197</v>
      </c>
      <c r="F268">
        <v>154.6</v>
      </c>
      <c r="G268">
        <v>153.4</v>
      </c>
      <c r="H268">
        <v>132.9</v>
      </c>
      <c r="I268">
        <v>151.80000000000001</v>
      </c>
      <c r="J268">
        <v>171.2</v>
      </c>
      <c r="K268">
        <v>152</v>
      </c>
      <c r="L268">
        <v>116.3</v>
      </c>
      <c r="M268">
        <v>158.80000000000001</v>
      </c>
      <c r="N268">
        <v>135.6</v>
      </c>
      <c r="O268">
        <v>161.69999999999999</v>
      </c>
      <c r="P268">
        <v>157</v>
      </c>
      <c r="Q268">
        <v>186.7</v>
      </c>
      <c r="R268">
        <v>149.1</v>
      </c>
      <c r="S268">
        <v>136.6</v>
      </c>
      <c r="T268">
        <v>147.19999999999999</v>
      </c>
      <c r="U268">
        <v>154.69999999999999</v>
      </c>
      <c r="V268">
        <v>137.1</v>
      </c>
      <c r="W268">
        <v>140.4</v>
      </c>
      <c r="X268">
        <v>148.1</v>
      </c>
      <c r="Y268">
        <v>129.30000000000001</v>
      </c>
      <c r="Z268">
        <v>144.5</v>
      </c>
      <c r="AA268">
        <v>152.5</v>
      </c>
      <c r="AB268">
        <v>152.19999999999999</v>
      </c>
      <c r="AC268">
        <v>142</v>
      </c>
      <c r="AD268">
        <v>150.80000000000001</v>
      </c>
    </row>
    <row r="269" spans="1:30" x14ac:dyDescent="0.3">
      <c r="A269" t="s">
        <v>34</v>
      </c>
      <c r="B269">
        <v>2020</v>
      </c>
      <c r="C269" t="s">
        <v>39</v>
      </c>
      <c r="D269">
        <v>149.6</v>
      </c>
      <c r="E269">
        <v>192.7</v>
      </c>
      <c r="F269">
        <v>151.4</v>
      </c>
      <c r="G269">
        <v>153.30000000000001</v>
      </c>
      <c r="H269">
        <v>136.30000000000001</v>
      </c>
      <c r="I269">
        <v>147.19999999999999</v>
      </c>
      <c r="J269">
        <v>156.5</v>
      </c>
      <c r="K269">
        <v>150.9</v>
      </c>
      <c r="L269">
        <v>114.2</v>
      </c>
      <c r="M269">
        <v>159.5</v>
      </c>
      <c r="N269">
        <v>139.4</v>
      </c>
      <c r="O269">
        <v>161.80000000000001</v>
      </c>
      <c r="P269">
        <v>154</v>
      </c>
      <c r="Q269">
        <v>183.5</v>
      </c>
      <c r="R269">
        <v>152.5</v>
      </c>
      <c r="S269">
        <v>144.4</v>
      </c>
      <c r="T269">
        <v>151.4</v>
      </c>
      <c r="U269">
        <v>154.69999999999999</v>
      </c>
      <c r="V269">
        <v>141.9</v>
      </c>
      <c r="W269">
        <v>146.4</v>
      </c>
      <c r="X269">
        <v>154.4</v>
      </c>
      <c r="Y269">
        <v>135</v>
      </c>
      <c r="Z269">
        <v>148.30000000000001</v>
      </c>
      <c r="AA269">
        <v>156.4</v>
      </c>
      <c r="AB269">
        <v>151.6</v>
      </c>
      <c r="AC269">
        <v>147</v>
      </c>
      <c r="AD269">
        <v>151.80000000000001</v>
      </c>
    </row>
    <row r="270" spans="1:30" x14ac:dyDescent="0.3">
      <c r="A270" t="s">
        <v>30</v>
      </c>
      <c r="B270">
        <v>2020</v>
      </c>
      <c r="C270" t="s">
        <v>40</v>
      </c>
      <c r="D270">
        <v>148.19999999999999</v>
      </c>
      <c r="E270">
        <v>190.3</v>
      </c>
      <c r="F270">
        <v>149.4</v>
      </c>
      <c r="G270">
        <v>153.30000000000001</v>
      </c>
      <c r="H270">
        <v>138.19999999999999</v>
      </c>
      <c r="I270">
        <v>143.19999999999999</v>
      </c>
      <c r="J270">
        <v>148.9</v>
      </c>
      <c r="K270">
        <v>150.30000000000001</v>
      </c>
      <c r="L270">
        <v>113.2</v>
      </c>
      <c r="M270">
        <v>159.80000000000001</v>
      </c>
      <c r="N270">
        <v>142.1</v>
      </c>
      <c r="O270">
        <v>161.80000000000001</v>
      </c>
      <c r="P270">
        <v>152.30000000000001</v>
      </c>
      <c r="Q270">
        <v>182.4</v>
      </c>
      <c r="R270">
        <v>154.69999999999999</v>
      </c>
      <c r="S270">
        <v>150</v>
      </c>
      <c r="T270">
        <v>154.1</v>
      </c>
      <c r="U270">
        <v>139.5</v>
      </c>
      <c r="V270">
        <v>144.9</v>
      </c>
      <c r="W270">
        <v>151.69999999999999</v>
      </c>
      <c r="X270">
        <v>158.19999999999999</v>
      </c>
      <c r="Y270">
        <v>141.4</v>
      </c>
      <c r="Z270">
        <v>153.19999999999999</v>
      </c>
      <c r="AA270">
        <v>161.80000000000001</v>
      </c>
      <c r="AB270">
        <v>151.19999999999999</v>
      </c>
      <c r="AC270">
        <v>151.69999999999999</v>
      </c>
      <c r="AD270">
        <v>152.69999999999999</v>
      </c>
    </row>
    <row r="271" spans="1:30" x14ac:dyDescent="0.3">
      <c r="A271" t="s">
        <v>33</v>
      </c>
      <c r="B271">
        <v>2020</v>
      </c>
      <c r="C271" t="s">
        <v>40</v>
      </c>
      <c r="D271">
        <v>152.69999999999999</v>
      </c>
      <c r="E271">
        <v>197</v>
      </c>
      <c r="F271">
        <v>154.6</v>
      </c>
      <c r="G271">
        <v>153.4</v>
      </c>
      <c r="H271">
        <v>132.9</v>
      </c>
      <c r="I271">
        <v>151.80000000000001</v>
      </c>
      <c r="J271">
        <v>171.2</v>
      </c>
      <c r="K271">
        <v>152</v>
      </c>
      <c r="L271">
        <v>116.3</v>
      </c>
      <c r="M271">
        <v>158.80000000000001</v>
      </c>
      <c r="N271">
        <v>135.6</v>
      </c>
      <c r="O271">
        <v>161.69999999999999</v>
      </c>
      <c r="P271">
        <v>157</v>
      </c>
      <c r="Q271">
        <v>186.7</v>
      </c>
      <c r="R271">
        <v>149.1</v>
      </c>
      <c r="S271">
        <v>136.6</v>
      </c>
      <c r="T271">
        <v>147.19999999999999</v>
      </c>
      <c r="U271">
        <v>154.69999999999999</v>
      </c>
      <c r="V271">
        <v>137.1</v>
      </c>
      <c r="W271">
        <v>140.4</v>
      </c>
      <c r="X271">
        <v>148.1</v>
      </c>
      <c r="Y271">
        <v>129.30000000000001</v>
      </c>
      <c r="Z271">
        <v>144.5</v>
      </c>
      <c r="AA271">
        <v>152.5</v>
      </c>
      <c r="AB271">
        <v>152.19999999999999</v>
      </c>
      <c r="AC271">
        <v>142</v>
      </c>
      <c r="AD271">
        <v>150.80000000000001</v>
      </c>
    </row>
    <row r="272" spans="1:30" x14ac:dyDescent="0.3">
      <c r="A272" t="s">
        <v>34</v>
      </c>
      <c r="B272">
        <v>2020</v>
      </c>
      <c r="C272" t="s">
        <v>40</v>
      </c>
      <c r="D272">
        <v>149.6</v>
      </c>
      <c r="E272">
        <v>192.7</v>
      </c>
      <c r="F272">
        <v>151.4</v>
      </c>
      <c r="G272">
        <v>153.30000000000001</v>
      </c>
      <c r="H272">
        <v>136.30000000000001</v>
      </c>
      <c r="I272">
        <v>147.19999999999999</v>
      </c>
      <c r="J272">
        <v>156.5</v>
      </c>
      <c r="K272">
        <v>150.9</v>
      </c>
      <c r="L272">
        <v>114.2</v>
      </c>
      <c r="M272">
        <v>159.5</v>
      </c>
      <c r="N272">
        <v>139.4</v>
      </c>
      <c r="O272">
        <v>161.80000000000001</v>
      </c>
      <c r="P272">
        <v>154</v>
      </c>
      <c r="Q272">
        <v>183.5</v>
      </c>
      <c r="R272">
        <v>152.5</v>
      </c>
      <c r="S272">
        <v>144.4</v>
      </c>
      <c r="T272">
        <v>151.4</v>
      </c>
      <c r="U272">
        <v>154.69999999999999</v>
      </c>
      <c r="V272">
        <v>141.9</v>
      </c>
      <c r="W272">
        <v>146.4</v>
      </c>
      <c r="X272">
        <v>154.4</v>
      </c>
      <c r="Y272">
        <v>135</v>
      </c>
      <c r="Z272">
        <v>148.30000000000001</v>
      </c>
      <c r="AA272">
        <v>156.4</v>
      </c>
      <c r="AB272">
        <v>151.6</v>
      </c>
      <c r="AC272">
        <v>147</v>
      </c>
      <c r="AD272">
        <v>151.80000000000001</v>
      </c>
    </row>
    <row r="273" spans="1:30" x14ac:dyDescent="0.3">
      <c r="A273" t="s">
        <v>30</v>
      </c>
      <c r="B273">
        <v>2020</v>
      </c>
      <c r="C273" t="s">
        <v>41</v>
      </c>
      <c r="D273">
        <v>147.6</v>
      </c>
      <c r="E273">
        <v>187.2</v>
      </c>
      <c r="F273">
        <v>148.4</v>
      </c>
      <c r="G273">
        <v>153.30000000000001</v>
      </c>
      <c r="H273">
        <v>139.80000000000001</v>
      </c>
      <c r="I273">
        <v>146.9</v>
      </c>
      <c r="J273">
        <v>171</v>
      </c>
      <c r="K273">
        <v>149.9</v>
      </c>
      <c r="L273">
        <v>114.2</v>
      </c>
      <c r="M273">
        <v>160</v>
      </c>
      <c r="N273">
        <v>143.5</v>
      </c>
      <c r="O273">
        <v>161.5</v>
      </c>
      <c r="P273">
        <v>155.30000000000001</v>
      </c>
      <c r="Q273">
        <v>180.9</v>
      </c>
      <c r="R273">
        <v>155.1</v>
      </c>
      <c r="S273">
        <v>149.30000000000001</v>
      </c>
      <c r="T273">
        <v>154.30000000000001</v>
      </c>
      <c r="U273">
        <v>139.5</v>
      </c>
      <c r="V273">
        <v>145.80000000000001</v>
      </c>
      <c r="W273">
        <v>151.9</v>
      </c>
      <c r="X273">
        <v>158.80000000000001</v>
      </c>
      <c r="Y273">
        <v>143.6</v>
      </c>
      <c r="Z273">
        <v>152.19999999999999</v>
      </c>
      <c r="AA273">
        <v>162.69999999999999</v>
      </c>
      <c r="AB273">
        <v>153.6</v>
      </c>
      <c r="AC273">
        <v>153</v>
      </c>
      <c r="AD273">
        <v>154.69999999999999</v>
      </c>
    </row>
    <row r="274" spans="1:30" x14ac:dyDescent="0.3">
      <c r="A274" t="s">
        <v>33</v>
      </c>
      <c r="B274">
        <v>2020</v>
      </c>
      <c r="C274" t="s">
        <v>41</v>
      </c>
      <c r="D274">
        <v>151.6</v>
      </c>
      <c r="E274">
        <v>197.8</v>
      </c>
      <c r="F274">
        <v>154.5</v>
      </c>
      <c r="G274">
        <v>153.4</v>
      </c>
      <c r="H274">
        <v>133.4</v>
      </c>
      <c r="I274">
        <v>154.5</v>
      </c>
      <c r="J274">
        <v>191.9</v>
      </c>
      <c r="K274">
        <v>151.30000000000001</v>
      </c>
      <c r="L274">
        <v>116.8</v>
      </c>
      <c r="M274">
        <v>160</v>
      </c>
      <c r="N274">
        <v>136.5</v>
      </c>
      <c r="O274">
        <v>163.30000000000001</v>
      </c>
      <c r="P274">
        <v>159.9</v>
      </c>
      <c r="Q274">
        <v>187.2</v>
      </c>
      <c r="R274">
        <v>150</v>
      </c>
      <c r="S274">
        <v>135.19999999999999</v>
      </c>
      <c r="T274">
        <v>147.80000000000001</v>
      </c>
      <c r="U274">
        <v>155.5</v>
      </c>
      <c r="V274">
        <v>138.30000000000001</v>
      </c>
      <c r="W274">
        <v>144.5</v>
      </c>
      <c r="X274">
        <v>148.69999999999999</v>
      </c>
      <c r="Y274">
        <v>133.9</v>
      </c>
      <c r="Z274">
        <v>141.19999999999999</v>
      </c>
      <c r="AA274">
        <v>155.5</v>
      </c>
      <c r="AB274">
        <v>155.19999999999999</v>
      </c>
      <c r="AC274">
        <v>144.80000000000001</v>
      </c>
      <c r="AD274">
        <v>152.9</v>
      </c>
    </row>
    <row r="275" spans="1:30" x14ac:dyDescent="0.3">
      <c r="A275" t="s">
        <v>34</v>
      </c>
      <c r="B275">
        <v>2020</v>
      </c>
      <c r="C275" t="s">
        <v>41</v>
      </c>
      <c r="D275">
        <v>148.9</v>
      </c>
      <c r="E275">
        <v>190.9</v>
      </c>
      <c r="F275">
        <v>150.80000000000001</v>
      </c>
      <c r="G275">
        <v>153.30000000000001</v>
      </c>
      <c r="H275">
        <v>137.4</v>
      </c>
      <c r="I275">
        <v>150.4</v>
      </c>
      <c r="J275">
        <v>178.1</v>
      </c>
      <c r="K275">
        <v>150.4</v>
      </c>
      <c r="L275">
        <v>115.1</v>
      </c>
      <c r="M275">
        <v>160</v>
      </c>
      <c r="N275">
        <v>140.6</v>
      </c>
      <c r="O275">
        <v>162.30000000000001</v>
      </c>
      <c r="P275">
        <v>157</v>
      </c>
      <c r="Q275">
        <v>182.6</v>
      </c>
      <c r="R275">
        <v>153.1</v>
      </c>
      <c r="S275">
        <v>143.4</v>
      </c>
      <c r="T275">
        <v>151.69999999999999</v>
      </c>
      <c r="U275">
        <v>155.5</v>
      </c>
      <c r="V275">
        <v>143</v>
      </c>
      <c r="W275">
        <v>148.4</v>
      </c>
      <c r="X275">
        <v>155</v>
      </c>
      <c r="Y275">
        <v>138.5</v>
      </c>
      <c r="Z275">
        <v>146</v>
      </c>
      <c r="AA275">
        <v>158.5</v>
      </c>
      <c r="AB275">
        <v>154.30000000000001</v>
      </c>
      <c r="AC275">
        <v>149</v>
      </c>
      <c r="AD275">
        <v>153.9</v>
      </c>
    </row>
    <row r="276" spans="1:30" x14ac:dyDescent="0.3">
      <c r="A276" t="s">
        <v>30</v>
      </c>
      <c r="B276">
        <v>2020</v>
      </c>
      <c r="C276" t="s">
        <v>42</v>
      </c>
      <c r="D276">
        <v>146.9</v>
      </c>
      <c r="E276">
        <v>183.9</v>
      </c>
      <c r="F276">
        <v>149.5</v>
      </c>
      <c r="G276">
        <v>153.4</v>
      </c>
      <c r="H276">
        <v>140.4</v>
      </c>
      <c r="I276">
        <v>147</v>
      </c>
      <c r="J276">
        <v>178.8</v>
      </c>
      <c r="K276">
        <v>149.30000000000001</v>
      </c>
      <c r="L276">
        <v>115.1</v>
      </c>
      <c r="M276">
        <v>160</v>
      </c>
      <c r="N276">
        <v>145.4</v>
      </c>
      <c r="O276">
        <v>161.6</v>
      </c>
      <c r="P276">
        <v>156.1</v>
      </c>
      <c r="Q276">
        <v>182.9</v>
      </c>
      <c r="R276">
        <v>155.4</v>
      </c>
      <c r="S276">
        <v>149.9</v>
      </c>
      <c r="T276">
        <v>154.6</v>
      </c>
      <c r="U276">
        <v>139.5</v>
      </c>
      <c r="V276">
        <v>146.4</v>
      </c>
      <c r="W276">
        <v>151.6</v>
      </c>
      <c r="X276">
        <v>159.1</v>
      </c>
      <c r="Y276">
        <v>144.6</v>
      </c>
      <c r="Z276">
        <v>152.80000000000001</v>
      </c>
      <c r="AA276">
        <v>161.1</v>
      </c>
      <c r="AB276">
        <v>157.4</v>
      </c>
      <c r="AC276">
        <v>153.69999999999999</v>
      </c>
      <c r="AD276">
        <v>155.4</v>
      </c>
    </row>
    <row r="277" spans="1:30" x14ac:dyDescent="0.3">
      <c r="A277" t="s">
        <v>33</v>
      </c>
      <c r="B277">
        <v>2020</v>
      </c>
      <c r="C277" t="s">
        <v>42</v>
      </c>
      <c r="D277">
        <v>151.5</v>
      </c>
      <c r="E277">
        <v>193.1</v>
      </c>
      <c r="F277">
        <v>157.30000000000001</v>
      </c>
      <c r="G277">
        <v>153.9</v>
      </c>
      <c r="H277">
        <v>134.4</v>
      </c>
      <c r="I277">
        <v>155.4</v>
      </c>
      <c r="J277">
        <v>202</v>
      </c>
      <c r="K277">
        <v>150.80000000000001</v>
      </c>
      <c r="L277">
        <v>118.9</v>
      </c>
      <c r="M277">
        <v>160.9</v>
      </c>
      <c r="N277">
        <v>137.69999999999999</v>
      </c>
      <c r="O277">
        <v>164.4</v>
      </c>
      <c r="P277">
        <v>161.30000000000001</v>
      </c>
      <c r="Q277">
        <v>188.7</v>
      </c>
      <c r="R277">
        <v>150.19999999999999</v>
      </c>
      <c r="S277">
        <v>136.30000000000001</v>
      </c>
      <c r="T277">
        <v>148.1</v>
      </c>
      <c r="U277">
        <v>156.30000000000001</v>
      </c>
      <c r="V277">
        <v>137.19999999999999</v>
      </c>
      <c r="W277">
        <v>145.4</v>
      </c>
      <c r="X277">
        <v>150</v>
      </c>
      <c r="Y277">
        <v>135.1</v>
      </c>
      <c r="Z277">
        <v>141.80000000000001</v>
      </c>
      <c r="AA277">
        <v>154.9</v>
      </c>
      <c r="AB277">
        <v>159.80000000000001</v>
      </c>
      <c r="AC277">
        <v>146</v>
      </c>
      <c r="AD277">
        <v>154</v>
      </c>
    </row>
    <row r="278" spans="1:30" x14ac:dyDescent="0.3">
      <c r="A278" t="s">
        <v>34</v>
      </c>
      <c r="B278">
        <v>2020</v>
      </c>
      <c r="C278" t="s">
        <v>42</v>
      </c>
      <c r="D278">
        <v>148.4</v>
      </c>
      <c r="E278">
        <v>187.1</v>
      </c>
      <c r="F278">
        <v>152.5</v>
      </c>
      <c r="G278">
        <v>153.6</v>
      </c>
      <c r="H278">
        <v>138.19999999999999</v>
      </c>
      <c r="I278">
        <v>150.9</v>
      </c>
      <c r="J278">
        <v>186.7</v>
      </c>
      <c r="K278">
        <v>149.80000000000001</v>
      </c>
      <c r="L278">
        <v>116.4</v>
      </c>
      <c r="M278">
        <v>160.30000000000001</v>
      </c>
      <c r="N278">
        <v>142.19999999999999</v>
      </c>
      <c r="O278">
        <v>162.9</v>
      </c>
      <c r="P278">
        <v>158</v>
      </c>
      <c r="Q278">
        <v>184.4</v>
      </c>
      <c r="R278">
        <v>153.4</v>
      </c>
      <c r="S278">
        <v>144.30000000000001</v>
      </c>
      <c r="T278">
        <v>152</v>
      </c>
      <c r="U278">
        <v>156.30000000000001</v>
      </c>
      <c r="V278">
        <v>142.9</v>
      </c>
      <c r="W278">
        <v>148.69999999999999</v>
      </c>
      <c r="X278">
        <v>155.6</v>
      </c>
      <c r="Y278">
        <v>139.6</v>
      </c>
      <c r="Z278">
        <v>146.6</v>
      </c>
      <c r="AA278">
        <v>157.5</v>
      </c>
      <c r="AB278">
        <v>158.4</v>
      </c>
      <c r="AC278">
        <v>150</v>
      </c>
      <c r="AD278">
        <v>154.69999999999999</v>
      </c>
    </row>
    <row r="279" spans="1:30" x14ac:dyDescent="0.3">
      <c r="A279" t="s">
        <v>30</v>
      </c>
      <c r="B279">
        <v>2020</v>
      </c>
      <c r="C279" t="s">
        <v>43</v>
      </c>
      <c r="D279">
        <v>146</v>
      </c>
      <c r="E279">
        <v>186.3</v>
      </c>
      <c r="F279">
        <v>159.19999999999999</v>
      </c>
      <c r="G279">
        <v>153.6</v>
      </c>
      <c r="H279">
        <v>142.6</v>
      </c>
      <c r="I279">
        <v>147.19999999999999</v>
      </c>
      <c r="J279">
        <v>200.6</v>
      </c>
      <c r="K279">
        <v>150.30000000000001</v>
      </c>
      <c r="L279">
        <v>115.3</v>
      </c>
      <c r="M279">
        <v>160.9</v>
      </c>
      <c r="N279">
        <v>147.4</v>
      </c>
      <c r="O279">
        <v>161.9</v>
      </c>
      <c r="P279">
        <v>159.6</v>
      </c>
      <c r="Q279">
        <v>182.7</v>
      </c>
      <c r="R279">
        <v>155.69999999999999</v>
      </c>
      <c r="S279">
        <v>150.6</v>
      </c>
      <c r="T279">
        <v>155</v>
      </c>
      <c r="U279">
        <v>139.5</v>
      </c>
      <c r="V279">
        <v>146.80000000000001</v>
      </c>
      <c r="W279">
        <v>152</v>
      </c>
      <c r="X279">
        <v>159.5</v>
      </c>
      <c r="Y279">
        <v>146.4</v>
      </c>
      <c r="Z279">
        <v>152.4</v>
      </c>
      <c r="AA279">
        <v>162.5</v>
      </c>
      <c r="AB279">
        <v>156.19999999999999</v>
      </c>
      <c r="AC279">
        <v>154.30000000000001</v>
      </c>
      <c r="AD279">
        <v>157.5</v>
      </c>
    </row>
    <row r="280" spans="1:30" x14ac:dyDescent="0.3">
      <c r="A280" t="s">
        <v>33</v>
      </c>
      <c r="B280">
        <v>2020</v>
      </c>
      <c r="C280" t="s">
        <v>43</v>
      </c>
      <c r="D280">
        <v>150.6</v>
      </c>
      <c r="E280">
        <v>193.7</v>
      </c>
      <c r="F280">
        <v>164.8</v>
      </c>
      <c r="G280">
        <v>153.69999999999999</v>
      </c>
      <c r="H280">
        <v>135.69999999999999</v>
      </c>
      <c r="I280">
        <v>155.69999999999999</v>
      </c>
      <c r="J280">
        <v>226</v>
      </c>
      <c r="K280">
        <v>152.19999999999999</v>
      </c>
      <c r="L280">
        <v>118.1</v>
      </c>
      <c r="M280">
        <v>161.30000000000001</v>
      </c>
      <c r="N280">
        <v>139.19999999999999</v>
      </c>
      <c r="O280">
        <v>164.8</v>
      </c>
      <c r="P280">
        <v>164.4</v>
      </c>
      <c r="Q280">
        <v>188.7</v>
      </c>
      <c r="R280">
        <v>150.5</v>
      </c>
      <c r="S280">
        <v>136.1</v>
      </c>
      <c r="T280">
        <v>148.30000000000001</v>
      </c>
      <c r="U280">
        <v>156.5</v>
      </c>
      <c r="V280">
        <v>137.1</v>
      </c>
      <c r="W280">
        <v>145.1</v>
      </c>
      <c r="X280">
        <v>151</v>
      </c>
      <c r="Y280">
        <v>135.4</v>
      </c>
      <c r="Z280">
        <v>142</v>
      </c>
      <c r="AA280">
        <v>155.69999999999999</v>
      </c>
      <c r="AB280">
        <v>158.1</v>
      </c>
      <c r="AC280">
        <v>146.19999999999999</v>
      </c>
      <c r="AD280">
        <v>155.19999999999999</v>
      </c>
    </row>
    <row r="281" spans="1:30" x14ac:dyDescent="0.3">
      <c r="A281" t="s">
        <v>34</v>
      </c>
      <c r="B281">
        <v>2020</v>
      </c>
      <c r="C281" t="s">
        <v>43</v>
      </c>
      <c r="D281">
        <v>147.5</v>
      </c>
      <c r="E281">
        <v>188.9</v>
      </c>
      <c r="F281">
        <v>161.4</v>
      </c>
      <c r="G281">
        <v>153.6</v>
      </c>
      <c r="H281">
        <v>140.1</v>
      </c>
      <c r="I281">
        <v>151.19999999999999</v>
      </c>
      <c r="J281">
        <v>209.2</v>
      </c>
      <c r="K281">
        <v>150.9</v>
      </c>
      <c r="L281">
        <v>116.2</v>
      </c>
      <c r="M281">
        <v>161</v>
      </c>
      <c r="N281">
        <v>144</v>
      </c>
      <c r="O281">
        <v>163.19999999999999</v>
      </c>
      <c r="P281">
        <v>161.4</v>
      </c>
      <c r="Q281">
        <v>184.3</v>
      </c>
      <c r="R281">
        <v>153.69999999999999</v>
      </c>
      <c r="S281">
        <v>144.6</v>
      </c>
      <c r="T281">
        <v>152.30000000000001</v>
      </c>
      <c r="U281">
        <v>156.5</v>
      </c>
      <c r="V281">
        <v>143.1</v>
      </c>
      <c r="W281">
        <v>148.69999999999999</v>
      </c>
      <c r="X281">
        <v>156.30000000000001</v>
      </c>
      <c r="Y281">
        <v>140.6</v>
      </c>
      <c r="Z281">
        <v>146.5</v>
      </c>
      <c r="AA281">
        <v>158.5</v>
      </c>
      <c r="AB281">
        <v>157</v>
      </c>
      <c r="AC281">
        <v>150.4</v>
      </c>
      <c r="AD281">
        <v>156.4</v>
      </c>
    </row>
    <row r="282" spans="1:30" x14ac:dyDescent="0.3">
      <c r="A282" t="s">
        <v>30</v>
      </c>
      <c r="B282">
        <v>2020</v>
      </c>
      <c r="C282" t="s">
        <v>45</v>
      </c>
      <c r="D282">
        <v>145.4</v>
      </c>
      <c r="E282">
        <v>188.6</v>
      </c>
      <c r="F282">
        <v>171.6</v>
      </c>
      <c r="G282">
        <v>153.80000000000001</v>
      </c>
      <c r="H282">
        <v>145.4</v>
      </c>
      <c r="I282">
        <v>146.5</v>
      </c>
      <c r="J282">
        <v>222.2</v>
      </c>
      <c r="K282">
        <v>155.9</v>
      </c>
      <c r="L282">
        <v>114.9</v>
      </c>
      <c r="M282">
        <v>162</v>
      </c>
      <c r="N282">
        <v>150</v>
      </c>
      <c r="O282">
        <v>162.69999999999999</v>
      </c>
      <c r="P282">
        <v>163.4</v>
      </c>
      <c r="Q282">
        <v>183.4</v>
      </c>
      <c r="R282">
        <v>156.30000000000001</v>
      </c>
      <c r="S282">
        <v>151</v>
      </c>
      <c r="T282">
        <v>155.5</v>
      </c>
      <c r="U282">
        <v>139.5</v>
      </c>
      <c r="V282">
        <v>147.5</v>
      </c>
      <c r="W282">
        <v>152.80000000000001</v>
      </c>
      <c r="X282">
        <v>160.4</v>
      </c>
      <c r="Y282">
        <v>146.1</v>
      </c>
      <c r="Z282">
        <v>153.6</v>
      </c>
      <c r="AA282">
        <v>161.6</v>
      </c>
      <c r="AB282">
        <v>156.19999999999999</v>
      </c>
      <c r="AC282">
        <v>154.5</v>
      </c>
      <c r="AD282">
        <v>159.80000000000001</v>
      </c>
    </row>
    <row r="283" spans="1:30" x14ac:dyDescent="0.3">
      <c r="A283" t="s">
        <v>33</v>
      </c>
      <c r="B283">
        <v>2020</v>
      </c>
      <c r="C283" t="s">
        <v>45</v>
      </c>
      <c r="D283">
        <v>149.69999999999999</v>
      </c>
      <c r="E283">
        <v>195.5</v>
      </c>
      <c r="F283">
        <v>176.9</v>
      </c>
      <c r="G283">
        <v>153.9</v>
      </c>
      <c r="H283">
        <v>138</v>
      </c>
      <c r="I283">
        <v>150.5</v>
      </c>
      <c r="J283">
        <v>245.3</v>
      </c>
      <c r="K283">
        <v>158.69999999999999</v>
      </c>
      <c r="L283">
        <v>117.2</v>
      </c>
      <c r="M283">
        <v>161.4</v>
      </c>
      <c r="N283">
        <v>141.5</v>
      </c>
      <c r="O283">
        <v>165.1</v>
      </c>
      <c r="P283">
        <v>167</v>
      </c>
      <c r="Q283">
        <v>188.8</v>
      </c>
      <c r="R283">
        <v>151.1</v>
      </c>
      <c r="S283">
        <v>136.4</v>
      </c>
      <c r="T283">
        <v>148.80000000000001</v>
      </c>
      <c r="U283">
        <v>158</v>
      </c>
      <c r="V283">
        <v>137.30000000000001</v>
      </c>
      <c r="W283">
        <v>145.1</v>
      </c>
      <c r="X283">
        <v>152</v>
      </c>
      <c r="Y283">
        <v>135.19999999999999</v>
      </c>
      <c r="Z283">
        <v>144.4</v>
      </c>
      <c r="AA283">
        <v>156.4</v>
      </c>
      <c r="AB283">
        <v>157.9</v>
      </c>
      <c r="AC283">
        <v>146.6</v>
      </c>
      <c r="AD283">
        <v>156.69999999999999</v>
      </c>
    </row>
    <row r="284" spans="1:30" x14ac:dyDescent="0.3">
      <c r="A284" t="s">
        <v>34</v>
      </c>
      <c r="B284">
        <v>2020</v>
      </c>
      <c r="C284" t="s">
        <v>45</v>
      </c>
      <c r="D284">
        <v>146.80000000000001</v>
      </c>
      <c r="E284">
        <v>191</v>
      </c>
      <c r="F284">
        <v>173.6</v>
      </c>
      <c r="G284">
        <v>153.80000000000001</v>
      </c>
      <c r="H284">
        <v>142.69999999999999</v>
      </c>
      <c r="I284">
        <v>148.4</v>
      </c>
      <c r="J284">
        <v>230</v>
      </c>
      <c r="K284">
        <v>156.80000000000001</v>
      </c>
      <c r="L284">
        <v>115.7</v>
      </c>
      <c r="M284">
        <v>161.80000000000001</v>
      </c>
      <c r="N284">
        <v>146.5</v>
      </c>
      <c r="O284">
        <v>163.80000000000001</v>
      </c>
      <c r="P284">
        <v>164.7</v>
      </c>
      <c r="Q284">
        <v>184.8</v>
      </c>
      <c r="R284">
        <v>154.30000000000001</v>
      </c>
      <c r="S284">
        <v>144.9</v>
      </c>
      <c r="T284">
        <v>152.80000000000001</v>
      </c>
      <c r="U284">
        <v>158</v>
      </c>
      <c r="V284">
        <v>143.6</v>
      </c>
      <c r="W284">
        <v>149.19999999999999</v>
      </c>
      <c r="X284">
        <v>157.19999999999999</v>
      </c>
      <c r="Y284">
        <v>140.4</v>
      </c>
      <c r="Z284">
        <v>148.4</v>
      </c>
      <c r="AA284">
        <v>158.6</v>
      </c>
      <c r="AB284">
        <v>156.9</v>
      </c>
      <c r="AC284">
        <v>150.69999999999999</v>
      </c>
      <c r="AD284">
        <v>158.4</v>
      </c>
    </row>
    <row r="285" spans="1:30" x14ac:dyDescent="0.3">
      <c r="A285" t="s">
        <v>30</v>
      </c>
      <c r="B285">
        <v>2020</v>
      </c>
      <c r="C285" t="s">
        <v>46</v>
      </c>
      <c r="D285">
        <v>144.6</v>
      </c>
      <c r="E285">
        <v>188.5</v>
      </c>
      <c r="F285">
        <v>173.4</v>
      </c>
      <c r="G285">
        <v>154</v>
      </c>
      <c r="H285">
        <v>150</v>
      </c>
      <c r="I285">
        <v>145.9</v>
      </c>
      <c r="J285">
        <v>225.2</v>
      </c>
      <c r="K285">
        <v>159.5</v>
      </c>
      <c r="L285">
        <v>114.4</v>
      </c>
      <c r="M285">
        <v>163.5</v>
      </c>
      <c r="N285">
        <v>153.4</v>
      </c>
      <c r="O285">
        <v>163.6</v>
      </c>
      <c r="P285">
        <v>164.5</v>
      </c>
      <c r="Q285">
        <v>183.6</v>
      </c>
      <c r="R285">
        <v>157</v>
      </c>
      <c r="S285">
        <v>151.6</v>
      </c>
      <c r="T285">
        <v>156.30000000000001</v>
      </c>
      <c r="U285">
        <v>139.5</v>
      </c>
      <c r="V285">
        <v>148.69999999999999</v>
      </c>
      <c r="W285">
        <v>153.4</v>
      </c>
      <c r="X285">
        <v>161.6</v>
      </c>
      <c r="Y285">
        <v>146.4</v>
      </c>
      <c r="Z285">
        <v>153.9</v>
      </c>
      <c r="AA285">
        <v>162.9</v>
      </c>
      <c r="AB285">
        <v>156.6</v>
      </c>
      <c r="AC285">
        <v>155.19999999999999</v>
      </c>
      <c r="AD285">
        <v>160.69999999999999</v>
      </c>
    </row>
    <row r="286" spans="1:30" x14ac:dyDescent="0.3">
      <c r="A286" t="s">
        <v>33</v>
      </c>
      <c r="B286">
        <v>2020</v>
      </c>
      <c r="C286" t="s">
        <v>46</v>
      </c>
      <c r="D286">
        <v>149</v>
      </c>
      <c r="E286">
        <v>195.7</v>
      </c>
      <c r="F286">
        <v>178.3</v>
      </c>
      <c r="G286">
        <v>154.19999999999999</v>
      </c>
      <c r="H286">
        <v>140.69999999999999</v>
      </c>
      <c r="I286">
        <v>149.69999999999999</v>
      </c>
      <c r="J286">
        <v>240.9</v>
      </c>
      <c r="K286">
        <v>161.5</v>
      </c>
      <c r="L286">
        <v>117.1</v>
      </c>
      <c r="M286">
        <v>161.9</v>
      </c>
      <c r="N286">
        <v>143.30000000000001</v>
      </c>
      <c r="O286">
        <v>166.1</v>
      </c>
      <c r="P286">
        <v>167</v>
      </c>
      <c r="Q286">
        <v>190.2</v>
      </c>
      <c r="R286">
        <v>151.9</v>
      </c>
      <c r="S286">
        <v>136.69999999999999</v>
      </c>
      <c r="T286">
        <v>149.6</v>
      </c>
      <c r="U286">
        <v>158.4</v>
      </c>
      <c r="V286">
        <v>137.9</v>
      </c>
      <c r="W286">
        <v>145.5</v>
      </c>
      <c r="X286">
        <v>152.9</v>
      </c>
      <c r="Y286">
        <v>135.5</v>
      </c>
      <c r="Z286">
        <v>144.30000000000001</v>
      </c>
      <c r="AA286">
        <v>156.9</v>
      </c>
      <c r="AB286">
        <v>157.9</v>
      </c>
      <c r="AC286">
        <v>146.9</v>
      </c>
      <c r="AD286">
        <v>156.9</v>
      </c>
    </row>
    <row r="287" spans="1:30" x14ac:dyDescent="0.3">
      <c r="A287" t="s">
        <v>34</v>
      </c>
      <c r="B287">
        <v>2020</v>
      </c>
      <c r="C287" t="s">
        <v>46</v>
      </c>
      <c r="D287">
        <v>146</v>
      </c>
      <c r="E287">
        <v>191</v>
      </c>
      <c r="F287">
        <v>175.3</v>
      </c>
      <c r="G287">
        <v>154.1</v>
      </c>
      <c r="H287">
        <v>146.6</v>
      </c>
      <c r="I287">
        <v>147.69999999999999</v>
      </c>
      <c r="J287">
        <v>230.5</v>
      </c>
      <c r="K287">
        <v>160.19999999999999</v>
      </c>
      <c r="L287">
        <v>115.3</v>
      </c>
      <c r="M287">
        <v>163</v>
      </c>
      <c r="N287">
        <v>149.19999999999999</v>
      </c>
      <c r="O287">
        <v>164.8</v>
      </c>
      <c r="P287">
        <v>165.4</v>
      </c>
      <c r="Q287">
        <v>185.4</v>
      </c>
      <c r="R287">
        <v>155</v>
      </c>
      <c r="S287">
        <v>145.4</v>
      </c>
      <c r="T287">
        <v>153.6</v>
      </c>
      <c r="U287">
        <v>158.4</v>
      </c>
      <c r="V287">
        <v>144.6</v>
      </c>
      <c r="W287">
        <v>149.69999999999999</v>
      </c>
      <c r="X287">
        <v>158.30000000000001</v>
      </c>
      <c r="Y287">
        <v>140.69999999999999</v>
      </c>
      <c r="Z287">
        <v>148.5</v>
      </c>
      <c r="AA287">
        <v>159.4</v>
      </c>
      <c r="AB287">
        <v>157.1</v>
      </c>
      <c r="AC287">
        <v>151.19999999999999</v>
      </c>
      <c r="AD287">
        <v>158.9</v>
      </c>
    </row>
    <row r="288" spans="1:30" x14ac:dyDescent="0.3">
      <c r="A288" t="s">
        <v>30</v>
      </c>
      <c r="B288">
        <v>2021</v>
      </c>
      <c r="C288" t="s">
        <v>31</v>
      </c>
      <c r="D288">
        <v>143.4</v>
      </c>
      <c r="E288">
        <v>187.5</v>
      </c>
      <c r="F288">
        <v>173.4</v>
      </c>
      <c r="G288">
        <v>154</v>
      </c>
      <c r="H288">
        <v>154.80000000000001</v>
      </c>
      <c r="I288">
        <v>147</v>
      </c>
      <c r="J288">
        <v>187.8</v>
      </c>
      <c r="K288">
        <v>159.5</v>
      </c>
      <c r="L288">
        <v>113.8</v>
      </c>
      <c r="M288">
        <v>164.5</v>
      </c>
      <c r="N288">
        <v>156.1</v>
      </c>
      <c r="O288">
        <v>164.3</v>
      </c>
      <c r="P288">
        <v>159.6</v>
      </c>
      <c r="Q288">
        <v>184.6</v>
      </c>
      <c r="R288">
        <v>157.5</v>
      </c>
      <c r="S288">
        <v>152.4</v>
      </c>
      <c r="T288">
        <v>156.80000000000001</v>
      </c>
      <c r="U288">
        <v>139.5</v>
      </c>
      <c r="V288">
        <v>150.9</v>
      </c>
      <c r="W288">
        <v>153.9</v>
      </c>
      <c r="X288">
        <v>162.5</v>
      </c>
      <c r="Y288">
        <v>147.5</v>
      </c>
      <c r="Z288">
        <v>155.1</v>
      </c>
      <c r="AA288">
        <v>163.5</v>
      </c>
      <c r="AB288">
        <v>156.19999999999999</v>
      </c>
      <c r="AC288">
        <v>155.9</v>
      </c>
      <c r="AD288">
        <v>158.5</v>
      </c>
    </row>
    <row r="289" spans="1:30" x14ac:dyDescent="0.3">
      <c r="A289" t="s">
        <v>33</v>
      </c>
      <c r="B289">
        <v>2021</v>
      </c>
      <c r="C289" t="s">
        <v>31</v>
      </c>
      <c r="D289">
        <v>148</v>
      </c>
      <c r="E289">
        <v>194.8</v>
      </c>
      <c r="F289">
        <v>178.4</v>
      </c>
      <c r="G289">
        <v>154.4</v>
      </c>
      <c r="H289">
        <v>144.1</v>
      </c>
      <c r="I289">
        <v>152.6</v>
      </c>
      <c r="J289">
        <v>206.8</v>
      </c>
      <c r="K289">
        <v>162.1</v>
      </c>
      <c r="L289">
        <v>116.3</v>
      </c>
      <c r="M289">
        <v>163</v>
      </c>
      <c r="N289">
        <v>145.9</v>
      </c>
      <c r="O289">
        <v>167.2</v>
      </c>
      <c r="P289">
        <v>163.4</v>
      </c>
      <c r="Q289">
        <v>191.8</v>
      </c>
      <c r="R289">
        <v>152.5</v>
      </c>
      <c r="S289">
        <v>137.30000000000001</v>
      </c>
      <c r="T289">
        <v>150.19999999999999</v>
      </c>
      <c r="U289">
        <v>157.69999999999999</v>
      </c>
      <c r="V289">
        <v>142.9</v>
      </c>
      <c r="W289">
        <v>145.69999999999999</v>
      </c>
      <c r="X289">
        <v>154.1</v>
      </c>
      <c r="Y289">
        <v>136.9</v>
      </c>
      <c r="Z289">
        <v>145.4</v>
      </c>
      <c r="AA289">
        <v>156.1</v>
      </c>
      <c r="AB289">
        <v>157.69999999999999</v>
      </c>
      <c r="AC289">
        <v>147.6</v>
      </c>
      <c r="AD289">
        <v>156</v>
      </c>
    </row>
    <row r="290" spans="1:30" x14ac:dyDescent="0.3">
      <c r="A290" t="s">
        <v>34</v>
      </c>
      <c r="B290">
        <v>2021</v>
      </c>
      <c r="C290" t="s">
        <v>31</v>
      </c>
      <c r="D290">
        <v>144.9</v>
      </c>
      <c r="E290">
        <v>190.1</v>
      </c>
      <c r="F290">
        <v>175.3</v>
      </c>
      <c r="G290">
        <v>154.1</v>
      </c>
      <c r="H290">
        <v>150.9</v>
      </c>
      <c r="I290">
        <v>149.6</v>
      </c>
      <c r="J290">
        <v>194.2</v>
      </c>
      <c r="K290">
        <v>160.4</v>
      </c>
      <c r="L290">
        <v>114.6</v>
      </c>
      <c r="M290">
        <v>164</v>
      </c>
      <c r="N290">
        <v>151.80000000000001</v>
      </c>
      <c r="O290">
        <v>165.6</v>
      </c>
      <c r="P290">
        <v>161</v>
      </c>
      <c r="Q290">
        <v>186.5</v>
      </c>
      <c r="R290">
        <v>155.5</v>
      </c>
      <c r="S290">
        <v>146.1</v>
      </c>
      <c r="T290">
        <v>154.19999999999999</v>
      </c>
      <c r="U290">
        <v>157.69999999999999</v>
      </c>
      <c r="V290">
        <v>147.9</v>
      </c>
      <c r="W290">
        <v>150</v>
      </c>
      <c r="X290">
        <v>159.30000000000001</v>
      </c>
      <c r="Y290">
        <v>141.9</v>
      </c>
      <c r="Z290">
        <v>149.6</v>
      </c>
      <c r="AA290">
        <v>159.19999999999999</v>
      </c>
      <c r="AB290">
        <v>156.80000000000001</v>
      </c>
      <c r="AC290">
        <v>151.9</v>
      </c>
      <c r="AD290">
        <v>157.30000000000001</v>
      </c>
    </row>
    <row r="291" spans="1:30" x14ac:dyDescent="0.3">
      <c r="A291" t="s">
        <v>30</v>
      </c>
      <c r="B291">
        <v>2021</v>
      </c>
      <c r="C291" t="s">
        <v>35</v>
      </c>
      <c r="D291">
        <v>142.80000000000001</v>
      </c>
      <c r="E291">
        <v>184</v>
      </c>
      <c r="F291">
        <v>168</v>
      </c>
      <c r="G291">
        <v>154.4</v>
      </c>
      <c r="H291">
        <v>163</v>
      </c>
      <c r="I291">
        <v>147.80000000000001</v>
      </c>
      <c r="J291">
        <v>149.69999999999999</v>
      </c>
      <c r="K291">
        <v>158.30000000000001</v>
      </c>
      <c r="L291">
        <v>111.8</v>
      </c>
      <c r="M291">
        <v>165</v>
      </c>
      <c r="N291">
        <v>160</v>
      </c>
      <c r="O291">
        <v>165.8</v>
      </c>
      <c r="P291">
        <v>154.69999999999999</v>
      </c>
      <c r="Q291">
        <v>186.5</v>
      </c>
      <c r="R291">
        <v>159.1</v>
      </c>
      <c r="S291">
        <v>153.9</v>
      </c>
      <c r="T291">
        <v>158.4</v>
      </c>
      <c r="U291">
        <v>139.5</v>
      </c>
      <c r="V291">
        <v>154.4</v>
      </c>
      <c r="W291">
        <v>154.80000000000001</v>
      </c>
      <c r="X291">
        <v>164.3</v>
      </c>
      <c r="Y291">
        <v>150.19999999999999</v>
      </c>
      <c r="Z291">
        <v>157</v>
      </c>
      <c r="AA291">
        <v>163.6</v>
      </c>
      <c r="AB291">
        <v>155.19999999999999</v>
      </c>
      <c r="AC291">
        <v>157.19999999999999</v>
      </c>
      <c r="AD291">
        <v>156.69999999999999</v>
      </c>
    </row>
    <row r="292" spans="1:30" x14ac:dyDescent="0.3">
      <c r="A292" t="s">
        <v>33</v>
      </c>
      <c r="B292">
        <v>2021</v>
      </c>
      <c r="C292" t="s">
        <v>35</v>
      </c>
      <c r="D292">
        <v>147.6</v>
      </c>
      <c r="E292">
        <v>191.2</v>
      </c>
      <c r="F292">
        <v>169.9</v>
      </c>
      <c r="G292">
        <v>155.1</v>
      </c>
      <c r="H292">
        <v>151.4</v>
      </c>
      <c r="I292">
        <v>154</v>
      </c>
      <c r="J292">
        <v>180.2</v>
      </c>
      <c r="K292">
        <v>159.80000000000001</v>
      </c>
      <c r="L292">
        <v>114.9</v>
      </c>
      <c r="M292">
        <v>162.5</v>
      </c>
      <c r="N292">
        <v>149.19999999999999</v>
      </c>
      <c r="O292">
        <v>169.4</v>
      </c>
      <c r="P292">
        <v>160.80000000000001</v>
      </c>
      <c r="Q292">
        <v>193.3</v>
      </c>
      <c r="R292">
        <v>154.19999999999999</v>
      </c>
      <c r="S292">
        <v>138.19999999999999</v>
      </c>
      <c r="T292">
        <v>151.80000000000001</v>
      </c>
      <c r="U292">
        <v>159.80000000000001</v>
      </c>
      <c r="V292">
        <v>149.1</v>
      </c>
      <c r="W292">
        <v>146.5</v>
      </c>
      <c r="X292">
        <v>156.30000000000001</v>
      </c>
      <c r="Y292">
        <v>140.5</v>
      </c>
      <c r="Z292">
        <v>147.30000000000001</v>
      </c>
      <c r="AA292">
        <v>156.6</v>
      </c>
      <c r="AB292">
        <v>156.69999999999999</v>
      </c>
      <c r="AC292">
        <v>149.30000000000001</v>
      </c>
      <c r="AD292">
        <v>156.5</v>
      </c>
    </row>
    <row r="293" spans="1:30" x14ac:dyDescent="0.3">
      <c r="A293" t="s">
        <v>34</v>
      </c>
      <c r="B293">
        <v>2021</v>
      </c>
      <c r="C293" t="s">
        <v>35</v>
      </c>
      <c r="D293">
        <v>144.30000000000001</v>
      </c>
      <c r="E293">
        <v>186.5</v>
      </c>
      <c r="F293">
        <v>168.7</v>
      </c>
      <c r="G293">
        <v>154.69999999999999</v>
      </c>
      <c r="H293">
        <v>158.69999999999999</v>
      </c>
      <c r="I293">
        <v>150.69999999999999</v>
      </c>
      <c r="J293">
        <v>160</v>
      </c>
      <c r="K293">
        <v>158.80000000000001</v>
      </c>
      <c r="L293">
        <v>112.8</v>
      </c>
      <c r="M293">
        <v>164.2</v>
      </c>
      <c r="N293">
        <v>155.5</v>
      </c>
      <c r="O293">
        <v>167.5</v>
      </c>
      <c r="P293">
        <v>156.9</v>
      </c>
      <c r="Q293">
        <v>188.3</v>
      </c>
      <c r="R293">
        <v>157.19999999999999</v>
      </c>
      <c r="S293">
        <v>147.4</v>
      </c>
      <c r="T293">
        <v>155.80000000000001</v>
      </c>
      <c r="U293">
        <v>159.80000000000001</v>
      </c>
      <c r="V293">
        <v>152.4</v>
      </c>
      <c r="W293">
        <v>150.9</v>
      </c>
      <c r="X293">
        <v>161.30000000000001</v>
      </c>
      <c r="Y293">
        <v>145.1</v>
      </c>
      <c r="Z293">
        <v>151.5</v>
      </c>
      <c r="AA293">
        <v>159.5</v>
      </c>
      <c r="AB293">
        <v>155.80000000000001</v>
      </c>
      <c r="AC293">
        <v>153.4</v>
      </c>
      <c r="AD293">
        <v>156.6</v>
      </c>
    </row>
    <row r="294" spans="1:30" x14ac:dyDescent="0.3">
      <c r="A294" t="s">
        <v>30</v>
      </c>
      <c r="B294">
        <v>2021</v>
      </c>
      <c r="C294" t="s">
        <v>36</v>
      </c>
      <c r="D294">
        <v>142.5</v>
      </c>
      <c r="E294">
        <v>189.4</v>
      </c>
      <c r="F294">
        <v>163.19999999999999</v>
      </c>
      <c r="G294">
        <v>154.5</v>
      </c>
      <c r="H294">
        <v>168.2</v>
      </c>
      <c r="I294">
        <v>150.5</v>
      </c>
      <c r="J294">
        <v>141</v>
      </c>
      <c r="K294">
        <v>159.19999999999999</v>
      </c>
      <c r="L294">
        <v>111.7</v>
      </c>
      <c r="M294">
        <v>164</v>
      </c>
      <c r="N294">
        <v>160.6</v>
      </c>
      <c r="O294">
        <v>166.4</v>
      </c>
      <c r="P294">
        <v>154.5</v>
      </c>
      <c r="Q294">
        <v>186.1</v>
      </c>
      <c r="R294">
        <v>159.6</v>
      </c>
      <c r="S294">
        <v>154.4</v>
      </c>
      <c r="T294">
        <v>158.9</v>
      </c>
      <c r="U294" t="s">
        <v>48</v>
      </c>
      <c r="V294">
        <v>156</v>
      </c>
      <c r="W294">
        <v>154.80000000000001</v>
      </c>
      <c r="X294">
        <v>164.6</v>
      </c>
      <c r="Y294">
        <v>151.30000000000001</v>
      </c>
      <c r="Z294">
        <v>157.80000000000001</v>
      </c>
      <c r="AA294">
        <v>163.80000000000001</v>
      </c>
      <c r="AB294">
        <v>153.1</v>
      </c>
      <c r="AC294">
        <v>157.30000000000001</v>
      </c>
      <c r="AD294">
        <v>156.69999999999999</v>
      </c>
    </row>
    <row r="295" spans="1:30" x14ac:dyDescent="0.3">
      <c r="A295" t="s">
        <v>33</v>
      </c>
      <c r="B295">
        <v>2021</v>
      </c>
      <c r="C295" t="s">
        <v>36</v>
      </c>
      <c r="D295">
        <v>147.5</v>
      </c>
      <c r="E295">
        <v>197.5</v>
      </c>
      <c r="F295">
        <v>164.7</v>
      </c>
      <c r="G295">
        <v>155.6</v>
      </c>
      <c r="H295">
        <v>156.4</v>
      </c>
      <c r="I295">
        <v>157.30000000000001</v>
      </c>
      <c r="J295">
        <v>166.1</v>
      </c>
      <c r="K295">
        <v>161.1</v>
      </c>
      <c r="L295">
        <v>114.3</v>
      </c>
      <c r="M295">
        <v>162.6</v>
      </c>
      <c r="N295">
        <v>150.69999999999999</v>
      </c>
      <c r="O295">
        <v>170.3</v>
      </c>
      <c r="P295">
        <v>160.4</v>
      </c>
      <c r="Q295">
        <v>193.5</v>
      </c>
      <c r="R295">
        <v>155.1</v>
      </c>
      <c r="S295">
        <v>138.69999999999999</v>
      </c>
      <c r="T295">
        <v>152.6</v>
      </c>
      <c r="U295">
        <v>159.9</v>
      </c>
      <c r="V295">
        <v>154.80000000000001</v>
      </c>
      <c r="W295">
        <v>147.19999999999999</v>
      </c>
      <c r="X295">
        <v>156.9</v>
      </c>
      <c r="Y295">
        <v>141.69999999999999</v>
      </c>
      <c r="Z295">
        <v>148.6</v>
      </c>
      <c r="AA295">
        <v>157.6</v>
      </c>
      <c r="AB295">
        <v>154.9</v>
      </c>
      <c r="AC295">
        <v>150</v>
      </c>
      <c r="AD295">
        <v>156.9</v>
      </c>
    </row>
    <row r="296" spans="1:30" x14ac:dyDescent="0.3">
      <c r="A296" t="s">
        <v>34</v>
      </c>
      <c r="B296">
        <v>2021</v>
      </c>
      <c r="C296" t="s">
        <v>36</v>
      </c>
      <c r="D296">
        <v>144.1</v>
      </c>
      <c r="E296">
        <v>192.2</v>
      </c>
      <c r="F296">
        <v>163.80000000000001</v>
      </c>
      <c r="G296">
        <v>154.9</v>
      </c>
      <c r="H296">
        <v>163.9</v>
      </c>
      <c r="I296">
        <v>153.69999999999999</v>
      </c>
      <c r="J296">
        <v>149.5</v>
      </c>
      <c r="K296">
        <v>159.80000000000001</v>
      </c>
      <c r="L296">
        <v>112.6</v>
      </c>
      <c r="M296">
        <v>163.5</v>
      </c>
      <c r="N296">
        <v>156.5</v>
      </c>
      <c r="O296">
        <v>168.2</v>
      </c>
      <c r="P296">
        <v>156.69999999999999</v>
      </c>
      <c r="Q296">
        <v>188.1</v>
      </c>
      <c r="R296">
        <v>157.80000000000001</v>
      </c>
      <c r="S296">
        <v>147.9</v>
      </c>
      <c r="T296">
        <v>156.4</v>
      </c>
      <c r="U296">
        <v>159.9</v>
      </c>
      <c r="V296">
        <v>155.5</v>
      </c>
      <c r="W296">
        <v>151.19999999999999</v>
      </c>
      <c r="X296">
        <v>161.69999999999999</v>
      </c>
      <c r="Y296">
        <v>146.19999999999999</v>
      </c>
      <c r="Z296">
        <v>152.6</v>
      </c>
      <c r="AA296">
        <v>160.19999999999999</v>
      </c>
      <c r="AB296">
        <v>153.80000000000001</v>
      </c>
      <c r="AC296">
        <v>153.80000000000001</v>
      </c>
      <c r="AD296">
        <v>156.80000000000001</v>
      </c>
    </row>
    <row r="297" spans="1:30" x14ac:dyDescent="0.3">
      <c r="A297" t="s">
        <v>30</v>
      </c>
      <c r="B297">
        <v>2021</v>
      </c>
      <c r="C297" t="s">
        <v>37</v>
      </c>
      <c r="D297">
        <v>142.69999999999999</v>
      </c>
      <c r="E297">
        <v>195.5</v>
      </c>
      <c r="F297">
        <v>163.4</v>
      </c>
      <c r="G297">
        <v>155</v>
      </c>
      <c r="H297">
        <v>175.2</v>
      </c>
      <c r="I297">
        <v>160.6</v>
      </c>
      <c r="J297">
        <v>135.1</v>
      </c>
      <c r="K297">
        <v>161.1</v>
      </c>
      <c r="L297">
        <v>112.2</v>
      </c>
      <c r="M297">
        <v>164.4</v>
      </c>
      <c r="N297">
        <v>161.9</v>
      </c>
      <c r="O297">
        <v>166.8</v>
      </c>
      <c r="P297">
        <v>155.6</v>
      </c>
      <c r="Q297">
        <v>186.8</v>
      </c>
      <c r="R297">
        <v>160.69999999999999</v>
      </c>
      <c r="S297">
        <v>155.1</v>
      </c>
      <c r="T297">
        <v>159.9</v>
      </c>
      <c r="U297" t="s">
        <v>48</v>
      </c>
      <c r="V297">
        <v>156</v>
      </c>
      <c r="W297">
        <v>155.5</v>
      </c>
      <c r="X297">
        <v>165.3</v>
      </c>
      <c r="Y297">
        <v>151.69999999999999</v>
      </c>
      <c r="Z297">
        <v>158.6</v>
      </c>
      <c r="AA297">
        <v>164.1</v>
      </c>
      <c r="AB297">
        <v>154.6</v>
      </c>
      <c r="AC297">
        <v>158</v>
      </c>
      <c r="AD297">
        <v>157.6</v>
      </c>
    </row>
    <row r="298" spans="1:30" x14ac:dyDescent="0.3">
      <c r="A298" t="s">
        <v>33</v>
      </c>
      <c r="B298">
        <v>2021</v>
      </c>
      <c r="C298" t="s">
        <v>37</v>
      </c>
      <c r="D298">
        <v>147.6</v>
      </c>
      <c r="E298">
        <v>202.5</v>
      </c>
      <c r="F298">
        <v>166.4</v>
      </c>
      <c r="G298">
        <v>156</v>
      </c>
      <c r="H298">
        <v>161.4</v>
      </c>
      <c r="I298">
        <v>168.8</v>
      </c>
      <c r="J298">
        <v>161.6</v>
      </c>
      <c r="K298">
        <v>162.80000000000001</v>
      </c>
      <c r="L298">
        <v>114.8</v>
      </c>
      <c r="M298">
        <v>162.80000000000001</v>
      </c>
      <c r="N298">
        <v>151.5</v>
      </c>
      <c r="O298">
        <v>171.4</v>
      </c>
      <c r="P298">
        <v>162</v>
      </c>
      <c r="Q298">
        <v>194.4</v>
      </c>
      <c r="R298">
        <v>155.9</v>
      </c>
      <c r="S298">
        <v>139.30000000000001</v>
      </c>
      <c r="T298">
        <v>153.4</v>
      </c>
      <c r="U298">
        <v>161.4</v>
      </c>
      <c r="V298">
        <v>154.9</v>
      </c>
      <c r="W298">
        <v>147.6</v>
      </c>
      <c r="X298">
        <v>157.5</v>
      </c>
      <c r="Y298">
        <v>142.1</v>
      </c>
      <c r="Z298">
        <v>149.1</v>
      </c>
      <c r="AA298">
        <v>157.6</v>
      </c>
      <c r="AB298">
        <v>156.6</v>
      </c>
      <c r="AC298">
        <v>150.5</v>
      </c>
      <c r="AD298">
        <v>158</v>
      </c>
    </row>
    <row r="299" spans="1:30" x14ac:dyDescent="0.3">
      <c r="A299" t="s">
        <v>34</v>
      </c>
      <c r="B299">
        <v>2021</v>
      </c>
      <c r="C299" t="s">
        <v>37</v>
      </c>
      <c r="D299">
        <v>144.30000000000001</v>
      </c>
      <c r="E299">
        <v>198</v>
      </c>
      <c r="F299">
        <v>164.6</v>
      </c>
      <c r="G299">
        <v>155.4</v>
      </c>
      <c r="H299">
        <v>170.1</v>
      </c>
      <c r="I299">
        <v>164.4</v>
      </c>
      <c r="J299">
        <v>144.1</v>
      </c>
      <c r="K299">
        <v>161.69999999999999</v>
      </c>
      <c r="L299">
        <v>113.1</v>
      </c>
      <c r="M299">
        <v>163.9</v>
      </c>
      <c r="N299">
        <v>157.6</v>
      </c>
      <c r="O299">
        <v>168.9</v>
      </c>
      <c r="P299">
        <v>158</v>
      </c>
      <c r="Q299">
        <v>188.8</v>
      </c>
      <c r="R299">
        <v>158.80000000000001</v>
      </c>
      <c r="S299">
        <v>148.5</v>
      </c>
      <c r="T299">
        <v>157.30000000000001</v>
      </c>
      <c r="U299">
        <v>161.4</v>
      </c>
      <c r="V299">
        <v>155.6</v>
      </c>
      <c r="W299">
        <v>151.80000000000001</v>
      </c>
      <c r="X299">
        <v>162.30000000000001</v>
      </c>
      <c r="Y299">
        <v>146.6</v>
      </c>
      <c r="Z299">
        <v>153.19999999999999</v>
      </c>
      <c r="AA299">
        <v>160.30000000000001</v>
      </c>
      <c r="AB299">
        <v>155.4</v>
      </c>
      <c r="AC299">
        <v>154.4</v>
      </c>
      <c r="AD299">
        <v>157.80000000000001</v>
      </c>
    </row>
    <row r="300" spans="1:30" x14ac:dyDescent="0.3">
      <c r="A300" t="s">
        <v>30</v>
      </c>
      <c r="B300">
        <v>2021</v>
      </c>
      <c r="C300" t="s">
        <v>38</v>
      </c>
      <c r="D300">
        <v>145.1</v>
      </c>
      <c r="E300">
        <v>198.5</v>
      </c>
      <c r="F300">
        <v>168.6</v>
      </c>
      <c r="G300">
        <v>155.80000000000001</v>
      </c>
      <c r="H300">
        <v>184.4</v>
      </c>
      <c r="I300">
        <v>162.30000000000001</v>
      </c>
      <c r="J300">
        <v>138.4</v>
      </c>
      <c r="K300">
        <v>165.1</v>
      </c>
      <c r="L300">
        <v>114.3</v>
      </c>
      <c r="M300">
        <v>169.7</v>
      </c>
      <c r="N300">
        <v>164.6</v>
      </c>
      <c r="O300">
        <v>169.8</v>
      </c>
      <c r="P300">
        <v>158.69999999999999</v>
      </c>
      <c r="Q300">
        <v>189.6</v>
      </c>
      <c r="R300">
        <v>165.3</v>
      </c>
      <c r="S300">
        <v>160.6</v>
      </c>
      <c r="T300">
        <v>164.5</v>
      </c>
      <c r="U300">
        <v>139.5</v>
      </c>
      <c r="V300">
        <v>161.69999999999999</v>
      </c>
      <c r="W300">
        <v>158.80000000000001</v>
      </c>
      <c r="X300">
        <v>169.1</v>
      </c>
      <c r="Y300">
        <v>153.19999999999999</v>
      </c>
      <c r="Z300">
        <v>160</v>
      </c>
      <c r="AA300">
        <v>167.6</v>
      </c>
      <c r="AB300">
        <v>159.30000000000001</v>
      </c>
      <c r="AC300">
        <v>161.1</v>
      </c>
      <c r="AD300">
        <v>161.1</v>
      </c>
    </row>
    <row r="301" spans="1:30" x14ac:dyDescent="0.3">
      <c r="A301" t="s">
        <v>33</v>
      </c>
      <c r="B301">
        <v>2021</v>
      </c>
      <c r="C301" t="s">
        <v>38</v>
      </c>
      <c r="D301">
        <v>148.80000000000001</v>
      </c>
      <c r="E301">
        <v>204.3</v>
      </c>
      <c r="F301">
        <v>173</v>
      </c>
      <c r="G301">
        <v>156.5</v>
      </c>
      <c r="H301">
        <v>168.8</v>
      </c>
      <c r="I301">
        <v>172.5</v>
      </c>
      <c r="J301">
        <v>166.5</v>
      </c>
      <c r="K301">
        <v>165.9</v>
      </c>
      <c r="L301">
        <v>115.9</v>
      </c>
      <c r="M301">
        <v>165.2</v>
      </c>
      <c r="N301">
        <v>152</v>
      </c>
      <c r="O301">
        <v>171.1</v>
      </c>
      <c r="P301">
        <v>164.2</v>
      </c>
      <c r="Q301">
        <v>198.2</v>
      </c>
      <c r="R301">
        <v>156.5</v>
      </c>
      <c r="S301">
        <v>140.19999999999999</v>
      </c>
      <c r="T301">
        <v>154.1</v>
      </c>
      <c r="U301">
        <v>161.6</v>
      </c>
      <c r="V301">
        <v>155.5</v>
      </c>
      <c r="W301">
        <v>150.1</v>
      </c>
      <c r="X301">
        <v>160.4</v>
      </c>
      <c r="Y301">
        <v>145</v>
      </c>
      <c r="Z301">
        <v>152.6</v>
      </c>
      <c r="AA301">
        <v>156.6</v>
      </c>
      <c r="AB301">
        <v>157.5</v>
      </c>
      <c r="AC301">
        <v>152.30000000000001</v>
      </c>
      <c r="AD301">
        <v>159.5</v>
      </c>
    </row>
    <row r="302" spans="1:30" x14ac:dyDescent="0.3">
      <c r="A302" t="s">
        <v>34</v>
      </c>
      <c r="B302">
        <v>2021</v>
      </c>
      <c r="C302" t="s">
        <v>38</v>
      </c>
      <c r="D302">
        <v>146.30000000000001</v>
      </c>
      <c r="E302">
        <v>200.5</v>
      </c>
      <c r="F302">
        <v>170.3</v>
      </c>
      <c r="G302">
        <v>156.1</v>
      </c>
      <c r="H302">
        <v>178.7</v>
      </c>
      <c r="I302">
        <v>167.1</v>
      </c>
      <c r="J302">
        <v>147.9</v>
      </c>
      <c r="K302">
        <v>165.4</v>
      </c>
      <c r="L302">
        <v>114.8</v>
      </c>
      <c r="M302">
        <v>168.2</v>
      </c>
      <c r="N302">
        <v>159.30000000000001</v>
      </c>
      <c r="O302">
        <v>170.4</v>
      </c>
      <c r="P302">
        <v>160.69999999999999</v>
      </c>
      <c r="Q302">
        <v>191.9</v>
      </c>
      <c r="R302">
        <v>161.80000000000001</v>
      </c>
      <c r="S302">
        <v>152.1</v>
      </c>
      <c r="T302">
        <v>160.4</v>
      </c>
      <c r="U302">
        <v>161.6</v>
      </c>
      <c r="V302">
        <v>159.4</v>
      </c>
      <c r="W302">
        <v>154.69999999999999</v>
      </c>
      <c r="X302">
        <v>165.8</v>
      </c>
      <c r="Y302">
        <v>148.9</v>
      </c>
      <c r="Z302">
        <v>155.80000000000001</v>
      </c>
      <c r="AA302">
        <v>161.19999999999999</v>
      </c>
      <c r="AB302">
        <v>158.6</v>
      </c>
      <c r="AC302">
        <v>156.80000000000001</v>
      </c>
      <c r="AD302">
        <v>160.4</v>
      </c>
    </row>
    <row r="303" spans="1:30" x14ac:dyDescent="0.3">
      <c r="A303" t="s">
        <v>30</v>
      </c>
      <c r="B303">
        <v>2021</v>
      </c>
      <c r="C303" t="s">
        <v>39</v>
      </c>
      <c r="D303">
        <v>145.6</v>
      </c>
      <c r="E303">
        <v>200.1</v>
      </c>
      <c r="F303">
        <v>179.3</v>
      </c>
      <c r="G303">
        <v>156.1</v>
      </c>
      <c r="H303">
        <v>190.4</v>
      </c>
      <c r="I303">
        <v>158.6</v>
      </c>
      <c r="J303">
        <v>144.69999999999999</v>
      </c>
      <c r="K303">
        <v>165.5</v>
      </c>
      <c r="L303">
        <v>114.6</v>
      </c>
      <c r="M303">
        <v>170</v>
      </c>
      <c r="N303">
        <v>165.5</v>
      </c>
      <c r="O303">
        <v>171.7</v>
      </c>
      <c r="P303">
        <v>160.5</v>
      </c>
      <c r="Q303">
        <v>189.1</v>
      </c>
      <c r="R303">
        <v>165.3</v>
      </c>
      <c r="S303">
        <v>159.9</v>
      </c>
      <c r="T303">
        <v>164.6</v>
      </c>
      <c r="U303">
        <v>139.5</v>
      </c>
      <c r="V303">
        <v>162.1</v>
      </c>
      <c r="W303">
        <v>159.19999999999999</v>
      </c>
      <c r="X303">
        <v>169.7</v>
      </c>
      <c r="Y303">
        <v>154.19999999999999</v>
      </c>
      <c r="Z303">
        <v>160.4</v>
      </c>
      <c r="AA303">
        <v>166.8</v>
      </c>
      <c r="AB303">
        <v>159.4</v>
      </c>
      <c r="AC303">
        <v>161.5</v>
      </c>
      <c r="AD303">
        <v>162.1</v>
      </c>
    </row>
    <row r="304" spans="1:30" x14ac:dyDescent="0.3">
      <c r="A304" t="s">
        <v>33</v>
      </c>
      <c r="B304">
        <v>2021</v>
      </c>
      <c r="C304" t="s">
        <v>39</v>
      </c>
      <c r="D304">
        <v>149.19999999999999</v>
      </c>
      <c r="E304">
        <v>205.5</v>
      </c>
      <c r="F304">
        <v>182.8</v>
      </c>
      <c r="G304">
        <v>156.5</v>
      </c>
      <c r="H304">
        <v>172.2</v>
      </c>
      <c r="I304">
        <v>171.5</v>
      </c>
      <c r="J304">
        <v>176.2</v>
      </c>
      <c r="K304">
        <v>166.9</v>
      </c>
      <c r="L304">
        <v>116.1</v>
      </c>
      <c r="M304">
        <v>165.5</v>
      </c>
      <c r="N304">
        <v>152.30000000000001</v>
      </c>
      <c r="O304">
        <v>173.3</v>
      </c>
      <c r="P304">
        <v>166.2</v>
      </c>
      <c r="Q304">
        <v>195.6</v>
      </c>
      <c r="R304">
        <v>157.30000000000001</v>
      </c>
      <c r="S304">
        <v>140.5</v>
      </c>
      <c r="T304">
        <v>154.80000000000001</v>
      </c>
      <c r="U304">
        <v>160.5</v>
      </c>
      <c r="V304">
        <v>156.1</v>
      </c>
      <c r="W304">
        <v>149.80000000000001</v>
      </c>
      <c r="X304">
        <v>160.80000000000001</v>
      </c>
      <c r="Y304">
        <v>147.5</v>
      </c>
      <c r="Z304">
        <v>150.69999999999999</v>
      </c>
      <c r="AA304">
        <v>158.1</v>
      </c>
      <c r="AB304">
        <v>158</v>
      </c>
      <c r="AC304">
        <v>153.4</v>
      </c>
      <c r="AD304">
        <v>160.4</v>
      </c>
    </row>
    <row r="305" spans="1:30" x14ac:dyDescent="0.3">
      <c r="A305" t="s">
        <v>34</v>
      </c>
      <c r="B305">
        <v>2021</v>
      </c>
      <c r="C305" t="s">
        <v>39</v>
      </c>
      <c r="D305">
        <v>146.69999999999999</v>
      </c>
      <c r="E305">
        <v>202</v>
      </c>
      <c r="F305">
        <v>180.7</v>
      </c>
      <c r="G305">
        <v>156.19999999999999</v>
      </c>
      <c r="H305">
        <v>183.7</v>
      </c>
      <c r="I305">
        <v>164.6</v>
      </c>
      <c r="J305">
        <v>155.4</v>
      </c>
      <c r="K305">
        <v>166</v>
      </c>
      <c r="L305">
        <v>115.1</v>
      </c>
      <c r="M305">
        <v>168.5</v>
      </c>
      <c r="N305">
        <v>160</v>
      </c>
      <c r="O305">
        <v>172.4</v>
      </c>
      <c r="P305">
        <v>162.6</v>
      </c>
      <c r="Q305">
        <v>190.8</v>
      </c>
      <c r="R305">
        <v>162.19999999999999</v>
      </c>
      <c r="S305">
        <v>151.80000000000001</v>
      </c>
      <c r="T305">
        <v>160.69999999999999</v>
      </c>
      <c r="U305">
        <v>160.5</v>
      </c>
      <c r="V305">
        <v>159.80000000000001</v>
      </c>
      <c r="W305">
        <v>154.80000000000001</v>
      </c>
      <c r="X305">
        <v>166.3</v>
      </c>
      <c r="Y305">
        <v>150.69999999999999</v>
      </c>
      <c r="Z305">
        <v>154.9</v>
      </c>
      <c r="AA305">
        <v>161.69999999999999</v>
      </c>
      <c r="AB305">
        <v>158.80000000000001</v>
      </c>
      <c r="AC305">
        <v>157.6</v>
      </c>
      <c r="AD305">
        <v>161.30000000000001</v>
      </c>
    </row>
    <row r="306" spans="1:30" x14ac:dyDescent="0.3">
      <c r="A306" t="s">
        <v>30</v>
      </c>
      <c r="B306">
        <v>2021</v>
      </c>
      <c r="C306" t="s">
        <v>40</v>
      </c>
      <c r="D306">
        <v>145.1</v>
      </c>
      <c r="E306">
        <v>204.5</v>
      </c>
      <c r="F306">
        <v>180.4</v>
      </c>
      <c r="G306">
        <v>157.1</v>
      </c>
      <c r="H306">
        <v>188.7</v>
      </c>
      <c r="I306">
        <v>157.69999999999999</v>
      </c>
      <c r="J306">
        <v>152.80000000000001</v>
      </c>
      <c r="K306">
        <v>163.6</v>
      </c>
      <c r="L306">
        <v>113.9</v>
      </c>
      <c r="M306">
        <v>169.7</v>
      </c>
      <c r="N306">
        <v>166.2</v>
      </c>
      <c r="O306">
        <v>171</v>
      </c>
      <c r="P306">
        <v>161.69999999999999</v>
      </c>
      <c r="Q306">
        <v>189.7</v>
      </c>
      <c r="R306">
        <v>166</v>
      </c>
      <c r="S306">
        <v>161.1</v>
      </c>
      <c r="T306">
        <v>165.3</v>
      </c>
      <c r="U306">
        <v>139.5</v>
      </c>
      <c r="V306">
        <v>162.5</v>
      </c>
      <c r="W306">
        <v>160.30000000000001</v>
      </c>
      <c r="X306">
        <v>170.4</v>
      </c>
      <c r="Y306">
        <v>157.1</v>
      </c>
      <c r="Z306">
        <v>160.69999999999999</v>
      </c>
      <c r="AA306">
        <v>167.2</v>
      </c>
      <c r="AB306">
        <v>160.4</v>
      </c>
      <c r="AC306">
        <v>162.80000000000001</v>
      </c>
      <c r="AD306">
        <v>163.19999999999999</v>
      </c>
    </row>
    <row r="307" spans="1:30" x14ac:dyDescent="0.3">
      <c r="A307" t="s">
        <v>33</v>
      </c>
      <c r="B307">
        <v>2021</v>
      </c>
      <c r="C307" t="s">
        <v>40</v>
      </c>
      <c r="D307">
        <v>149.1</v>
      </c>
      <c r="E307">
        <v>210.9</v>
      </c>
      <c r="F307">
        <v>185</v>
      </c>
      <c r="G307">
        <v>158.19999999999999</v>
      </c>
      <c r="H307">
        <v>170.6</v>
      </c>
      <c r="I307">
        <v>170.9</v>
      </c>
      <c r="J307">
        <v>186.4</v>
      </c>
      <c r="K307">
        <v>164.7</v>
      </c>
      <c r="L307">
        <v>115.7</v>
      </c>
      <c r="M307">
        <v>165.5</v>
      </c>
      <c r="N307">
        <v>153.4</v>
      </c>
      <c r="O307">
        <v>173.5</v>
      </c>
      <c r="P307">
        <v>167.9</v>
      </c>
      <c r="Q307">
        <v>195.5</v>
      </c>
      <c r="R307">
        <v>157.9</v>
      </c>
      <c r="S307">
        <v>141.9</v>
      </c>
      <c r="T307">
        <v>155.5</v>
      </c>
      <c r="U307">
        <v>161.5</v>
      </c>
      <c r="V307">
        <v>157.69999999999999</v>
      </c>
      <c r="W307">
        <v>150.69999999999999</v>
      </c>
      <c r="X307">
        <v>161.5</v>
      </c>
      <c r="Y307">
        <v>149.5</v>
      </c>
      <c r="Z307">
        <v>151.19999999999999</v>
      </c>
      <c r="AA307">
        <v>160.30000000000001</v>
      </c>
      <c r="AB307">
        <v>159.6</v>
      </c>
      <c r="AC307">
        <v>155</v>
      </c>
      <c r="AD307">
        <v>161.80000000000001</v>
      </c>
    </row>
    <row r="308" spans="1:30" x14ac:dyDescent="0.3">
      <c r="A308" t="s">
        <v>34</v>
      </c>
      <c r="B308">
        <v>2021</v>
      </c>
      <c r="C308" t="s">
        <v>40</v>
      </c>
      <c r="D308">
        <v>146.4</v>
      </c>
      <c r="E308">
        <v>206.8</v>
      </c>
      <c r="F308">
        <v>182.2</v>
      </c>
      <c r="G308">
        <v>157.5</v>
      </c>
      <c r="H308">
        <v>182.1</v>
      </c>
      <c r="I308">
        <v>163.9</v>
      </c>
      <c r="J308">
        <v>164.2</v>
      </c>
      <c r="K308">
        <v>164</v>
      </c>
      <c r="L308">
        <v>114.5</v>
      </c>
      <c r="M308">
        <v>168.3</v>
      </c>
      <c r="N308">
        <v>160.9</v>
      </c>
      <c r="O308">
        <v>172.2</v>
      </c>
      <c r="P308">
        <v>164</v>
      </c>
      <c r="Q308">
        <v>191.2</v>
      </c>
      <c r="R308">
        <v>162.80000000000001</v>
      </c>
      <c r="S308">
        <v>153.1</v>
      </c>
      <c r="T308">
        <v>161.4</v>
      </c>
      <c r="U308">
        <v>161.5</v>
      </c>
      <c r="V308">
        <v>160.69999999999999</v>
      </c>
      <c r="W308">
        <v>155.80000000000001</v>
      </c>
      <c r="X308">
        <v>167</v>
      </c>
      <c r="Y308">
        <v>153.1</v>
      </c>
      <c r="Z308">
        <v>155.30000000000001</v>
      </c>
      <c r="AA308">
        <v>163.19999999999999</v>
      </c>
      <c r="AB308">
        <v>160.1</v>
      </c>
      <c r="AC308">
        <v>159</v>
      </c>
      <c r="AD308">
        <v>162.5</v>
      </c>
    </row>
    <row r="309" spans="1:30" x14ac:dyDescent="0.3">
      <c r="A309" t="s">
        <v>30</v>
      </c>
      <c r="B309">
        <v>2021</v>
      </c>
      <c r="C309" t="s">
        <v>41</v>
      </c>
      <c r="D309">
        <v>144.9</v>
      </c>
      <c r="E309">
        <v>202.3</v>
      </c>
      <c r="F309">
        <v>176.5</v>
      </c>
      <c r="G309">
        <v>157.5</v>
      </c>
      <c r="H309">
        <v>190.9</v>
      </c>
      <c r="I309">
        <v>155.69999999999999</v>
      </c>
      <c r="J309">
        <v>153.9</v>
      </c>
      <c r="K309">
        <v>162.80000000000001</v>
      </c>
      <c r="L309">
        <v>115.2</v>
      </c>
      <c r="M309">
        <v>169.8</v>
      </c>
      <c r="N309">
        <v>167.6</v>
      </c>
      <c r="O309">
        <v>171.9</v>
      </c>
      <c r="P309">
        <v>161.80000000000001</v>
      </c>
      <c r="Q309">
        <v>190.2</v>
      </c>
      <c r="R309">
        <v>167</v>
      </c>
      <c r="S309">
        <v>162.6</v>
      </c>
      <c r="T309">
        <v>166.3</v>
      </c>
      <c r="U309">
        <v>139.5</v>
      </c>
      <c r="V309">
        <v>163.1</v>
      </c>
      <c r="W309">
        <v>160.9</v>
      </c>
      <c r="X309">
        <v>171.1</v>
      </c>
      <c r="Y309">
        <v>157.69999999999999</v>
      </c>
      <c r="Z309">
        <v>161.1</v>
      </c>
      <c r="AA309">
        <v>167.5</v>
      </c>
      <c r="AB309">
        <v>160.30000000000001</v>
      </c>
      <c r="AC309">
        <v>163.30000000000001</v>
      </c>
      <c r="AD309">
        <v>163.6</v>
      </c>
    </row>
    <row r="310" spans="1:30" x14ac:dyDescent="0.3">
      <c r="A310" t="s">
        <v>33</v>
      </c>
      <c r="B310">
        <v>2021</v>
      </c>
      <c r="C310" t="s">
        <v>41</v>
      </c>
      <c r="D310">
        <v>149.30000000000001</v>
      </c>
      <c r="E310">
        <v>207.4</v>
      </c>
      <c r="F310">
        <v>174.1</v>
      </c>
      <c r="G310">
        <v>159.19999999999999</v>
      </c>
      <c r="H310">
        <v>175</v>
      </c>
      <c r="I310">
        <v>161.30000000000001</v>
      </c>
      <c r="J310">
        <v>183.3</v>
      </c>
      <c r="K310">
        <v>164.5</v>
      </c>
      <c r="L310">
        <v>120.4</v>
      </c>
      <c r="M310">
        <v>166.2</v>
      </c>
      <c r="N310">
        <v>154.80000000000001</v>
      </c>
      <c r="O310">
        <v>175.1</v>
      </c>
      <c r="P310">
        <v>167.3</v>
      </c>
      <c r="Q310">
        <v>196.5</v>
      </c>
      <c r="R310">
        <v>159.80000000000001</v>
      </c>
      <c r="S310">
        <v>143.6</v>
      </c>
      <c r="T310">
        <v>157.30000000000001</v>
      </c>
      <c r="U310">
        <v>162.1</v>
      </c>
      <c r="V310">
        <v>160.69999999999999</v>
      </c>
      <c r="W310">
        <v>153.19999999999999</v>
      </c>
      <c r="X310">
        <v>162.80000000000001</v>
      </c>
      <c r="Y310">
        <v>150.4</v>
      </c>
      <c r="Z310">
        <v>153.69999999999999</v>
      </c>
      <c r="AA310">
        <v>160.4</v>
      </c>
      <c r="AB310">
        <v>159.6</v>
      </c>
      <c r="AC310">
        <v>156</v>
      </c>
      <c r="AD310">
        <v>162.30000000000001</v>
      </c>
    </row>
    <row r="311" spans="1:30" x14ac:dyDescent="0.3">
      <c r="A311" t="s">
        <v>34</v>
      </c>
      <c r="B311">
        <v>2021</v>
      </c>
      <c r="C311" t="s">
        <v>41</v>
      </c>
      <c r="D311">
        <v>146.6</v>
      </c>
      <c r="E311">
        <v>204</v>
      </c>
      <c r="F311">
        <v>172.8</v>
      </c>
      <c r="G311">
        <v>158.4</v>
      </c>
      <c r="H311">
        <v>188</v>
      </c>
      <c r="I311">
        <v>156.80000000000001</v>
      </c>
      <c r="J311">
        <v>162.19999999999999</v>
      </c>
      <c r="K311">
        <v>164.1</v>
      </c>
      <c r="L311">
        <v>119.7</v>
      </c>
      <c r="M311">
        <v>168.8</v>
      </c>
      <c r="N311">
        <v>162.69999999999999</v>
      </c>
      <c r="O311">
        <v>173.9</v>
      </c>
      <c r="P311">
        <v>164</v>
      </c>
      <c r="Q311">
        <v>192.1</v>
      </c>
      <c r="R311">
        <v>164.5</v>
      </c>
      <c r="S311">
        <v>155.30000000000001</v>
      </c>
      <c r="T311">
        <v>163.19999999999999</v>
      </c>
      <c r="U311">
        <v>162.1</v>
      </c>
      <c r="V311">
        <v>162.6</v>
      </c>
      <c r="W311">
        <v>157.5</v>
      </c>
      <c r="X311">
        <v>168.4</v>
      </c>
      <c r="Y311">
        <v>154</v>
      </c>
      <c r="Z311">
        <v>157.6</v>
      </c>
      <c r="AA311">
        <v>163.80000000000001</v>
      </c>
      <c r="AB311">
        <v>160</v>
      </c>
      <c r="AC311">
        <v>160</v>
      </c>
      <c r="AD311">
        <v>163.19999999999999</v>
      </c>
    </row>
    <row r="312" spans="1:30" x14ac:dyDescent="0.3">
      <c r="A312" t="s">
        <v>30</v>
      </c>
      <c r="B312">
        <v>2021</v>
      </c>
      <c r="C312" t="s">
        <v>42</v>
      </c>
      <c r="D312">
        <v>145.4</v>
      </c>
      <c r="E312">
        <v>202.1</v>
      </c>
      <c r="F312">
        <v>172</v>
      </c>
      <c r="G312">
        <v>158</v>
      </c>
      <c r="H312">
        <v>195.5</v>
      </c>
      <c r="I312">
        <v>152.69999999999999</v>
      </c>
      <c r="J312">
        <v>151.4</v>
      </c>
      <c r="K312">
        <v>163.9</v>
      </c>
      <c r="L312">
        <v>119.3</v>
      </c>
      <c r="M312">
        <v>170.1</v>
      </c>
      <c r="N312">
        <v>168.3</v>
      </c>
      <c r="O312">
        <v>172.8</v>
      </c>
      <c r="P312">
        <v>162.1</v>
      </c>
      <c r="Q312">
        <v>190.5</v>
      </c>
      <c r="R312">
        <v>167.7</v>
      </c>
      <c r="S312">
        <v>163.6</v>
      </c>
      <c r="T312">
        <v>167.1</v>
      </c>
      <c r="U312">
        <v>139.5</v>
      </c>
      <c r="V312">
        <v>163.69999999999999</v>
      </c>
      <c r="W312">
        <v>161.30000000000001</v>
      </c>
      <c r="X312">
        <v>171.9</v>
      </c>
      <c r="Y312">
        <v>157.80000000000001</v>
      </c>
      <c r="Z312">
        <v>162.69999999999999</v>
      </c>
      <c r="AA312">
        <v>168.5</v>
      </c>
      <c r="AB312">
        <v>160.19999999999999</v>
      </c>
      <c r="AC312">
        <v>163.80000000000001</v>
      </c>
      <c r="AD312">
        <v>164</v>
      </c>
    </row>
    <row r="313" spans="1:30" x14ac:dyDescent="0.3">
      <c r="A313" t="s">
        <v>33</v>
      </c>
      <c r="B313">
        <v>2021</v>
      </c>
      <c r="C313" t="s">
        <v>42</v>
      </c>
      <c r="D313">
        <v>149.30000000000001</v>
      </c>
      <c r="E313">
        <v>207.4</v>
      </c>
      <c r="F313">
        <v>174.1</v>
      </c>
      <c r="G313">
        <v>159.1</v>
      </c>
      <c r="H313">
        <v>175</v>
      </c>
      <c r="I313">
        <v>161.19999999999999</v>
      </c>
      <c r="J313">
        <v>183.5</v>
      </c>
      <c r="K313">
        <v>164.5</v>
      </c>
      <c r="L313">
        <v>120.4</v>
      </c>
      <c r="M313">
        <v>166.2</v>
      </c>
      <c r="N313">
        <v>154.80000000000001</v>
      </c>
      <c r="O313">
        <v>175.1</v>
      </c>
      <c r="P313">
        <v>167.3</v>
      </c>
      <c r="Q313">
        <v>196.5</v>
      </c>
      <c r="R313">
        <v>159.80000000000001</v>
      </c>
      <c r="S313">
        <v>143.6</v>
      </c>
      <c r="T313">
        <v>157.4</v>
      </c>
      <c r="U313">
        <v>162.1</v>
      </c>
      <c r="V313">
        <v>160.80000000000001</v>
      </c>
      <c r="W313">
        <v>153.30000000000001</v>
      </c>
      <c r="X313">
        <v>162.80000000000001</v>
      </c>
      <c r="Y313">
        <v>150.5</v>
      </c>
      <c r="Z313">
        <v>153.9</v>
      </c>
      <c r="AA313">
        <v>160.30000000000001</v>
      </c>
      <c r="AB313">
        <v>159.6</v>
      </c>
      <c r="AC313">
        <v>156</v>
      </c>
      <c r="AD313">
        <v>162.30000000000001</v>
      </c>
    </row>
    <row r="314" spans="1:30" x14ac:dyDescent="0.3">
      <c r="A314" t="s">
        <v>34</v>
      </c>
      <c r="B314">
        <v>2021</v>
      </c>
      <c r="C314" t="s">
        <v>42</v>
      </c>
      <c r="D314">
        <v>146.6</v>
      </c>
      <c r="E314">
        <v>204</v>
      </c>
      <c r="F314">
        <v>172.8</v>
      </c>
      <c r="G314">
        <v>158.4</v>
      </c>
      <c r="H314">
        <v>188</v>
      </c>
      <c r="I314">
        <v>156.69999999999999</v>
      </c>
      <c r="J314">
        <v>162.30000000000001</v>
      </c>
      <c r="K314">
        <v>164.1</v>
      </c>
      <c r="L314">
        <v>119.7</v>
      </c>
      <c r="M314">
        <v>168.8</v>
      </c>
      <c r="N314">
        <v>162.69999999999999</v>
      </c>
      <c r="O314">
        <v>173.9</v>
      </c>
      <c r="P314">
        <v>164</v>
      </c>
      <c r="Q314">
        <v>192.1</v>
      </c>
      <c r="R314">
        <v>164.6</v>
      </c>
      <c r="S314">
        <v>155.30000000000001</v>
      </c>
      <c r="T314">
        <v>163.30000000000001</v>
      </c>
      <c r="U314">
        <v>162.1</v>
      </c>
      <c r="V314">
        <v>162.6</v>
      </c>
      <c r="W314">
        <v>157.5</v>
      </c>
      <c r="X314">
        <v>168.4</v>
      </c>
      <c r="Y314">
        <v>154</v>
      </c>
      <c r="Z314">
        <v>157.69999999999999</v>
      </c>
      <c r="AA314">
        <v>163.69999999999999</v>
      </c>
      <c r="AB314">
        <v>160</v>
      </c>
      <c r="AC314">
        <v>160</v>
      </c>
      <c r="AD314">
        <v>163.19999999999999</v>
      </c>
    </row>
    <row r="315" spans="1:30" x14ac:dyDescent="0.3">
      <c r="A315" t="s">
        <v>30</v>
      </c>
      <c r="B315">
        <v>2021</v>
      </c>
      <c r="C315" t="s">
        <v>43</v>
      </c>
      <c r="D315">
        <v>146.1</v>
      </c>
      <c r="E315">
        <v>202.5</v>
      </c>
      <c r="F315">
        <v>170.1</v>
      </c>
      <c r="G315">
        <v>158.4</v>
      </c>
      <c r="H315">
        <v>198.8</v>
      </c>
      <c r="I315">
        <v>152.6</v>
      </c>
      <c r="J315">
        <v>170.4</v>
      </c>
      <c r="K315">
        <v>165.2</v>
      </c>
      <c r="L315">
        <v>121.6</v>
      </c>
      <c r="M315">
        <v>170.6</v>
      </c>
      <c r="N315">
        <v>168.8</v>
      </c>
      <c r="O315">
        <v>173.6</v>
      </c>
      <c r="P315">
        <v>165.5</v>
      </c>
      <c r="Q315">
        <v>191.2</v>
      </c>
      <c r="R315">
        <v>168.9</v>
      </c>
      <c r="S315">
        <v>164.8</v>
      </c>
      <c r="T315">
        <v>168.3</v>
      </c>
      <c r="U315">
        <v>139.5</v>
      </c>
      <c r="V315">
        <v>165.5</v>
      </c>
      <c r="W315">
        <v>162</v>
      </c>
      <c r="X315">
        <v>172.5</v>
      </c>
      <c r="Y315">
        <v>159.5</v>
      </c>
      <c r="Z315">
        <v>163.19999999999999</v>
      </c>
      <c r="AA315">
        <v>169</v>
      </c>
      <c r="AB315">
        <v>161.1</v>
      </c>
      <c r="AC315">
        <v>164.7</v>
      </c>
      <c r="AD315">
        <v>166.3</v>
      </c>
    </row>
    <row r="316" spans="1:30" x14ac:dyDescent="0.3">
      <c r="A316" t="s">
        <v>33</v>
      </c>
      <c r="B316">
        <v>2021</v>
      </c>
      <c r="C316" t="s">
        <v>43</v>
      </c>
      <c r="D316">
        <v>150.1</v>
      </c>
      <c r="E316">
        <v>208.4</v>
      </c>
      <c r="F316">
        <v>173</v>
      </c>
      <c r="G316">
        <v>159.19999999999999</v>
      </c>
      <c r="H316">
        <v>176.6</v>
      </c>
      <c r="I316">
        <v>159.30000000000001</v>
      </c>
      <c r="J316">
        <v>214.4</v>
      </c>
      <c r="K316">
        <v>165.3</v>
      </c>
      <c r="L316">
        <v>122.5</v>
      </c>
      <c r="M316">
        <v>166.8</v>
      </c>
      <c r="N316">
        <v>155.4</v>
      </c>
      <c r="O316">
        <v>175.9</v>
      </c>
      <c r="P316">
        <v>171.5</v>
      </c>
      <c r="Q316">
        <v>197</v>
      </c>
      <c r="R316">
        <v>160.80000000000001</v>
      </c>
      <c r="S316">
        <v>144.4</v>
      </c>
      <c r="T316">
        <v>158.30000000000001</v>
      </c>
      <c r="U316">
        <v>163.6</v>
      </c>
      <c r="V316">
        <v>162.19999999999999</v>
      </c>
      <c r="W316">
        <v>154.30000000000001</v>
      </c>
      <c r="X316">
        <v>163.5</v>
      </c>
      <c r="Y316">
        <v>152.19999999999999</v>
      </c>
      <c r="Z316">
        <v>155.1</v>
      </c>
      <c r="AA316">
        <v>160.30000000000001</v>
      </c>
      <c r="AB316">
        <v>160.30000000000001</v>
      </c>
      <c r="AC316">
        <v>157</v>
      </c>
      <c r="AD316">
        <v>164.6</v>
      </c>
    </row>
    <row r="317" spans="1:30" x14ac:dyDescent="0.3">
      <c r="A317" t="s">
        <v>34</v>
      </c>
      <c r="B317">
        <v>2021</v>
      </c>
      <c r="C317" t="s">
        <v>43</v>
      </c>
      <c r="D317">
        <v>147.4</v>
      </c>
      <c r="E317">
        <v>204.6</v>
      </c>
      <c r="F317">
        <v>171.2</v>
      </c>
      <c r="G317">
        <v>158.69999999999999</v>
      </c>
      <c r="H317">
        <v>190.6</v>
      </c>
      <c r="I317">
        <v>155.69999999999999</v>
      </c>
      <c r="J317">
        <v>185.3</v>
      </c>
      <c r="K317">
        <v>165.2</v>
      </c>
      <c r="L317">
        <v>121.9</v>
      </c>
      <c r="M317">
        <v>169.3</v>
      </c>
      <c r="N317">
        <v>163.19999999999999</v>
      </c>
      <c r="O317">
        <v>174.7</v>
      </c>
      <c r="P317">
        <v>167.7</v>
      </c>
      <c r="Q317">
        <v>192.7</v>
      </c>
      <c r="R317">
        <v>165.7</v>
      </c>
      <c r="S317">
        <v>156.30000000000001</v>
      </c>
      <c r="T317">
        <v>164.3</v>
      </c>
      <c r="U317">
        <v>163.6</v>
      </c>
      <c r="V317">
        <v>164.2</v>
      </c>
      <c r="W317">
        <v>158.4</v>
      </c>
      <c r="X317">
        <v>169.1</v>
      </c>
      <c r="Y317">
        <v>155.69999999999999</v>
      </c>
      <c r="Z317">
        <v>158.6</v>
      </c>
      <c r="AA317">
        <v>163.9</v>
      </c>
      <c r="AB317">
        <v>160.80000000000001</v>
      </c>
      <c r="AC317">
        <v>161</v>
      </c>
      <c r="AD317">
        <v>165.5</v>
      </c>
    </row>
    <row r="318" spans="1:30" x14ac:dyDescent="0.3">
      <c r="A318" t="s">
        <v>30</v>
      </c>
      <c r="B318">
        <v>2021</v>
      </c>
      <c r="C318" t="s">
        <v>45</v>
      </c>
      <c r="D318">
        <v>146.9</v>
      </c>
      <c r="E318">
        <v>199.8</v>
      </c>
      <c r="F318">
        <v>171.5</v>
      </c>
      <c r="G318">
        <v>159.1</v>
      </c>
      <c r="H318">
        <v>198.4</v>
      </c>
      <c r="I318">
        <v>153.19999999999999</v>
      </c>
      <c r="J318">
        <v>183.9</v>
      </c>
      <c r="K318">
        <v>165.4</v>
      </c>
      <c r="L318">
        <v>122.1</v>
      </c>
      <c r="M318">
        <v>170.8</v>
      </c>
      <c r="N318">
        <v>169.1</v>
      </c>
      <c r="O318">
        <v>174.3</v>
      </c>
      <c r="P318">
        <v>167.5</v>
      </c>
      <c r="Q318">
        <v>191.4</v>
      </c>
      <c r="R318">
        <v>170.4</v>
      </c>
      <c r="S318">
        <v>166</v>
      </c>
      <c r="T318">
        <v>169.8</v>
      </c>
      <c r="U318">
        <v>139.5</v>
      </c>
      <c r="V318">
        <v>165.3</v>
      </c>
      <c r="W318">
        <v>162.9</v>
      </c>
      <c r="X318">
        <v>173.4</v>
      </c>
      <c r="Y318">
        <v>158.9</v>
      </c>
      <c r="Z318">
        <v>163.80000000000001</v>
      </c>
      <c r="AA318">
        <v>169.3</v>
      </c>
      <c r="AB318">
        <v>162.4</v>
      </c>
      <c r="AC318">
        <v>165.2</v>
      </c>
      <c r="AD318">
        <v>167.6</v>
      </c>
    </row>
    <row r="319" spans="1:30" x14ac:dyDescent="0.3">
      <c r="A319" t="s">
        <v>33</v>
      </c>
      <c r="B319">
        <v>2021</v>
      </c>
      <c r="C319" t="s">
        <v>45</v>
      </c>
      <c r="D319">
        <v>151</v>
      </c>
      <c r="E319">
        <v>204.9</v>
      </c>
      <c r="F319">
        <v>175.4</v>
      </c>
      <c r="G319">
        <v>159.6</v>
      </c>
      <c r="H319">
        <v>175.8</v>
      </c>
      <c r="I319">
        <v>160.30000000000001</v>
      </c>
      <c r="J319">
        <v>229.1</v>
      </c>
      <c r="K319">
        <v>165.1</v>
      </c>
      <c r="L319">
        <v>123.1</v>
      </c>
      <c r="M319">
        <v>167.2</v>
      </c>
      <c r="N319">
        <v>156.1</v>
      </c>
      <c r="O319">
        <v>176.8</v>
      </c>
      <c r="P319">
        <v>173.5</v>
      </c>
      <c r="Q319">
        <v>197</v>
      </c>
      <c r="R319">
        <v>162.30000000000001</v>
      </c>
      <c r="S319">
        <v>145.30000000000001</v>
      </c>
      <c r="T319">
        <v>159.69999999999999</v>
      </c>
      <c r="U319">
        <v>164.2</v>
      </c>
      <c r="V319">
        <v>161.6</v>
      </c>
      <c r="W319">
        <v>155.19999999999999</v>
      </c>
      <c r="X319">
        <v>164.2</v>
      </c>
      <c r="Y319">
        <v>151.19999999999999</v>
      </c>
      <c r="Z319">
        <v>156.69999999999999</v>
      </c>
      <c r="AA319">
        <v>160.80000000000001</v>
      </c>
      <c r="AB319">
        <v>161.80000000000001</v>
      </c>
      <c r="AC319">
        <v>157.30000000000001</v>
      </c>
      <c r="AD319">
        <v>165.6</v>
      </c>
    </row>
    <row r="320" spans="1:30" x14ac:dyDescent="0.3">
      <c r="A320" t="s">
        <v>34</v>
      </c>
      <c r="B320">
        <v>2021</v>
      </c>
      <c r="C320" t="s">
        <v>45</v>
      </c>
      <c r="D320">
        <v>148.19999999999999</v>
      </c>
      <c r="E320">
        <v>201.6</v>
      </c>
      <c r="F320">
        <v>173</v>
      </c>
      <c r="G320">
        <v>159.30000000000001</v>
      </c>
      <c r="H320">
        <v>190.1</v>
      </c>
      <c r="I320">
        <v>156.5</v>
      </c>
      <c r="J320">
        <v>199.2</v>
      </c>
      <c r="K320">
        <v>165.3</v>
      </c>
      <c r="L320">
        <v>122.4</v>
      </c>
      <c r="M320">
        <v>169.6</v>
      </c>
      <c r="N320">
        <v>163.69999999999999</v>
      </c>
      <c r="O320">
        <v>175.5</v>
      </c>
      <c r="P320">
        <v>169.7</v>
      </c>
      <c r="Q320">
        <v>192.9</v>
      </c>
      <c r="R320">
        <v>167.2</v>
      </c>
      <c r="S320">
        <v>157.4</v>
      </c>
      <c r="T320">
        <v>165.8</v>
      </c>
      <c r="U320">
        <v>164.2</v>
      </c>
      <c r="V320">
        <v>163.9</v>
      </c>
      <c r="W320">
        <v>159.30000000000001</v>
      </c>
      <c r="X320">
        <v>169.9</v>
      </c>
      <c r="Y320">
        <v>154.80000000000001</v>
      </c>
      <c r="Z320">
        <v>159.80000000000001</v>
      </c>
      <c r="AA320">
        <v>164.3</v>
      </c>
      <c r="AB320">
        <v>162.19999999999999</v>
      </c>
      <c r="AC320">
        <v>161.4</v>
      </c>
      <c r="AD320">
        <v>166.7</v>
      </c>
    </row>
    <row r="321" spans="1:30" x14ac:dyDescent="0.3">
      <c r="A321" t="s">
        <v>30</v>
      </c>
      <c r="B321">
        <v>2021</v>
      </c>
      <c r="C321" t="s">
        <v>46</v>
      </c>
      <c r="D321">
        <v>147.4</v>
      </c>
      <c r="E321">
        <v>197</v>
      </c>
      <c r="F321">
        <v>176.5</v>
      </c>
      <c r="G321">
        <v>159.80000000000001</v>
      </c>
      <c r="H321">
        <v>195.8</v>
      </c>
      <c r="I321">
        <v>152</v>
      </c>
      <c r="J321">
        <v>172.3</v>
      </c>
      <c r="K321">
        <v>164.5</v>
      </c>
      <c r="L321">
        <v>120.6</v>
      </c>
      <c r="M321">
        <v>171.7</v>
      </c>
      <c r="N321">
        <v>169.7</v>
      </c>
      <c r="O321">
        <v>175.1</v>
      </c>
      <c r="P321">
        <v>165.8</v>
      </c>
      <c r="Q321">
        <v>190.8</v>
      </c>
      <c r="R321">
        <v>171.8</v>
      </c>
      <c r="S321">
        <v>167.3</v>
      </c>
      <c r="T321">
        <v>171.2</v>
      </c>
      <c r="U321">
        <v>139.5</v>
      </c>
      <c r="V321">
        <v>165.6</v>
      </c>
      <c r="W321">
        <v>163.9</v>
      </c>
      <c r="X321">
        <v>174</v>
      </c>
      <c r="Y321">
        <v>160.1</v>
      </c>
      <c r="Z321">
        <v>164.5</v>
      </c>
      <c r="AA321">
        <v>169.7</v>
      </c>
      <c r="AB321">
        <v>162.80000000000001</v>
      </c>
      <c r="AC321">
        <v>166</v>
      </c>
      <c r="AD321">
        <v>167</v>
      </c>
    </row>
    <row r="322" spans="1:30" x14ac:dyDescent="0.3">
      <c r="A322" t="s">
        <v>33</v>
      </c>
      <c r="B322">
        <v>2021</v>
      </c>
      <c r="C322" t="s">
        <v>46</v>
      </c>
      <c r="D322">
        <v>151.6</v>
      </c>
      <c r="E322">
        <v>202.2</v>
      </c>
      <c r="F322">
        <v>180</v>
      </c>
      <c r="G322">
        <v>160</v>
      </c>
      <c r="H322">
        <v>173.5</v>
      </c>
      <c r="I322">
        <v>158.30000000000001</v>
      </c>
      <c r="J322">
        <v>219.5</v>
      </c>
      <c r="K322">
        <v>164.2</v>
      </c>
      <c r="L322">
        <v>121.9</v>
      </c>
      <c r="M322">
        <v>168.2</v>
      </c>
      <c r="N322">
        <v>156.5</v>
      </c>
      <c r="O322">
        <v>178.2</v>
      </c>
      <c r="P322">
        <v>172.2</v>
      </c>
      <c r="Q322">
        <v>196.8</v>
      </c>
      <c r="R322">
        <v>163.30000000000001</v>
      </c>
      <c r="S322">
        <v>146.69999999999999</v>
      </c>
      <c r="T322">
        <v>160.69999999999999</v>
      </c>
      <c r="U322">
        <v>163.4</v>
      </c>
      <c r="V322">
        <v>161.69999999999999</v>
      </c>
      <c r="W322">
        <v>156</v>
      </c>
      <c r="X322">
        <v>165.1</v>
      </c>
      <c r="Y322">
        <v>151.80000000000001</v>
      </c>
      <c r="Z322">
        <v>157.6</v>
      </c>
      <c r="AA322">
        <v>160.6</v>
      </c>
      <c r="AB322">
        <v>162.4</v>
      </c>
      <c r="AC322">
        <v>157.80000000000001</v>
      </c>
      <c r="AD322">
        <v>165.2</v>
      </c>
    </row>
    <row r="323" spans="1:30" x14ac:dyDescent="0.3">
      <c r="A323" t="s">
        <v>34</v>
      </c>
      <c r="B323">
        <v>2021</v>
      </c>
      <c r="C323" t="s">
        <v>46</v>
      </c>
      <c r="D323">
        <v>148.69999999999999</v>
      </c>
      <c r="E323">
        <v>198.8</v>
      </c>
      <c r="F323">
        <v>177.9</v>
      </c>
      <c r="G323">
        <v>159.9</v>
      </c>
      <c r="H323">
        <v>187.6</v>
      </c>
      <c r="I323">
        <v>154.9</v>
      </c>
      <c r="J323">
        <v>188.3</v>
      </c>
      <c r="K323">
        <v>164.4</v>
      </c>
      <c r="L323">
        <v>121</v>
      </c>
      <c r="M323">
        <v>170.5</v>
      </c>
      <c r="N323">
        <v>164.2</v>
      </c>
      <c r="O323">
        <v>176.5</v>
      </c>
      <c r="P323">
        <v>168.2</v>
      </c>
      <c r="Q323">
        <v>192.4</v>
      </c>
      <c r="R323">
        <v>168.5</v>
      </c>
      <c r="S323">
        <v>158.69999999999999</v>
      </c>
      <c r="T323">
        <v>167</v>
      </c>
      <c r="U323">
        <v>163.4</v>
      </c>
      <c r="V323">
        <v>164.1</v>
      </c>
      <c r="W323">
        <v>160.19999999999999</v>
      </c>
      <c r="X323">
        <v>170.6</v>
      </c>
      <c r="Y323">
        <v>155.69999999999999</v>
      </c>
      <c r="Z323">
        <v>160.6</v>
      </c>
      <c r="AA323">
        <v>164.4</v>
      </c>
      <c r="AB323">
        <v>162.6</v>
      </c>
      <c r="AC323">
        <v>162</v>
      </c>
      <c r="AD323">
        <v>166.2</v>
      </c>
    </row>
    <row r="324" spans="1:30" x14ac:dyDescent="0.3">
      <c r="A324" t="s">
        <v>30</v>
      </c>
      <c r="B324">
        <v>2022</v>
      </c>
      <c r="C324" t="s">
        <v>31</v>
      </c>
      <c r="D324">
        <v>148.30000000000001</v>
      </c>
      <c r="E324">
        <v>196.9</v>
      </c>
      <c r="F324">
        <v>178</v>
      </c>
      <c r="G324">
        <v>160.5</v>
      </c>
      <c r="H324">
        <v>192.6</v>
      </c>
      <c r="I324">
        <v>151.19999999999999</v>
      </c>
      <c r="J324">
        <v>159.19999999999999</v>
      </c>
      <c r="K324">
        <v>164</v>
      </c>
      <c r="L324">
        <v>119.3</v>
      </c>
      <c r="M324">
        <v>173.3</v>
      </c>
      <c r="N324">
        <v>169.8</v>
      </c>
      <c r="O324">
        <v>175.8</v>
      </c>
      <c r="P324">
        <v>164.1</v>
      </c>
      <c r="Q324">
        <v>190.7</v>
      </c>
      <c r="R324">
        <v>173.2</v>
      </c>
      <c r="S324">
        <v>169.3</v>
      </c>
      <c r="T324">
        <v>172.7</v>
      </c>
      <c r="U324">
        <v>139.5</v>
      </c>
      <c r="V324">
        <v>165.8</v>
      </c>
      <c r="W324">
        <v>164.9</v>
      </c>
      <c r="X324">
        <v>174.7</v>
      </c>
      <c r="Y324">
        <v>160.80000000000001</v>
      </c>
      <c r="Z324">
        <v>164.9</v>
      </c>
      <c r="AA324">
        <v>169.9</v>
      </c>
      <c r="AB324">
        <v>163.19999999999999</v>
      </c>
      <c r="AC324">
        <v>166.6</v>
      </c>
      <c r="AD324">
        <v>166.4</v>
      </c>
    </row>
    <row r="325" spans="1:30" x14ac:dyDescent="0.3">
      <c r="A325" t="s">
        <v>33</v>
      </c>
      <c r="B325">
        <v>2022</v>
      </c>
      <c r="C325" t="s">
        <v>31</v>
      </c>
      <c r="D325">
        <v>152.19999999999999</v>
      </c>
      <c r="E325">
        <v>202.1</v>
      </c>
      <c r="F325">
        <v>180.1</v>
      </c>
      <c r="G325">
        <v>160.4</v>
      </c>
      <c r="H325">
        <v>171</v>
      </c>
      <c r="I325">
        <v>156.5</v>
      </c>
      <c r="J325">
        <v>203.6</v>
      </c>
      <c r="K325">
        <v>163.80000000000001</v>
      </c>
      <c r="L325">
        <v>121.3</v>
      </c>
      <c r="M325">
        <v>169.8</v>
      </c>
      <c r="N325">
        <v>156.6</v>
      </c>
      <c r="O325">
        <v>179</v>
      </c>
      <c r="P325">
        <v>170.3</v>
      </c>
      <c r="Q325">
        <v>196.4</v>
      </c>
      <c r="R325">
        <v>164.7</v>
      </c>
      <c r="S325">
        <v>148.5</v>
      </c>
      <c r="T325">
        <v>162.19999999999999</v>
      </c>
      <c r="U325">
        <v>164.5</v>
      </c>
      <c r="V325">
        <v>161.6</v>
      </c>
      <c r="W325">
        <v>156.80000000000001</v>
      </c>
      <c r="X325">
        <v>166.1</v>
      </c>
      <c r="Y325">
        <v>152.69999999999999</v>
      </c>
      <c r="Z325">
        <v>158.4</v>
      </c>
      <c r="AA325">
        <v>161</v>
      </c>
      <c r="AB325">
        <v>162.80000000000001</v>
      </c>
      <c r="AC325">
        <v>158.6</v>
      </c>
      <c r="AD325">
        <v>165</v>
      </c>
    </row>
    <row r="326" spans="1:30" x14ac:dyDescent="0.3">
      <c r="A326" t="s">
        <v>34</v>
      </c>
      <c r="B326">
        <v>2022</v>
      </c>
      <c r="C326" t="s">
        <v>31</v>
      </c>
      <c r="D326">
        <v>149.5</v>
      </c>
      <c r="E326">
        <v>198.7</v>
      </c>
      <c r="F326">
        <v>178.8</v>
      </c>
      <c r="G326">
        <v>160.5</v>
      </c>
      <c r="H326">
        <v>184.7</v>
      </c>
      <c r="I326">
        <v>153.69999999999999</v>
      </c>
      <c r="J326">
        <v>174.3</v>
      </c>
      <c r="K326">
        <v>163.9</v>
      </c>
      <c r="L326">
        <v>120</v>
      </c>
      <c r="M326">
        <v>172.1</v>
      </c>
      <c r="N326">
        <v>164.3</v>
      </c>
      <c r="O326">
        <v>177.3</v>
      </c>
      <c r="P326">
        <v>166.4</v>
      </c>
      <c r="Q326">
        <v>192.2</v>
      </c>
      <c r="R326">
        <v>169.9</v>
      </c>
      <c r="S326">
        <v>160.69999999999999</v>
      </c>
      <c r="T326">
        <v>168.5</v>
      </c>
      <c r="U326">
        <v>164.5</v>
      </c>
      <c r="V326">
        <v>164.2</v>
      </c>
      <c r="W326">
        <v>161.1</v>
      </c>
      <c r="X326">
        <v>171.4</v>
      </c>
      <c r="Y326">
        <v>156.5</v>
      </c>
      <c r="Z326">
        <v>161.19999999999999</v>
      </c>
      <c r="AA326">
        <v>164.7</v>
      </c>
      <c r="AB326">
        <v>163</v>
      </c>
      <c r="AC326">
        <v>162.69999999999999</v>
      </c>
      <c r="AD326">
        <v>165.7</v>
      </c>
    </row>
    <row r="327" spans="1:30" x14ac:dyDescent="0.3">
      <c r="A327" t="s">
        <v>30</v>
      </c>
      <c r="B327">
        <v>2022</v>
      </c>
      <c r="C327" t="s">
        <v>35</v>
      </c>
      <c r="D327">
        <v>148.80000000000001</v>
      </c>
      <c r="E327">
        <v>198.1</v>
      </c>
      <c r="F327">
        <v>175.5</v>
      </c>
      <c r="G327">
        <v>160.69999999999999</v>
      </c>
      <c r="H327">
        <v>192.6</v>
      </c>
      <c r="I327">
        <v>151.4</v>
      </c>
      <c r="J327">
        <v>155.19999999999999</v>
      </c>
      <c r="K327">
        <v>163.9</v>
      </c>
      <c r="L327">
        <v>118.1</v>
      </c>
      <c r="M327">
        <v>175.4</v>
      </c>
      <c r="N327">
        <v>170.5</v>
      </c>
      <c r="O327">
        <v>176.3</v>
      </c>
      <c r="P327">
        <v>163.9</v>
      </c>
      <c r="Q327">
        <v>191.5</v>
      </c>
      <c r="R327">
        <v>174.1</v>
      </c>
      <c r="S327">
        <v>171</v>
      </c>
      <c r="T327">
        <v>173.7</v>
      </c>
      <c r="U327">
        <v>139.5</v>
      </c>
      <c r="V327">
        <v>167.4</v>
      </c>
      <c r="W327">
        <v>165.7</v>
      </c>
      <c r="X327">
        <v>175.3</v>
      </c>
      <c r="Y327">
        <v>161.19999999999999</v>
      </c>
      <c r="Z327">
        <v>165.5</v>
      </c>
      <c r="AA327">
        <v>170.3</v>
      </c>
      <c r="AB327">
        <v>164.5</v>
      </c>
      <c r="AC327">
        <v>167.3</v>
      </c>
      <c r="AD327">
        <v>166.7</v>
      </c>
    </row>
    <row r="328" spans="1:30" x14ac:dyDescent="0.3">
      <c r="A328" t="s">
        <v>33</v>
      </c>
      <c r="B328">
        <v>2022</v>
      </c>
      <c r="C328" t="s">
        <v>35</v>
      </c>
      <c r="D328">
        <v>152.5</v>
      </c>
      <c r="E328">
        <v>205.2</v>
      </c>
      <c r="F328">
        <v>176.4</v>
      </c>
      <c r="G328">
        <v>160.6</v>
      </c>
      <c r="H328">
        <v>171.5</v>
      </c>
      <c r="I328">
        <v>156.4</v>
      </c>
      <c r="J328">
        <v>198</v>
      </c>
      <c r="K328">
        <v>163.19999999999999</v>
      </c>
      <c r="L328">
        <v>120.6</v>
      </c>
      <c r="M328">
        <v>172.2</v>
      </c>
      <c r="N328">
        <v>156.69999999999999</v>
      </c>
      <c r="O328">
        <v>180</v>
      </c>
      <c r="P328">
        <v>170.2</v>
      </c>
      <c r="Q328">
        <v>196.5</v>
      </c>
      <c r="R328">
        <v>165.7</v>
      </c>
      <c r="S328">
        <v>150.4</v>
      </c>
      <c r="T328">
        <v>163.4</v>
      </c>
      <c r="U328">
        <v>165.5</v>
      </c>
      <c r="V328">
        <v>163</v>
      </c>
      <c r="W328">
        <v>157.4</v>
      </c>
      <c r="X328">
        <v>167.2</v>
      </c>
      <c r="Y328">
        <v>153.1</v>
      </c>
      <c r="Z328">
        <v>159.5</v>
      </c>
      <c r="AA328">
        <v>162</v>
      </c>
      <c r="AB328">
        <v>164.2</v>
      </c>
      <c r="AC328">
        <v>159.4</v>
      </c>
      <c r="AD328">
        <v>165.5</v>
      </c>
    </row>
    <row r="329" spans="1:30" x14ac:dyDescent="0.3">
      <c r="A329" t="s">
        <v>34</v>
      </c>
      <c r="B329">
        <v>2022</v>
      </c>
      <c r="C329" t="s">
        <v>35</v>
      </c>
      <c r="D329">
        <v>150</v>
      </c>
      <c r="E329">
        <v>200.6</v>
      </c>
      <c r="F329">
        <v>175.8</v>
      </c>
      <c r="G329">
        <v>160.69999999999999</v>
      </c>
      <c r="H329">
        <v>184.9</v>
      </c>
      <c r="I329">
        <v>153.69999999999999</v>
      </c>
      <c r="J329">
        <v>169.7</v>
      </c>
      <c r="K329">
        <v>163.69999999999999</v>
      </c>
      <c r="L329">
        <v>118.9</v>
      </c>
      <c r="M329">
        <v>174.3</v>
      </c>
      <c r="N329">
        <v>164.7</v>
      </c>
      <c r="O329">
        <v>178</v>
      </c>
      <c r="P329">
        <v>166.2</v>
      </c>
      <c r="Q329">
        <v>192.8</v>
      </c>
      <c r="R329">
        <v>170.8</v>
      </c>
      <c r="S329">
        <v>162.4</v>
      </c>
      <c r="T329">
        <v>169.6</v>
      </c>
      <c r="U329">
        <v>165.5</v>
      </c>
      <c r="V329">
        <v>165.7</v>
      </c>
      <c r="W329">
        <v>161.80000000000001</v>
      </c>
      <c r="X329">
        <v>172.2</v>
      </c>
      <c r="Y329">
        <v>156.9</v>
      </c>
      <c r="Z329">
        <v>162.1</v>
      </c>
      <c r="AA329">
        <v>165.4</v>
      </c>
      <c r="AB329">
        <v>164.4</v>
      </c>
      <c r="AC329">
        <v>163.5</v>
      </c>
      <c r="AD329">
        <v>166.1</v>
      </c>
    </row>
    <row r="330" spans="1:30" x14ac:dyDescent="0.3">
      <c r="A330" t="s">
        <v>30</v>
      </c>
      <c r="B330">
        <v>2022</v>
      </c>
      <c r="C330" t="s">
        <v>36</v>
      </c>
      <c r="D330">
        <v>150.19999999999999</v>
      </c>
      <c r="E330">
        <v>208</v>
      </c>
      <c r="F330">
        <v>167.9</v>
      </c>
      <c r="G330">
        <v>162</v>
      </c>
      <c r="H330">
        <v>203.1</v>
      </c>
      <c r="I330">
        <v>155.9</v>
      </c>
      <c r="J330">
        <v>155.80000000000001</v>
      </c>
      <c r="K330">
        <v>164.2</v>
      </c>
      <c r="L330">
        <v>118.1</v>
      </c>
      <c r="M330">
        <v>178.7</v>
      </c>
      <c r="N330">
        <v>171.2</v>
      </c>
      <c r="O330">
        <v>177.4</v>
      </c>
      <c r="P330">
        <v>166.6</v>
      </c>
      <c r="Q330">
        <v>192.3</v>
      </c>
      <c r="R330">
        <v>175.4</v>
      </c>
      <c r="S330">
        <v>173.2</v>
      </c>
      <c r="T330">
        <v>175.1</v>
      </c>
      <c r="U330">
        <v>139.5</v>
      </c>
      <c r="V330">
        <v>168.9</v>
      </c>
      <c r="W330">
        <v>166.5</v>
      </c>
      <c r="X330">
        <v>176</v>
      </c>
      <c r="Y330">
        <v>162</v>
      </c>
      <c r="Z330">
        <v>166.6</v>
      </c>
      <c r="AA330">
        <v>170.6</v>
      </c>
      <c r="AB330">
        <v>167.4</v>
      </c>
      <c r="AC330">
        <v>168.3</v>
      </c>
      <c r="AD330">
        <v>168.7</v>
      </c>
    </row>
    <row r="331" spans="1:30" x14ac:dyDescent="0.3">
      <c r="A331" t="s">
        <v>33</v>
      </c>
      <c r="B331">
        <v>2022</v>
      </c>
      <c r="C331" t="s">
        <v>36</v>
      </c>
      <c r="D331">
        <v>153.69999999999999</v>
      </c>
      <c r="E331">
        <v>215.8</v>
      </c>
      <c r="F331">
        <v>167.7</v>
      </c>
      <c r="G331">
        <v>162.6</v>
      </c>
      <c r="H331">
        <v>180</v>
      </c>
      <c r="I331">
        <v>159.6</v>
      </c>
      <c r="J331">
        <v>188.4</v>
      </c>
      <c r="K331">
        <v>163.4</v>
      </c>
      <c r="L331">
        <v>120.3</v>
      </c>
      <c r="M331">
        <v>174.7</v>
      </c>
      <c r="N331">
        <v>157.1</v>
      </c>
      <c r="O331">
        <v>181.5</v>
      </c>
      <c r="P331">
        <v>171.5</v>
      </c>
      <c r="Q331">
        <v>197.5</v>
      </c>
      <c r="R331">
        <v>167.1</v>
      </c>
      <c r="S331">
        <v>152.6</v>
      </c>
      <c r="T331">
        <v>164.9</v>
      </c>
      <c r="U331">
        <v>165.3</v>
      </c>
      <c r="V331">
        <v>164.5</v>
      </c>
      <c r="W331">
        <v>158.6</v>
      </c>
      <c r="X331">
        <v>168.2</v>
      </c>
      <c r="Y331">
        <v>154.19999999999999</v>
      </c>
      <c r="Z331">
        <v>160.80000000000001</v>
      </c>
      <c r="AA331">
        <v>162.69999999999999</v>
      </c>
      <c r="AB331">
        <v>166.8</v>
      </c>
      <c r="AC331">
        <v>160.6</v>
      </c>
      <c r="AD331">
        <v>166.5</v>
      </c>
    </row>
    <row r="332" spans="1:30" x14ac:dyDescent="0.3">
      <c r="A332" t="s">
        <v>34</v>
      </c>
      <c r="B332">
        <v>2022</v>
      </c>
      <c r="C332" t="s">
        <v>36</v>
      </c>
      <c r="D332">
        <v>151.30000000000001</v>
      </c>
      <c r="E332">
        <v>210.7</v>
      </c>
      <c r="F332">
        <v>167.8</v>
      </c>
      <c r="G332">
        <v>162.19999999999999</v>
      </c>
      <c r="H332">
        <v>194.6</v>
      </c>
      <c r="I332">
        <v>157.6</v>
      </c>
      <c r="J332">
        <v>166.9</v>
      </c>
      <c r="K332">
        <v>163.9</v>
      </c>
      <c r="L332">
        <v>118.8</v>
      </c>
      <c r="M332">
        <v>177.4</v>
      </c>
      <c r="N332">
        <v>165.3</v>
      </c>
      <c r="O332">
        <v>179.3</v>
      </c>
      <c r="P332">
        <v>168.4</v>
      </c>
      <c r="Q332">
        <v>193.7</v>
      </c>
      <c r="R332">
        <v>172.1</v>
      </c>
      <c r="S332">
        <v>164.6</v>
      </c>
      <c r="T332">
        <v>171.1</v>
      </c>
      <c r="U332">
        <v>165.3</v>
      </c>
      <c r="V332">
        <v>167.2</v>
      </c>
      <c r="W332">
        <v>162.80000000000001</v>
      </c>
      <c r="X332">
        <v>173</v>
      </c>
      <c r="Y332">
        <v>157.9</v>
      </c>
      <c r="Z332">
        <v>163.30000000000001</v>
      </c>
      <c r="AA332">
        <v>166</v>
      </c>
      <c r="AB332">
        <v>167.2</v>
      </c>
      <c r="AC332">
        <v>164.6</v>
      </c>
      <c r="AD332">
        <v>167.7</v>
      </c>
    </row>
    <row r="333" spans="1:30" x14ac:dyDescent="0.3">
      <c r="A333" t="s">
        <v>30</v>
      </c>
      <c r="B333">
        <v>2022</v>
      </c>
      <c r="C333" t="s">
        <v>37</v>
      </c>
      <c r="D333">
        <v>151.80000000000001</v>
      </c>
      <c r="E333">
        <v>209.7</v>
      </c>
      <c r="F333">
        <v>164.5</v>
      </c>
      <c r="G333">
        <v>163.80000000000001</v>
      </c>
      <c r="H333">
        <v>207.4</v>
      </c>
      <c r="I333">
        <v>169.7</v>
      </c>
      <c r="J333">
        <v>153.6</v>
      </c>
      <c r="K333">
        <v>165.1</v>
      </c>
      <c r="L333">
        <v>118.2</v>
      </c>
      <c r="M333">
        <v>182.9</v>
      </c>
      <c r="N333">
        <v>172.4</v>
      </c>
      <c r="O333">
        <v>178.9</v>
      </c>
      <c r="P333">
        <v>168.6</v>
      </c>
      <c r="Q333">
        <v>192.8</v>
      </c>
      <c r="R333">
        <v>177.5</v>
      </c>
      <c r="S333">
        <v>175.1</v>
      </c>
      <c r="T333">
        <v>177.1</v>
      </c>
      <c r="U333">
        <v>139.5</v>
      </c>
      <c r="V333">
        <v>173.3</v>
      </c>
      <c r="W333">
        <v>167.7</v>
      </c>
      <c r="X333">
        <v>177</v>
      </c>
      <c r="Y333">
        <v>166.2</v>
      </c>
      <c r="Z333">
        <v>167.2</v>
      </c>
      <c r="AA333">
        <v>170.9</v>
      </c>
      <c r="AB333">
        <v>169</v>
      </c>
      <c r="AC333">
        <v>170.2</v>
      </c>
      <c r="AD333">
        <v>170.8</v>
      </c>
    </row>
    <row r="334" spans="1:30" x14ac:dyDescent="0.3">
      <c r="A334" t="s">
        <v>33</v>
      </c>
      <c r="B334">
        <v>2022</v>
      </c>
      <c r="C334" t="s">
        <v>37</v>
      </c>
      <c r="D334">
        <v>155.4</v>
      </c>
      <c r="E334">
        <v>215.8</v>
      </c>
      <c r="F334">
        <v>164.6</v>
      </c>
      <c r="G334">
        <v>164.2</v>
      </c>
      <c r="H334">
        <v>186</v>
      </c>
      <c r="I334">
        <v>175.9</v>
      </c>
      <c r="J334">
        <v>190.7</v>
      </c>
      <c r="K334">
        <v>164</v>
      </c>
      <c r="L334">
        <v>120.5</v>
      </c>
      <c r="M334">
        <v>178</v>
      </c>
      <c r="N334">
        <v>157.5</v>
      </c>
      <c r="O334">
        <v>183.3</v>
      </c>
      <c r="P334">
        <v>174.5</v>
      </c>
      <c r="Q334">
        <v>197.1</v>
      </c>
      <c r="R334">
        <v>168.4</v>
      </c>
      <c r="S334">
        <v>154.5</v>
      </c>
      <c r="T334">
        <v>166.3</v>
      </c>
      <c r="U334">
        <v>167</v>
      </c>
      <c r="V334">
        <v>170.5</v>
      </c>
      <c r="W334">
        <v>159.80000000000001</v>
      </c>
      <c r="X334">
        <v>169</v>
      </c>
      <c r="Y334">
        <v>159.30000000000001</v>
      </c>
      <c r="Z334">
        <v>162.19999999999999</v>
      </c>
      <c r="AA334">
        <v>164</v>
      </c>
      <c r="AB334">
        <v>168.4</v>
      </c>
      <c r="AC334">
        <v>163.1</v>
      </c>
      <c r="AD334">
        <v>169.2</v>
      </c>
    </row>
    <row r="335" spans="1:30" x14ac:dyDescent="0.3">
      <c r="A335" t="s">
        <v>34</v>
      </c>
      <c r="B335">
        <v>2022</v>
      </c>
      <c r="C335" t="s">
        <v>37</v>
      </c>
      <c r="D335">
        <v>152.9</v>
      </c>
      <c r="E335">
        <v>211.8</v>
      </c>
      <c r="F335">
        <v>164.5</v>
      </c>
      <c r="G335">
        <v>163.9</v>
      </c>
      <c r="H335">
        <v>199.5</v>
      </c>
      <c r="I335">
        <v>172.6</v>
      </c>
      <c r="J335">
        <v>166.2</v>
      </c>
      <c r="K335">
        <v>164.7</v>
      </c>
      <c r="L335">
        <v>119</v>
      </c>
      <c r="M335">
        <v>181.3</v>
      </c>
      <c r="N335">
        <v>166.2</v>
      </c>
      <c r="O335">
        <v>180.9</v>
      </c>
      <c r="P335">
        <v>170.8</v>
      </c>
      <c r="Q335">
        <v>193.9</v>
      </c>
      <c r="R335">
        <v>173.9</v>
      </c>
      <c r="S335">
        <v>166.5</v>
      </c>
      <c r="T335">
        <v>172.8</v>
      </c>
      <c r="U335">
        <v>167</v>
      </c>
      <c r="V335">
        <v>172.2</v>
      </c>
      <c r="W335">
        <v>164</v>
      </c>
      <c r="X335">
        <v>174</v>
      </c>
      <c r="Y335">
        <v>162.6</v>
      </c>
      <c r="Z335">
        <v>164.4</v>
      </c>
      <c r="AA335">
        <v>166.9</v>
      </c>
      <c r="AB335">
        <v>168.8</v>
      </c>
      <c r="AC335">
        <v>166.8</v>
      </c>
      <c r="AD335">
        <v>170.1</v>
      </c>
    </row>
    <row r="336" spans="1:30" x14ac:dyDescent="0.3">
      <c r="A336" t="s">
        <v>30</v>
      </c>
      <c r="B336">
        <v>2022</v>
      </c>
      <c r="C336" t="s">
        <v>38</v>
      </c>
      <c r="D336">
        <v>152.9</v>
      </c>
      <c r="E336">
        <v>214.7</v>
      </c>
      <c r="F336">
        <v>161.4</v>
      </c>
      <c r="G336">
        <v>164.6</v>
      </c>
      <c r="H336">
        <v>209.9</v>
      </c>
      <c r="I336">
        <v>168</v>
      </c>
      <c r="J336">
        <v>160.4</v>
      </c>
      <c r="K336">
        <v>165</v>
      </c>
      <c r="L336">
        <v>118.9</v>
      </c>
      <c r="M336">
        <v>186.6</v>
      </c>
      <c r="N336">
        <v>173.2</v>
      </c>
      <c r="O336">
        <v>180.4</v>
      </c>
      <c r="P336">
        <v>170.8</v>
      </c>
      <c r="Q336">
        <v>192.9</v>
      </c>
      <c r="R336">
        <v>179.3</v>
      </c>
      <c r="S336">
        <v>177.2</v>
      </c>
      <c r="T336">
        <v>179</v>
      </c>
      <c r="U336">
        <v>139.5</v>
      </c>
      <c r="V336">
        <v>175.3</v>
      </c>
      <c r="W336">
        <v>168.9</v>
      </c>
      <c r="X336">
        <v>177.7</v>
      </c>
      <c r="Y336">
        <v>167.1</v>
      </c>
      <c r="Z336">
        <v>167.6</v>
      </c>
      <c r="AA336">
        <v>171.8</v>
      </c>
      <c r="AB336">
        <v>168.5</v>
      </c>
      <c r="AC336">
        <v>170.9</v>
      </c>
      <c r="AD336">
        <v>172.5</v>
      </c>
    </row>
    <row r="337" spans="1:30" x14ac:dyDescent="0.3">
      <c r="A337" t="s">
        <v>33</v>
      </c>
      <c r="B337">
        <v>2022</v>
      </c>
      <c r="C337" t="s">
        <v>38</v>
      </c>
      <c r="D337">
        <v>156.69999999999999</v>
      </c>
      <c r="E337">
        <v>221.2</v>
      </c>
      <c r="F337">
        <v>164.1</v>
      </c>
      <c r="G337">
        <v>165.4</v>
      </c>
      <c r="H337">
        <v>189.5</v>
      </c>
      <c r="I337">
        <v>174.5</v>
      </c>
      <c r="J337">
        <v>203.2</v>
      </c>
      <c r="K337">
        <v>164.1</v>
      </c>
      <c r="L337">
        <v>121.2</v>
      </c>
      <c r="M337">
        <v>181.4</v>
      </c>
      <c r="N337">
        <v>158.5</v>
      </c>
      <c r="O337">
        <v>184.9</v>
      </c>
      <c r="P337">
        <v>177.5</v>
      </c>
      <c r="Q337">
        <v>197.5</v>
      </c>
      <c r="R337">
        <v>170</v>
      </c>
      <c r="S337">
        <v>155.9</v>
      </c>
      <c r="T337">
        <v>167.8</v>
      </c>
      <c r="U337">
        <v>167.5</v>
      </c>
      <c r="V337">
        <v>173.5</v>
      </c>
      <c r="W337">
        <v>161.1</v>
      </c>
      <c r="X337">
        <v>170.1</v>
      </c>
      <c r="Y337">
        <v>159.4</v>
      </c>
      <c r="Z337">
        <v>163.19999999999999</v>
      </c>
      <c r="AA337">
        <v>165.2</v>
      </c>
      <c r="AB337">
        <v>168.2</v>
      </c>
      <c r="AC337">
        <v>163.80000000000001</v>
      </c>
      <c r="AD337">
        <v>170.8</v>
      </c>
    </row>
    <row r="338" spans="1:30" x14ac:dyDescent="0.3">
      <c r="A338" t="s">
        <v>34</v>
      </c>
      <c r="B338">
        <v>2022</v>
      </c>
      <c r="C338" t="s">
        <v>38</v>
      </c>
      <c r="D338">
        <v>154.1</v>
      </c>
      <c r="E338">
        <v>217</v>
      </c>
      <c r="F338">
        <v>162.4</v>
      </c>
      <c r="G338">
        <v>164.9</v>
      </c>
      <c r="H338">
        <v>202.4</v>
      </c>
      <c r="I338">
        <v>171</v>
      </c>
      <c r="J338">
        <v>174.9</v>
      </c>
      <c r="K338">
        <v>164.7</v>
      </c>
      <c r="L338">
        <v>119.7</v>
      </c>
      <c r="M338">
        <v>184.9</v>
      </c>
      <c r="N338">
        <v>167.1</v>
      </c>
      <c r="O338">
        <v>182.5</v>
      </c>
      <c r="P338">
        <v>173.3</v>
      </c>
      <c r="Q338">
        <v>194.1</v>
      </c>
      <c r="R338">
        <v>175.6</v>
      </c>
      <c r="S338">
        <v>168.4</v>
      </c>
      <c r="T338">
        <v>174.6</v>
      </c>
      <c r="U338">
        <v>167.5</v>
      </c>
      <c r="V338">
        <v>174.6</v>
      </c>
      <c r="W338">
        <v>165.2</v>
      </c>
      <c r="X338">
        <v>174.8</v>
      </c>
      <c r="Y338">
        <v>163</v>
      </c>
      <c r="Z338">
        <v>165.1</v>
      </c>
      <c r="AA338">
        <v>167.9</v>
      </c>
      <c r="AB338">
        <v>168.4</v>
      </c>
      <c r="AC338">
        <v>167.5</v>
      </c>
      <c r="AD338">
        <v>171.7</v>
      </c>
    </row>
    <row r="339" spans="1:30" x14ac:dyDescent="0.3">
      <c r="A339" t="s">
        <v>30</v>
      </c>
      <c r="B339">
        <v>2022</v>
      </c>
      <c r="C339" t="s">
        <v>39</v>
      </c>
      <c r="D339">
        <v>153.80000000000001</v>
      </c>
      <c r="E339">
        <v>217.2</v>
      </c>
      <c r="F339">
        <v>169.6</v>
      </c>
      <c r="G339">
        <v>165.4</v>
      </c>
      <c r="H339">
        <v>208.1</v>
      </c>
      <c r="I339">
        <v>165.8</v>
      </c>
      <c r="J339">
        <v>167.3</v>
      </c>
      <c r="K339">
        <v>164.6</v>
      </c>
      <c r="L339">
        <v>119.1</v>
      </c>
      <c r="M339">
        <v>188.9</v>
      </c>
      <c r="N339">
        <v>174.2</v>
      </c>
      <c r="O339">
        <v>181.9</v>
      </c>
      <c r="P339">
        <v>172.4</v>
      </c>
      <c r="Q339">
        <v>192.9</v>
      </c>
      <c r="R339">
        <v>180.7</v>
      </c>
      <c r="S339">
        <v>178.7</v>
      </c>
      <c r="T339">
        <v>180.4</v>
      </c>
      <c r="U339">
        <v>139.5</v>
      </c>
      <c r="V339">
        <v>176.7</v>
      </c>
      <c r="W339">
        <v>170.3</v>
      </c>
      <c r="X339">
        <v>178.2</v>
      </c>
      <c r="Y339">
        <v>165.5</v>
      </c>
      <c r="Z339">
        <v>168</v>
      </c>
      <c r="AA339">
        <v>172.6</v>
      </c>
      <c r="AB339">
        <v>169.5</v>
      </c>
      <c r="AC339">
        <v>171</v>
      </c>
      <c r="AD339">
        <v>173.6</v>
      </c>
    </row>
    <row r="340" spans="1:30" x14ac:dyDescent="0.3">
      <c r="A340" t="s">
        <v>33</v>
      </c>
      <c r="B340">
        <v>2022</v>
      </c>
      <c r="C340" t="s">
        <v>39</v>
      </c>
      <c r="D340">
        <v>157.5</v>
      </c>
      <c r="E340">
        <v>223.4</v>
      </c>
      <c r="F340">
        <v>172.8</v>
      </c>
      <c r="G340">
        <v>166.4</v>
      </c>
      <c r="H340">
        <v>188.6</v>
      </c>
      <c r="I340">
        <v>174.1</v>
      </c>
      <c r="J340">
        <v>211.5</v>
      </c>
      <c r="K340">
        <v>163.6</v>
      </c>
      <c r="L340">
        <v>121.4</v>
      </c>
      <c r="M340">
        <v>183.5</v>
      </c>
      <c r="N340">
        <v>159.1</v>
      </c>
      <c r="O340">
        <v>186.3</v>
      </c>
      <c r="P340">
        <v>179.3</v>
      </c>
      <c r="Q340">
        <v>198.3</v>
      </c>
      <c r="R340">
        <v>171.6</v>
      </c>
      <c r="S340">
        <v>157.4</v>
      </c>
      <c r="T340">
        <v>169.4</v>
      </c>
      <c r="U340">
        <v>166.8</v>
      </c>
      <c r="V340">
        <v>174.9</v>
      </c>
      <c r="W340">
        <v>162.1</v>
      </c>
      <c r="X340">
        <v>170.9</v>
      </c>
      <c r="Y340">
        <v>157.19999999999999</v>
      </c>
      <c r="Z340">
        <v>164.1</v>
      </c>
      <c r="AA340">
        <v>166.5</v>
      </c>
      <c r="AB340">
        <v>169.2</v>
      </c>
      <c r="AC340">
        <v>163.80000000000001</v>
      </c>
      <c r="AD340">
        <v>171.4</v>
      </c>
    </row>
    <row r="341" spans="1:30" x14ac:dyDescent="0.3">
      <c r="A341" t="s">
        <v>34</v>
      </c>
      <c r="B341">
        <v>2022</v>
      </c>
      <c r="C341" t="s">
        <v>39</v>
      </c>
      <c r="D341">
        <v>155</v>
      </c>
      <c r="E341">
        <v>219.4</v>
      </c>
      <c r="F341">
        <v>170.8</v>
      </c>
      <c r="G341">
        <v>165.8</v>
      </c>
      <c r="H341">
        <v>200.9</v>
      </c>
      <c r="I341">
        <v>169.7</v>
      </c>
      <c r="J341">
        <v>182.3</v>
      </c>
      <c r="K341">
        <v>164.3</v>
      </c>
      <c r="L341">
        <v>119.9</v>
      </c>
      <c r="M341">
        <v>187.1</v>
      </c>
      <c r="N341">
        <v>167.9</v>
      </c>
      <c r="O341">
        <v>183.9</v>
      </c>
      <c r="P341">
        <v>174.9</v>
      </c>
      <c r="Q341">
        <v>194.3</v>
      </c>
      <c r="R341">
        <v>177.1</v>
      </c>
      <c r="S341">
        <v>169.9</v>
      </c>
      <c r="T341">
        <v>176</v>
      </c>
      <c r="U341">
        <v>166.8</v>
      </c>
      <c r="V341">
        <v>176</v>
      </c>
      <c r="W341">
        <v>166.4</v>
      </c>
      <c r="X341">
        <v>175.4</v>
      </c>
      <c r="Y341">
        <v>161.1</v>
      </c>
      <c r="Z341">
        <v>165.8</v>
      </c>
      <c r="AA341">
        <v>169</v>
      </c>
      <c r="AB341">
        <v>169.4</v>
      </c>
      <c r="AC341">
        <v>167.5</v>
      </c>
      <c r="AD341">
        <v>172.6</v>
      </c>
    </row>
    <row r="342" spans="1:30" x14ac:dyDescent="0.3">
      <c r="A342" t="s">
        <v>30</v>
      </c>
      <c r="B342">
        <v>2022</v>
      </c>
      <c r="C342" t="s">
        <v>40</v>
      </c>
      <c r="D342">
        <v>155.19999999999999</v>
      </c>
      <c r="E342">
        <v>210.8</v>
      </c>
      <c r="F342">
        <v>174.3</v>
      </c>
      <c r="G342">
        <v>166.3</v>
      </c>
      <c r="H342">
        <v>202.2</v>
      </c>
      <c r="I342">
        <v>169.6</v>
      </c>
      <c r="J342">
        <v>168.6</v>
      </c>
      <c r="K342">
        <v>164.4</v>
      </c>
      <c r="L342">
        <v>119.2</v>
      </c>
      <c r="M342">
        <v>191.8</v>
      </c>
      <c r="N342">
        <v>174.5</v>
      </c>
      <c r="O342">
        <v>183.1</v>
      </c>
      <c r="P342">
        <v>172.5</v>
      </c>
      <c r="Q342">
        <v>193.2</v>
      </c>
      <c r="R342">
        <v>182</v>
      </c>
      <c r="S342">
        <v>180.3</v>
      </c>
      <c r="T342">
        <v>181.7</v>
      </c>
      <c r="U342">
        <v>139.5</v>
      </c>
      <c r="V342">
        <v>179.6</v>
      </c>
      <c r="W342">
        <v>171.3</v>
      </c>
      <c r="X342">
        <v>178.8</v>
      </c>
      <c r="Y342">
        <v>166.3</v>
      </c>
      <c r="Z342">
        <v>168.6</v>
      </c>
      <c r="AA342">
        <v>174.7</v>
      </c>
      <c r="AB342">
        <v>169.7</v>
      </c>
      <c r="AC342">
        <v>171.8</v>
      </c>
      <c r="AD342">
        <v>174.3</v>
      </c>
    </row>
    <row r="343" spans="1:30" x14ac:dyDescent="0.3">
      <c r="A343" t="s">
        <v>33</v>
      </c>
      <c r="B343">
        <v>2022</v>
      </c>
      <c r="C343" t="s">
        <v>40</v>
      </c>
      <c r="D343">
        <v>159.30000000000001</v>
      </c>
      <c r="E343">
        <v>217.1</v>
      </c>
      <c r="F343">
        <v>176.6</v>
      </c>
      <c r="G343">
        <v>167.1</v>
      </c>
      <c r="H343">
        <v>184.8</v>
      </c>
      <c r="I343">
        <v>179.5</v>
      </c>
      <c r="J343">
        <v>208.5</v>
      </c>
      <c r="K343">
        <v>164</v>
      </c>
      <c r="L343">
        <v>121.5</v>
      </c>
      <c r="M343">
        <v>186.3</v>
      </c>
      <c r="N343">
        <v>159.80000000000001</v>
      </c>
      <c r="O343">
        <v>187.7</v>
      </c>
      <c r="P343">
        <v>179.4</v>
      </c>
      <c r="Q343">
        <v>198.6</v>
      </c>
      <c r="R343">
        <v>172.7</v>
      </c>
      <c r="S343">
        <v>158.69999999999999</v>
      </c>
      <c r="T343">
        <v>170.6</v>
      </c>
      <c r="U343">
        <v>167.8</v>
      </c>
      <c r="V343">
        <v>179.5</v>
      </c>
      <c r="W343">
        <v>163.1</v>
      </c>
      <c r="X343">
        <v>171.7</v>
      </c>
      <c r="Y343">
        <v>157.4</v>
      </c>
      <c r="Z343">
        <v>164.6</v>
      </c>
      <c r="AA343">
        <v>169.1</v>
      </c>
      <c r="AB343">
        <v>169.8</v>
      </c>
      <c r="AC343">
        <v>164.7</v>
      </c>
      <c r="AD343">
        <v>172.3</v>
      </c>
    </row>
    <row r="344" spans="1:30" x14ac:dyDescent="0.3">
      <c r="A344" t="s">
        <v>34</v>
      </c>
      <c r="B344">
        <v>2022</v>
      </c>
      <c r="C344" t="s">
        <v>40</v>
      </c>
      <c r="D344">
        <v>156.5</v>
      </c>
      <c r="E344">
        <v>213</v>
      </c>
      <c r="F344">
        <v>175.2</v>
      </c>
      <c r="G344">
        <v>166.6</v>
      </c>
      <c r="H344">
        <v>195.8</v>
      </c>
      <c r="I344">
        <v>174.2</v>
      </c>
      <c r="J344">
        <v>182.1</v>
      </c>
      <c r="K344">
        <v>164.3</v>
      </c>
      <c r="L344">
        <v>120</v>
      </c>
      <c r="M344">
        <v>190</v>
      </c>
      <c r="N344">
        <v>168.4</v>
      </c>
      <c r="O344">
        <v>185.2</v>
      </c>
      <c r="P344">
        <v>175</v>
      </c>
      <c r="Q344">
        <v>194.6</v>
      </c>
      <c r="R344">
        <v>178.3</v>
      </c>
      <c r="S344">
        <v>171.3</v>
      </c>
      <c r="T344">
        <v>177.3</v>
      </c>
      <c r="U344">
        <v>167.8</v>
      </c>
      <c r="V344">
        <v>179.6</v>
      </c>
      <c r="W344">
        <v>167.4</v>
      </c>
      <c r="X344">
        <v>176.1</v>
      </c>
      <c r="Y344">
        <v>161.6</v>
      </c>
      <c r="Z344">
        <v>166.3</v>
      </c>
      <c r="AA344">
        <v>171.4</v>
      </c>
      <c r="AB344">
        <v>169.7</v>
      </c>
      <c r="AC344">
        <v>168.4</v>
      </c>
      <c r="AD344">
        <v>173.4</v>
      </c>
    </row>
    <row r="345" spans="1:30" x14ac:dyDescent="0.3">
      <c r="A345" t="s">
        <v>30</v>
      </c>
      <c r="B345">
        <v>2022</v>
      </c>
      <c r="C345" t="s">
        <v>41</v>
      </c>
      <c r="D345">
        <v>159.5</v>
      </c>
      <c r="E345">
        <v>204.1</v>
      </c>
      <c r="F345">
        <v>168.3</v>
      </c>
      <c r="G345">
        <v>167.9</v>
      </c>
      <c r="H345">
        <v>198.1</v>
      </c>
      <c r="I345">
        <v>169.2</v>
      </c>
      <c r="J345">
        <v>173.1</v>
      </c>
      <c r="K345">
        <v>167.1</v>
      </c>
      <c r="L345">
        <v>120.2</v>
      </c>
      <c r="M345">
        <v>195.6</v>
      </c>
      <c r="N345">
        <v>174.8</v>
      </c>
      <c r="O345">
        <v>184</v>
      </c>
      <c r="P345">
        <v>173.9</v>
      </c>
      <c r="Q345">
        <v>193.7</v>
      </c>
      <c r="R345">
        <v>183.2</v>
      </c>
      <c r="S345">
        <v>181.7</v>
      </c>
      <c r="T345">
        <v>183</v>
      </c>
      <c r="U345">
        <v>139.5</v>
      </c>
      <c r="V345">
        <v>179.1</v>
      </c>
      <c r="W345">
        <v>172.3</v>
      </c>
      <c r="X345">
        <v>179.4</v>
      </c>
      <c r="Y345">
        <v>166.6</v>
      </c>
      <c r="Z345">
        <v>169.3</v>
      </c>
      <c r="AA345">
        <v>175.7</v>
      </c>
      <c r="AB345">
        <v>171.1</v>
      </c>
      <c r="AC345">
        <v>172.6</v>
      </c>
      <c r="AD345">
        <v>175.3</v>
      </c>
    </row>
    <row r="346" spans="1:30" x14ac:dyDescent="0.3">
      <c r="A346" t="s">
        <v>33</v>
      </c>
      <c r="B346">
        <v>2022</v>
      </c>
      <c r="C346" t="s">
        <v>41</v>
      </c>
      <c r="D346">
        <v>162.1</v>
      </c>
      <c r="E346">
        <v>210.9</v>
      </c>
      <c r="F346">
        <v>170.6</v>
      </c>
      <c r="G346">
        <v>168.4</v>
      </c>
      <c r="H346">
        <v>182.5</v>
      </c>
      <c r="I346">
        <v>177.1</v>
      </c>
      <c r="J346">
        <v>213.1</v>
      </c>
      <c r="K346">
        <v>167.3</v>
      </c>
      <c r="L346">
        <v>122.2</v>
      </c>
      <c r="M346">
        <v>189.7</v>
      </c>
      <c r="N346">
        <v>160.5</v>
      </c>
      <c r="O346">
        <v>188.9</v>
      </c>
      <c r="P346">
        <v>180.4</v>
      </c>
      <c r="Q346">
        <v>198.7</v>
      </c>
      <c r="R346">
        <v>173.7</v>
      </c>
      <c r="S346">
        <v>160</v>
      </c>
      <c r="T346">
        <v>171.6</v>
      </c>
      <c r="U346">
        <v>169</v>
      </c>
      <c r="V346">
        <v>178.4</v>
      </c>
      <c r="W346">
        <v>164.2</v>
      </c>
      <c r="X346">
        <v>172.6</v>
      </c>
      <c r="Y346">
        <v>157.69999999999999</v>
      </c>
      <c r="Z346">
        <v>165.1</v>
      </c>
      <c r="AA346">
        <v>169.9</v>
      </c>
      <c r="AB346">
        <v>171.4</v>
      </c>
      <c r="AC346">
        <v>165.4</v>
      </c>
      <c r="AD346">
        <v>173.1</v>
      </c>
    </row>
    <row r="347" spans="1:30" x14ac:dyDescent="0.3">
      <c r="A347" t="s">
        <v>34</v>
      </c>
      <c r="B347">
        <v>2022</v>
      </c>
      <c r="C347" t="s">
        <v>41</v>
      </c>
      <c r="D347">
        <v>160.30000000000001</v>
      </c>
      <c r="E347">
        <v>206.5</v>
      </c>
      <c r="F347">
        <v>169.2</v>
      </c>
      <c r="G347">
        <v>168.1</v>
      </c>
      <c r="H347">
        <v>192.4</v>
      </c>
      <c r="I347">
        <v>172.9</v>
      </c>
      <c r="J347">
        <v>186.7</v>
      </c>
      <c r="K347">
        <v>167.2</v>
      </c>
      <c r="L347">
        <v>120.9</v>
      </c>
      <c r="M347">
        <v>193.6</v>
      </c>
      <c r="N347">
        <v>168.8</v>
      </c>
      <c r="O347">
        <v>186.3</v>
      </c>
      <c r="P347">
        <v>176.3</v>
      </c>
      <c r="Q347">
        <v>195</v>
      </c>
      <c r="R347">
        <v>179.5</v>
      </c>
      <c r="S347">
        <v>172.7</v>
      </c>
      <c r="T347">
        <v>178.5</v>
      </c>
      <c r="U347">
        <v>169</v>
      </c>
      <c r="V347">
        <v>178.8</v>
      </c>
      <c r="W347">
        <v>168.5</v>
      </c>
      <c r="X347">
        <v>176.8</v>
      </c>
      <c r="Y347">
        <v>161.9</v>
      </c>
      <c r="Z347">
        <v>166.9</v>
      </c>
      <c r="AA347">
        <v>172.3</v>
      </c>
      <c r="AB347">
        <v>171.2</v>
      </c>
      <c r="AC347">
        <v>169.1</v>
      </c>
      <c r="AD347">
        <v>174.3</v>
      </c>
    </row>
    <row r="348" spans="1:30" x14ac:dyDescent="0.3">
      <c r="A348" t="s">
        <v>30</v>
      </c>
      <c r="B348">
        <v>2022</v>
      </c>
      <c r="C348" t="s">
        <v>42</v>
      </c>
      <c r="D348">
        <v>162.9</v>
      </c>
      <c r="E348">
        <v>206.7</v>
      </c>
      <c r="F348">
        <v>169</v>
      </c>
      <c r="G348">
        <v>169.5</v>
      </c>
      <c r="H348">
        <v>194.1</v>
      </c>
      <c r="I348">
        <v>164.1</v>
      </c>
      <c r="J348">
        <v>176.9</v>
      </c>
      <c r="K348">
        <v>169</v>
      </c>
      <c r="L348">
        <v>120.8</v>
      </c>
      <c r="M348">
        <v>199.1</v>
      </c>
      <c r="N348">
        <v>175.4</v>
      </c>
      <c r="O348">
        <v>184.8</v>
      </c>
      <c r="P348">
        <v>175.5</v>
      </c>
      <c r="Q348">
        <v>194.5</v>
      </c>
      <c r="R348">
        <v>184.7</v>
      </c>
      <c r="S348">
        <v>183.3</v>
      </c>
      <c r="T348">
        <v>184.5</v>
      </c>
      <c r="U348">
        <v>139.5</v>
      </c>
      <c r="V348">
        <v>179.7</v>
      </c>
      <c r="W348">
        <v>173.6</v>
      </c>
      <c r="X348">
        <v>180.2</v>
      </c>
      <c r="Y348">
        <v>166.9</v>
      </c>
      <c r="Z348">
        <v>170</v>
      </c>
      <c r="AA348">
        <v>176.2</v>
      </c>
      <c r="AB348">
        <v>170.8</v>
      </c>
      <c r="AC348">
        <v>173.1</v>
      </c>
      <c r="AD348">
        <v>176.4</v>
      </c>
    </row>
    <row r="349" spans="1:30" x14ac:dyDescent="0.3">
      <c r="A349" t="s">
        <v>33</v>
      </c>
      <c r="B349">
        <v>2022</v>
      </c>
      <c r="C349" t="s">
        <v>42</v>
      </c>
      <c r="D349">
        <v>164.9</v>
      </c>
      <c r="E349">
        <v>213.7</v>
      </c>
      <c r="F349">
        <v>170.9</v>
      </c>
      <c r="G349">
        <v>170.1</v>
      </c>
      <c r="H349">
        <v>179.3</v>
      </c>
      <c r="I349">
        <v>167.5</v>
      </c>
      <c r="J349">
        <v>220.8</v>
      </c>
      <c r="K349">
        <v>169.2</v>
      </c>
      <c r="L349">
        <v>123.1</v>
      </c>
      <c r="M349">
        <v>193.6</v>
      </c>
      <c r="N349">
        <v>161.1</v>
      </c>
      <c r="O349">
        <v>190.4</v>
      </c>
      <c r="P349">
        <v>181.8</v>
      </c>
      <c r="Q349">
        <v>199.7</v>
      </c>
      <c r="R349">
        <v>175</v>
      </c>
      <c r="S349">
        <v>161.69999999999999</v>
      </c>
      <c r="T349">
        <v>173</v>
      </c>
      <c r="U349">
        <v>169.5</v>
      </c>
      <c r="V349">
        <v>179.2</v>
      </c>
      <c r="W349">
        <v>165</v>
      </c>
      <c r="X349">
        <v>173.8</v>
      </c>
      <c r="Y349">
        <v>158.19999999999999</v>
      </c>
      <c r="Z349">
        <v>165.8</v>
      </c>
      <c r="AA349">
        <v>170.9</v>
      </c>
      <c r="AB349">
        <v>171.1</v>
      </c>
      <c r="AC349">
        <v>166.1</v>
      </c>
      <c r="AD349">
        <v>174.1</v>
      </c>
    </row>
    <row r="350" spans="1:30" x14ac:dyDescent="0.3">
      <c r="A350" t="s">
        <v>34</v>
      </c>
      <c r="B350">
        <v>2022</v>
      </c>
      <c r="C350" t="s">
        <v>42</v>
      </c>
      <c r="D350">
        <v>163.5</v>
      </c>
      <c r="E350">
        <v>209.2</v>
      </c>
      <c r="F350">
        <v>169.7</v>
      </c>
      <c r="G350">
        <v>169.7</v>
      </c>
      <c r="H350">
        <v>188.7</v>
      </c>
      <c r="I350">
        <v>165.7</v>
      </c>
      <c r="J350">
        <v>191.8</v>
      </c>
      <c r="K350">
        <v>169.1</v>
      </c>
      <c r="L350">
        <v>121.6</v>
      </c>
      <c r="M350">
        <v>197.3</v>
      </c>
      <c r="N350">
        <v>169.4</v>
      </c>
      <c r="O350">
        <v>187.4</v>
      </c>
      <c r="P350">
        <v>177.8</v>
      </c>
      <c r="Q350">
        <v>195.9</v>
      </c>
      <c r="R350">
        <v>180.9</v>
      </c>
      <c r="S350">
        <v>174.3</v>
      </c>
      <c r="T350">
        <v>179.9</v>
      </c>
      <c r="U350">
        <v>169.5</v>
      </c>
      <c r="V350">
        <v>179.5</v>
      </c>
      <c r="W350">
        <v>169.5</v>
      </c>
      <c r="X350">
        <v>177.8</v>
      </c>
      <c r="Y350">
        <v>162.30000000000001</v>
      </c>
      <c r="Z350">
        <v>167.6</v>
      </c>
      <c r="AA350">
        <v>173.1</v>
      </c>
      <c r="AB350">
        <v>170.9</v>
      </c>
      <c r="AC350">
        <v>169.7</v>
      </c>
      <c r="AD350">
        <v>175.3</v>
      </c>
    </row>
    <row r="351" spans="1:30" x14ac:dyDescent="0.3">
      <c r="A351" t="s">
        <v>30</v>
      </c>
      <c r="B351">
        <v>2022</v>
      </c>
      <c r="C351" t="s">
        <v>43</v>
      </c>
      <c r="D351">
        <v>164.7</v>
      </c>
      <c r="E351">
        <v>208.8</v>
      </c>
      <c r="F351">
        <v>170.3</v>
      </c>
      <c r="G351">
        <v>170.9</v>
      </c>
      <c r="H351">
        <v>191.6</v>
      </c>
      <c r="I351">
        <v>162.19999999999999</v>
      </c>
      <c r="J351">
        <v>184.8</v>
      </c>
      <c r="K351">
        <v>169.7</v>
      </c>
      <c r="L351">
        <v>121.1</v>
      </c>
      <c r="M351">
        <v>201.6</v>
      </c>
      <c r="N351">
        <v>175.8</v>
      </c>
      <c r="O351">
        <v>185.6</v>
      </c>
      <c r="P351">
        <v>177.4</v>
      </c>
      <c r="Q351">
        <v>194.9</v>
      </c>
      <c r="R351">
        <v>186.1</v>
      </c>
      <c r="S351">
        <v>184.4</v>
      </c>
      <c r="T351">
        <v>185.9</v>
      </c>
      <c r="U351">
        <v>139.5</v>
      </c>
      <c r="V351">
        <v>180.8</v>
      </c>
      <c r="W351">
        <v>174.4</v>
      </c>
      <c r="X351">
        <v>181.2</v>
      </c>
      <c r="Y351">
        <v>167.4</v>
      </c>
      <c r="Z351">
        <v>170.6</v>
      </c>
      <c r="AA351">
        <v>176.5</v>
      </c>
      <c r="AB351">
        <v>172</v>
      </c>
      <c r="AC351">
        <v>173.9</v>
      </c>
      <c r="AD351">
        <v>177.9</v>
      </c>
    </row>
    <row r="352" spans="1:30" x14ac:dyDescent="0.3">
      <c r="A352" t="s">
        <v>33</v>
      </c>
      <c r="B352">
        <v>2022</v>
      </c>
      <c r="C352" t="s">
        <v>43</v>
      </c>
      <c r="D352">
        <v>166.4</v>
      </c>
      <c r="E352">
        <v>214.9</v>
      </c>
      <c r="F352">
        <v>171.9</v>
      </c>
      <c r="G352">
        <v>171</v>
      </c>
      <c r="H352">
        <v>177.7</v>
      </c>
      <c r="I352">
        <v>165.7</v>
      </c>
      <c r="J352">
        <v>228.6</v>
      </c>
      <c r="K352">
        <v>169.9</v>
      </c>
      <c r="L352">
        <v>123.4</v>
      </c>
      <c r="M352">
        <v>196.4</v>
      </c>
      <c r="N352">
        <v>161.6</v>
      </c>
      <c r="O352">
        <v>191.5</v>
      </c>
      <c r="P352">
        <v>183.3</v>
      </c>
      <c r="Q352">
        <v>200.1</v>
      </c>
      <c r="R352">
        <v>175.5</v>
      </c>
      <c r="S352">
        <v>162.6</v>
      </c>
      <c r="T352">
        <v>173.6</v>
      </c>
      <c r="U352">
        <v>171.2</v>
      </c>
      <c r="V352">
        <v>180</v>
      </c>
      <c r="W352">
        <v>166</v>
      </c>
      <c r="X352">
        <v>174.7</v>
      </c>
      <c r="Y352">
        <v>158.80000000000001</v>
      </c>
      <c r="Z352">
        <v>166.3</v>
      </c>
      <c r="AA352">
        <v>171.2</v>
      </c>
      <c r="AB352">
        <v>172.3</v>
      </c>
      <c r="AC352">
        <v>166.8</v>
      </c>
      <c r="AD352">
        <v>175.3</v>
      </c>
    </row>
    <row r="353" spans="1:30" x14ac:dyDescent="0.3">
      <c r="A353" t="s">
        <v>34</v>
      </c>
      <c r="B353">
        <v>2022</v>
      </c>
      <c r="C353" t="s">
        <v>43</v>
      </c>
      <c r="D353">
        <v>165.2</v>
      </c>
      <c r="E353">
        <v>210.9</v>
      </c>
      <c r="F353">
        <v>170.9</v>
      </c>
      <c r="G353">
        <v>170.9</v>
      </c>
      <c r="H353">
        <v>186.5</v>
      </c>
      <c r="I353">
        <v>163.80000000000001</v>
      </c>
      <c r="J353">
        <v>199.7</v>
      </c>
      <c r="K353">
        <v>169.8</v>
      </c>
      <c r="L353">
        <v>121.9</v>
      </c>
      <c r="M353">
        <v>199.9</v>
      </c>
      <c r="N353">
        <v>169.9</v>
      </c>
      <c r="O353">
        <v>188.3</v>
      </c>
      <c r="P353">
        <v>179.6</v>
      </c>
      <c r="Q353">
        <v>196.3</v>
      </c>
      <c r="R353">
        <v>181.9</v>
      </c>
      <c r="S353">
        <v>175.3</v>
      </c>
      <c r="T353">
        <v>181</v>
      </c>
      <c r="U353">
        <v>171.2</v>
      </c>
      <c r="V353">
        <v>180.5</v>
      </c>
      <c r="W353">
        <v>170.4</v>
      </c>
      <c r="X353">
        <v>178.7</v>
      </c>
      <c r="Y353">
        <v>162.9</v>
      </c>
      <c r="Z353">
        <v>168.2</v>
      </c>
      <c r="AA353">
        <v>173.4</v>
      </c>
      <c r="AB353">
        <v>172.1</v>
      </c>
      <c r="AC353">
        <v>170.5</v>
      </c>
      <c r="AD353">
        <v>176.7</v>
      </c>
    </row>
    <row r="354" spans="1:30" x14ac:dyDescent="0.3">
      <c r="A354" t="s">
        <v>30</v>
      </c>
      <c r="B354">
        <v>2022</v>
      </c>
      <c r="C354" t="s">
        <v>45</v>
      </c>
      <c r="D354">
        <v>166.9</v>
      </c>
      <c r="E354">
        <v>207.2</v>
      </c>
      <c r="F354">
        <v>180.2</v>
      </c>
      <c r="G354">
        <v>172.3</v>
      </c>
      <c r="H354">
        <v>194</v>
      </c>
      <c r="I354">
        <v>159.1</v>
      </c>
      <c r="J354">
        <v>171.6</v>
      </c>
      <c r="K354">
        <v>170.2</v>
      </c>
      <c r="L354">
        <v>121.5</v>
      </c>
      <c r="M354">
        <v>204.8</v>
      </c>
      <c r="N354">
        <v>176.4</v>
      </c>
      <c r="O354">
        <v>186.9</v>
      </c>
      <c r="P354">
        <v>176.6</v>
      </c>
      <c r="Q354">
        <v>195.5</v>
      </c>
      <c r="R354">
        <v>187.2</v>
      </c>
      <c r="S354">
        <v>185.2</v>
      </c>
      <c r="T354">
        <v>186.9</v>
      </c>
      <c r="U354">
        <v>139.5</v>
      </c>
      <c r="V354">
        <v>181.9</v>
      </c>
      <c r="W354">
        <v>175.5</v>
      </c>
      <c r="X354">
        <v>182.3</v>
      </c>
      <c r="Y354">
        <v>167.5</v>
      </c>
      <c r="Z354">
        <v>170.8</v>
      </c>
      <c r="AA354">
        <v>176.9</v>
      </c>
      <c r="AB354">
        <v>173.4</v>
      </c>
      <c r="AC354">
        <v>174.6</v>
      </c>
      <c r="AD354">
        <v>177.8</v>
      </c>
    </row>
    <row r="355" spans="1:30" x14ac:dyDescent="0.3">
      <c r="A355" t="s">
        <v>33</v>
      </c>
      <c r="B355">
        <v>2022</v>
      </c>
      <c r="C355" t="s">
        <v>45</v>
      </c>
      <c r="D355">
        <v>168.4</v>
      </c>
      <c r="E355">
        <v>213.4</v>
      </c>
      <c r="F355">
        <v>183.2</v>
      </c>
      <c r="G355">
        <v>172.3</v>
      </c>
      <c r="H355">
        <v>180</v>
      </c>
      <c r="I355">
        <v>162.6</v>
      </c>
      <c r="J355">
        <v>205.5</v>
      </c>
      <c r="K355">
        <v>171</v>
      </c>
      <c r="L355">
        <v>123.4</v>
      </c>
      <c r="M355">
        <v>198.8</v>
      </c>
      <c r="N355">
        <v>162.1</v>
      </c>
      <c r="O355">
        <v>192.4</v>
      </c>
      <c r="P355">
        <v>181.3</v>
      </c>
      <c r="Q355">
        <v>200.6</v>
      </c>
      <c r="R355">
        <v>176.7</v>
      </c>
      <c r="S355">
        <v>163.5</v>
      </c>
      <c r="T355">
        <v>174.7</v>
      </c>
      <c r="U355">
        <v>171.8</v>
      </c>
      <c r="V355">
        <v>180.3</v>
      </c>
      <c r="W355">
        <v>166.9</v>
      </c>
      <c r="X355">
        <v>175.8</v>
      </c>
      <c r="Y355">
        <v>158.9</v>
      </c>
      <c r="Z355">
        <v>166.7</v>
      </c>
      <c r="AA355">
        <v>171.5</v>
      </c>
      <c r="AB355">
        <v>173.8</v>
      </c>
      <c r="AC355">
        <v>167.4</v>
      </c>
      <c r="AD355">
        <v>174.1</v>
      </c>
    </row>
    <row r="356" spans="1:30" x14ac:dyDescent="0.3">
      <c r="A356" t="s">
        <v>34</v>
      </c>
      <c r="B356">
        <v>2022</v>
      </c>
      <c r="C356" t="s">
        <v>45</v>
      </c>
      <c r="D356">
        <v>167.4</v>
      </c>
      <c r="E356">
        <v>209.4</v>
      </c>
      <c r="F356">
        <v>181.4</v>
      </c>
      <c r="G356">
        <v>172.3</v>
      </c>
      <c r="H356">
        <v>188.9</v>
      </c>
      <c r="I356">
        <v>160.69999999999999</v>
      </c>
      <c r="J356">
        <v>183.1</v>
      </c>
      <c r="K356">
        <v>170.5</v>
      </c>
      <c r="L356">
        <v>122.1</v>
      </c>
      <c r="M356">
        <v>202.8</v>
      </c>
      <c r="N356">
        <v>170.4</v>
      </c>
      <c r="O356">
        <v>189.5</v>
      </c>
      <c r="P356">
        <v>178.3</v>
      </c>
      <c r="Q356">
        <v>196.9</v>
      </c>
      <c r="R356">
        <v>183.1</v>
      </c>
      <c r="S356">
        <v>176.2</v>
      </c>
      <c r="T356">
        <v>182.1</v>
      </c>
      <c r="U356">
        <v>171.8</v>
      </c>
      <c r="V356">
        <v>181.3</v>
      </c>
      <c r="W356">
        <v>171.4</v>
      </c>
      <c r="X356">
        <v>179.8</v>
      </c>
      <c r="Y356">
        <v>163</v>
      </c>
      <c r="Z356">
        <v>168.5</v>
      </c>
      <c r="AA356">
        <v>173.7</v>
      </c>
      <c r="AB356">
        <v>173.6</v>
      </c>
      <c r="AC356">
        <v>171.1</v>
      </c>
      <c r="AD356">
        <v>176.5</v>
      </c>
    </row>
    <row r="357" spans="1:30" x14ac:dyDescent="0.3">
      <c r="A357" t="s">
        <v>30</v>
      </c>
      <c r="B357">
        <v>2022</v>
      </c>
      <c r="C357" t="s">
        <v>46</v>
      </c>
      <c r="D357">
        <v>168.8</v>
      </c>
      <c r="E357">
        <v>206.9</v>
      </c>
      <c r="F357">
        <v>189.1</v>
      </c>
      <c r="G357">
        <v>173.4</v>
      </c>
      <c r="H357">
        <v>193.9</v>
      </c>
      <c r="I357">
        <v>156.69999999999999</v>
      </c>
      <c r="J357">
        <v>150.19999999999999</v>
      </c>
      <c r="K357">
        <v>170.5</v>
      </c>
      <c r="L357">
        <v>121.2</v>
      </c>
      <c r="M357">
        <v>207.5</v>
      </c>
      <c r="N357">
        <v>176.8</v>
      </c>
      <c r="O357">
        <v>187.7</v>
      </c>
      <c r="P357">
        <v>174.4</v>
      </c>
      <c r="Q357">
        <v>195.9</v>
      </c>
      <c r="R357">
        <v>188.1</v>
      </c>
      <c r="S357">
        <v>185.9</v>
      </c>
      <c r="T357">
        <v>187.8</v>
      </c>
      <c r="U357">
        <v>139.5</v>
      </c>
      <c r="V357">
        <v>182.8</v>
      </c>
      <c r="W357">
        <v>176.4</v>
      </c>
      <c r="X357">
        <v>183.5</v>
      </c>
      <c r="Y357">
        <v>167.8</v>
      </c>
      <c r="Z357">
        <v>171.2</v>
      </c>
      <c r="AA357">
        <v>177.3</v>
      </c>
      <c r="AB357">
        <v>175.7</v>
      </c>
      <c r="AC357">
        <v>175.5</v>
      </c>
      <c r="AD357">
        <v>177.1</v>
      </c>
    </row>
    <row r="358" spans="1:30" x14ac:dyDescent="0.3">
      <c r="A358" t="s">
        <v>33</v>
      </c>
      <c r="B358">
        <v>2022</v>
      </c>
      <c r="C358" t="s">
        <v>46</v>
      </c>
      <c r="D358">
        <v>170.2</v>
      </c>
      <c r="E358">
        <v>212.9</v>
      </c>
      <c r="F358">
        <v>191.9</v>
      </c>
      <c r="G358">
        <v>173.9</v>
      </c>
      <c r="H358">
        <v>179.1</v>
      </c>
      <c r="I358">
        <v>159.5</v>
      </c>
      <c r="J358">
        <v>178.7</v>
      </c>
      <c r="K358">
        <v>171.3</v>
      </c>
      <c r="L358">
        <v>123.1</v>
      </c>
      <c r="M358">
        <v>200.5</v>
      </c>
      <c r="N358">
        <v>162.80000000000001</v>
      </c>
      <c r="O358">
        <v>193.3</v>
      </c>
      <c r="P358">
        <v>178.6</v>
      </c>
      <c r="Q358">
        <v>201.1</v>
      </c>
      <c r="R358">
        <v>177.7</v>
      </c>
      <c r="S358">
        <v>164.5</v>
      </c>
      <c r="T358">
        <v>175.7</v>
      </c>
      <c r="U358">
        <v>170.7</v>
      </c>
      <c r="V358">
        <v>180.6</v>
      </c>
      <c r="W358">
        <v>167.3</v>
      </c>
      <c r="X358">
        <v>177.2</v>
      </c>
      <c r="Y358">
        <v>159.4</v>
      </c>
      <c r="Z358">
        <v>167.1</v>
      </c>
      <c r="AA358">
        <v>171.8</v>
      </c>
      <c r="AB358">
        <v>176</v>
      </c>
      <c r="AC358">
        <v>168.2</v>
      </c>
      <c r="AD358">
        <v>174.1</v>
      </c>
    </row>
    <row r="359" spans="1:30" x14ac:dyDescent="0.3">
      <c r="A359" t="s">
        <v>34</v>
      </c>
      <c r="B359">
        <v>2022</v>
      </c>
      <c r="C359" t="s">
        <v>46</v>
      </c>
      <c r="D359">
        <v>169.2</v>
      </c>
      <c r="E359">
        <v>209</v>
      </c>
      <c r="F359">
        <v>190.2</v>
      </c>
      <c r="G359">
        <v>173.6</v>
      </c>
      <c r="H359">
        <v>188.5</v>
      </c>
      <c r="I359">
        <v>158</v>
      </c>
      <c r="J359">
        <v>159.9</v>
      </c>
      <c r="K359">
        <v>170.8</v>
      </c>
      <c r="L359">
        <v>121.8</v>
      </c>
      <c r="M359">
        <v>205.2</v>
      </c>
      <c r="N359">
        <v>171</v>
      </c>
      <c r="O359">
        <v>190.3</v>
      </c>
      <c r="P359">
        <v>175.9</v>
      </c>
      <c r="Q359">
        <v>197.3</v>
      </c>
      <c r="R359">
        <v>184</v>
      </c>
      <c r="S359">
        <v>177</v>
      </c>
      <c r="T359">
        <v>183</v>
      </c>
      <c r="U359">
        <v>170.7</v>
      </c>
      <c r="V359">
        <v>182</v>
      </c>
      <c r="W359">
        <v>172.1</v>
      </c>
      <c r="X359">
        <v>181.1</v>
      </c>
      <c r="Y359">
        <v>163.4</v>
      </c>
      <c r="Z359">
        <v>168.9</v>
      </c>
      <c r="AA359">
        <v>174.1</v>
      </c>
      <c r="AB359">
        <v>175.8</v>
      </c>
      <c r="AC359">
        <v>172</v>
      </c>
      <c r="AD359">
        <v>175.7</v>
      </c>
    </row>
    <row r="360" spans="1:30" x14ac:dyDescent="0.3">
      <c r="A360" t="s">
        <v>30</v>
      </c>
      <c r="B360">
        <v>2023</v>
      </c>
      <c r="C360" t="s">
        <v>31</v>
      </c>
      <c r="D360">
        <v>174</v>
      </c>
      <c r="E360">
        <v>208.3</v>
      </c>
      <c r="F360">
        <v>192.9</v>
      </c>
      <c r="G360">
        <v>174.3</v>
      </c>
      <c r="H360">
        <v>192.6</v>
      </c>
      <c r="I360">
        <v>156.30000000000001</v>
      </c>
      <c r="J360">
        <v>142.9</v>
      </c>
      <c r="K360">
        <v>170.7</v>
      </c>
      <c r="L360">
        <v>120.3</v>
      </c>
      <c r="M360">
        <v>210.5</v>
      </c>
      <c r="N360">
        <v>176.9</v>
      </c>
      <c r="O360">
        <v>188.5</v>
      </c>
      <c r="P360">
        <v>175</v>
      </c>
      <c r="Q360">
        <v>196.9</v>
      </c>
      <c r="R360">
        <v>189</v>
      </c>
      <c r="S360">
        <v>186.3</v>
      </c>
      <c r="T360">
        <v>188.6</v>
      </c>
      <c r="U360">
        <v>139.5</v>
      </c>
      <c r="V360">
        <v>183.2</v>
      </c>
      <c r="W360">
        <v>177.2</v>
      </c>
      <c r="X360">
        <v>184.7</v>
      </c>
      <c r="Y360">
        <v>168.2</v>
      </c>
      <c r="Z360">
        <v>171.8</v>
      </c>
      <c r="AA360">
        <v>177.8</v>
      </c>
      <c r="AB360">
        <v>178.4</v>
      </c>
      <c r="AC360">
        <v>176.5</v>
      </c>
      <c r="AD360">
        <v>177.8</v>
      </c>
    </row>
    <row r="361" spans="1:30" x14ac:dyDescent="0.3">
      <c r="A361" t="s">
        <v>33</v>
      </c>
      <c r="B361">
        <v>2023</v>
      </c>
      <c r="C361" t="s">
        <v>31</v>
      </c>
      <c r="D361">
        <v>173.3</v>
      </c>
      <c r="E361">
        <v>215.2</v>
      </c>
      <c r="F361">
        <v>197</v>
      </c>
      <c r="G361">
        <v>175.2</v>
      </c>
      <c r="H361">
        <v>178</v>
      </c>
      <c r="I361">
        <v>160.5</v>
      </c>
      <c r="J361">
        <v>175.3</v>
      </c>
      <c r="K361">
        <v>171.2</v>
      </c>
      <c r="L361">
        <v>122.7</v>
      </c>
      <c r="M361">
        <v>204.3</v>
      </c>
      <c r="N361">
        <v>163.69999999999999</v>
      </c>
      <c r="O361">
        <v>194.3</v>
      </c>
      <c r="P361">
        <v>179.5</v>
      </c>
      <c r="Q361">
        <v>201.6</v>
      </c>
      <c r="R361">
        <v>178.7</v>
      </c>
      <c r="S361">
        <v>165.3</v>
      </c>
      <c r="T361">
        <v>176.6</v>
      </c>
      <c r="U361">
        <v>172.1</v>
      </c>
      <c r="V361">
        <v>180.1</v>
      </c>
      <c r="W361">
        <v>168</v>
      </c>
      <c r="X361">
        <v>178.5</v>
      </c>
      <c r="Y361">
        <v>159.5</v>
      </c>
      <c r="Z361">
        <v>167.8</v>
      </c>
      <c r="AA361">
        <v>171.8</v>
      </c>
      <c r="AB361">
        <v>178.8</v>
      </c>
      <c r="AC361">
        <v>168.9</v>
      </c>
      <c r="AD361">
        <v>174.9</v>
      </c>
    </row>
    <row r="362" spans="1:30" x14ac:dyDescent="0.3">
      <c r="A362" t="s">
        <v>34</v>
      </c>
      <c r="B362">
        <v>2023</v>
      </c>
      <c r="C362" t="s">
        <v>31</v>
      </c>
      <c r="D362">
        <v>173.8</v>
      </c>
      <c r="E362">
        <v>210.7</v>
      </c>
      <c r="F362">
        <v>194.5</v>
      </c>
      <c r="G362">
        <v>174.6</v>
      </c>
      <c r="H362">
        <v>187.2</v>
      </c>
      <c r="I362">
        <v>158.30000000000001</v>
      </c>
      <c r="J362">
        <v>153.9</v>
      </c>
      <c r="K362">
        <v>170.9</v>
      </c>
      <c r="L362">
        <v>121.1</v>
      </c>
      <c r="M362">
        <v>208.4</v>
      </c>
      <c r="N362">
        <v>171.4</v>
      </c>
      <c r="O362">
        <v>191.2</v>
      </c>
      <c r="P362">
        <v>176.7</v>
      </c>
      <c r="Q362">
        <v>198.2</v>
      </c>
      <c r="R362">
        <v>184.9</v>
      </c>
      <c r="S362">
        <v>177.6</v>
      </c>
      <c r="T362">
        <v>183.8</v>
      </c>
      <c r="U362">
        <v>172.1</v>
      </c>
      <c r="V362">
        <v>182</v>
      </c>
      <c r="W362">
        <v>172.9</v>
      </c>
      <c r="X362">
        <v>182.3</v>
      </c>
      <c r="Y362">
        <v>163.6</v>
      </c>
      <c r="Z362">
        <v>169.5</v>
      </c>
      <c r="AA362">
        <v>174.3</v>
      </c>
      <c r="AB362">
        <v>178.6</v>
      </c>
      <c r="AC362">
        <v>172.8</v>
      </c>
      <c r="AD362">
        <v>176.5</v>
      </c>
    </row>
    <row r="363" spans="1:30" x14ac:dyDescent="0.3">
      <c r="A363" t="s">
        <v>30</v>
      </c>
      <c r="B363">
        <v>2023</v>
      </c>
      <c r="C363" t="s">
        <v>35</v>
      </c>
      <c r="D363">
        <v>174.2</v>
      </c>
      <c r="E363">
        <v>205.2</v>
      </c>
      <c r="F363">
        <v>173.9</v>
      </c>
      <c r="G363">
        <v>177</v>
      </c>
      <c r="H363">
        <v>183.4</v>
      </c>
      <c r="I363">
        <v>167.2</v>
      </c>
      <c r="J363">
        <v>140.9</v>
      </c>
      <c r="K363">
        <v>170.4</v>
      </c>
      <c r="L363">
        <v>119.1</v>
      </c>
      <c r="M363">
        <v>212.1</v>
      </c>
      <c r="N363">
        <v>177.6</v>
      </c>
      <c r="O363">
        <v>189.9</v>
      </c>
      <c r="P363">
        <v>174.8</v>
      </c>
      <c r="Q363">
        <v>198.3</v>
      </c>
      <c r="R363">
        <v>190</v>
      </c>
      <c r="S363">
        <v>187</v>
      </c>
      <c r="T363">
        <v>189.6</v>
      </c>
      <c r="U363">
        <v>139.5</v>
      </c>
      <c r="V363">
        <v>181.6</v>
      </c>
      <c r="W363">
        <v>178.6</v>
      </c>
      <c r="X363">
        <v>186.6</v>
      </c>
      <c r="Y363">
        <v>169</v>
      </c>
      <c r="Z363">
        <v>172.8</v>
      </c>
      <c r="AA363">
        <v>178.5</v>
      </c>
      <c r="AB363">
        <v>180.7</v>
      </c>
      <c r="AC363">
        <v>177.9</v>
      </c>
      <c r="AD363">
        <v>178</v>
      </c>
    </row>
    <row r="364" spans="1:30" x14ac:dyDescent="0.3">
      <c r="A364" t="s">
        <v>33</v>
      </c>
      <c r="B364">
        <v>2023</v>
      </c>
      <c r="C364" t="s">
        <v>35</v>
      </c>
      <c r="D364">
        <v>174.7</v>
      </c>
      <c r="E364">
        <v>212.2</v>
      </c>
      <c r="F364">
        <v>177.2</v>
      </c>
      <c r="G364">
        <v>177.9</v>
      </c>
      <c r="H364">
        <v>172.2</v>
      </c>
      <c r="I364">
        <v>172.1</v>
      </c>
      <c r="J364">
        <v>175.8</v>
      </c>
      <c r="K364">
        <v>172.2</v>
      </c>
      <c r="L364">
        <v>121.9</v>
      </c>
      <c r="M364">
        <v>204.8</v>
      </c>
      <c r="N364">
        <v>164.9</v>
      </c>
      <c r="O364">
        <v>196.6</v>
      </c>
      <c r="P364">
        <v>180.7</v>
      </c>
      <c r="Q364">
        <v>202.7</v>
      </c>
      <c r="R364">
        <v>180.3</v>
      </c>
      <c r="S364">
        <v>167</v>
      </c>
      <c r="T364">
        <v>178.2</v>
      </c>
      <c r="U364">
        <v>173.5</v>
      </c>
      <c r="V364">
        <v>182.8</v>
      </c>
      <c r="W364">
        <v>169.2</v>
      </c>
      <c r="X364">
        <v>180.8</v>
      </c>
      <c r="Y364">
        <v>159.80000000000001</v>
      </c>
      <c r="Z364">
        <v>168.4</v>
      </c>
      <c r="AA364">
        <v>172.5</v>
      </c>
      <c r="AB364">
        <v>181.4</v>
      </c>
      <c r="AC364">
        <v>170</v>
      </c>
      <c r="AD364">
        <v>176.3</v>
      </c>
    </row>
    <row r="365" spans="1:30" x14ac:dyDescent="0.3">
      <c r="A365" t="s">
        <v>34</v>
      </c>
      <c r="B365">
        <v>2023</v>
      </c>
      <c r="C365" t="s">
        <v>35</v>
      </c>
      <c r="D365">
        <v>174.4</v>
      </c>
      <c r="E365">
        <v>207.7</v>
      </c>
      <c r="F365">
        <v>175.2</v>
      </c>
      <c r="G365">
        <v>177.3</v>
      </c>
      <c r="H365">
        <v>179.3</v>
      </c>
      <c r="I365">
        <v>169.5</v>
      </c>
      <c r="J365">
        <v>152.69999999999999</v>
      </c>
      <c r="K365">
        <v>171</v>
      </c>
      <c r="L365">
        <v>120</v>
      </c>
      <c r="M365">
        <v>209.7</v>
      </c>
      <c r="N365">
        <v>172.3</v>
      </c>
      <c r="O365">
        <v>193</v>
      </c>
      <c r="P365">
        <v>177</v>
      </c>
      <c r="Q365">
        <v>199.5</v>
      </c>
      <c r="R365">
        <v>186.2</v>
      </c>
      <c r="S365">
        <v>178.7</v>
      </c>
      <c r="T365">
        <v>185.1</v>
      </c>
      <c r="U365">
        <v>173.5</v>
      </c>
      <c r="V365">
        <v>182.1</v>
      </c>
      <c r="W365">
        <v>174.2</v>
      </c>
      <c r="X365">
        <v>184.4</v>
      </c>
      <c r="Y365">
        <v>164.2</v>
      </c>
      <c r="Z365">
        <v>170.3</v>
      </c>
      <c r="AA365">
        <v>175</v>
      </c>
      <c r="AB365">
        <v>181</v>
      </c>
      <c r="AC365">
        <v>174.1</v>
      </c>
      <c r="AD365">
        <v>177.2</v>
      </c>
    </row>
    <row r="366" spans="1:30" x14ac:dyDescent="0.3">
      <c r="A366" t="s">
        <v>30</v>
      </c>
      <c r="B366">
        <v>2023</v>
      </c>
      <c r="C366" t="s">
        <v>36</v>
      </c>
      <c r="D366">
        <v>174.3</v>
      </c>
      <c r="E366">
        <v>205.2</v>
      </c>
      <c r="F366">
        <v>173.9</v>
      </c>
      <c r="G366">
        <v>177</v>
      </c>
      <c r="H366">
        <v>183.3</v>
      </c>
      <c r="I366">
        <v>167.2</v>
      </c>
      <c r="J366">
        <v>140.9</v>
      </c>
      <c r="K366">
        <v>170.5</v>
      </c>
      <c r="L366">
        <v>119.1</v>
      </c>
      <c r="M366">
        <v>212.1</v>
      </c>
      <c r="N366">
        <v>177.6</v>
      </c>
      <c r="O366">
        <v>189.9</v>
      </c>
      <c r="P366">
        <v>174.8</v>
      </c>
      <c r="Q366">
        <v>198.4</v>
      </c>
      <c r="R366">
        <v>190</v>
      </c>
      <c r="S366">
        <v>187</v>
      </c>
      <c r="T366">
        <v>189.6</v>
      </c>
      <c r="U366">
        <v>139.5</v>
      </c>
      <c r="V366">
        <v>181.4</v>
      </c>
      <c r="W366">
        <v>178.6</v>
      </c>
      <c r="X366">
        <v>186.6</v>
      </c>
      <c r="Y366">
        <v>169</v>
      </c>
      <c r="Z366">
        <v>172.8</v>
      </c>
      <c r="AA366">
        <v>178.5</v>
      </c>
      <c r="AB366">
        <v>180.7</v>
      </c>
      <c r="AC366">
        <v>177.9</v>
      </c>
      <c r="AD366">
        <v>178</v>
      </c>
    </row>
    <row r="367" spans="1:30" x14ac:dyDescent="0.3">
      <c r="A367" t="s">
        <v>33</v>
      </c>
      <c r="B367">
        <v>2023</v>
      </c>
      <c r="C367" t="s">
        <v>36</v>
      </c>
      <c r="D367">
        <v>174.7</v>
      </c>
      <c r="E367">
        <v>212.2</v>
      </c>
      <c r="F367">
        <v>177.2</v>
      </c>
      <c r="G367">
        <v>177.9</v>
      </c>
      <c r="H367">
        <v>172.2</v>
      </c>
      <c r="I367">
        <v>172.1</v>
      </c>
      <c r="J367">
        <v>175.9</v>
      </c>
      <c r="K367">
        <v>172.2</v>
      </c>
      <c r="L367">
        <v>121.9</v>
      </c>
      <c r="M367">
        <v>204.8</v>
      </c>
      <c r="N367">
        <v>164.9</v>
      </c>
      <c r="O367">
        <v>196.6</v>
      </c>
      <c r="P367">
        <v>180.8</v>
      </c>
      <c r="Q367">
        <v>202.7</v>
      </c>
      <c r="R367">
        <v>180.2</v>
      </c>
      <c r="S367">
        <v>167</v>
      </c>
      <c r="T367">
        <v>178.2</v>
      </c>
      <c r="U367">
        <v>173.5</v>
      </c>
      <c r="V367">
        <v>182.6</v>
      </c>
      <c r="W367">
        <v>169.2</v>
      </c>
      <c r="X367">
        <v>180.8</v>
      </c>
      <c r="Y367">
        <v>159.80000000000001</v>
      </c>
      <c r="Z367">
        <v>168.4</v>
      </c>
      <c r="AA367">
        <v>172.5</v>
      </c>
      <c r="AB367">
        <v>181.5</v>
      </c>
      <c r="AC367">
        <v>170</v>
      </c>
      <c r="AD367">
        <v>176.3</v>
      </c>
    </row>
    <row r="368" spans="1:30" x14ac:dyDescent="0.3">
      <c r="A368" t="s">
        <v>34</v>
      </c>
      <c r="B368">
        <v>2023</v>
      </c>
      <c r="C368" t="s">
        <v>36</v>
      </c>
      <c r="D368">
        <v>174.4</v>
      </c>
      <c r="E368">
        <v>207.7</v>
      </c>
      <c r="F368">
        <v>175.2</v>
      </c>
      <c r="G368">
        <v>177.3</v>
      </c>
      <c r="H368">
        <v>179.2</v>
      </c>
      <c r="I368">
        <v>169.5</v>
      </c>
      <c r="J368">
        <v>152.80000000000001</v>
      </c>
      <c r="K368">
        <v>171.1</v>
      </c>
      <c r="L368">
        <v>120</v>
      </c>
      <c r="M368">
        <v>209.7</v>
      </c>
      <c r="N368">
        <v>172.3</v>
      </c>
      <c r="O368">
        <v>193</v>
      </c>
      <c r="P368">
        <v>177</v>
      </c>
      <c r="Q368">
        <v>199.5</v>
      </c>
      <c r="R368">
        <v>186.1</v>
      </c>
      <c r="S368">
        <v>178.7</v>
      </c>
      <c r="T368">
        <v>185.1</v>
      </c>
      <c r="U368">
        <v>173.5</v>
      </c>
      <c r="V368">
        <v>181.9</v>
      </c>
      <c r="W368">
        <v>174.2</v>
      </c>
      <c r="X368">
        <v>184.4</v>
      </c>
      <c r="Y368">
        <v>164.2</v>
      </c>
      <c r="Z368">
        <v>170.3</v>
      </c>
      <c r="AA368">
        <v>175</v>
      </c>
      <c r="AB368">
        <v>181</v>
      </c>
      <c r="AC368">
        <v>174.1</v>
      </c>
      <c r="AD368">
        <v>177.2</v>
      </c>
    </row>
    <row r="369" spans="1:30" x14ac:dyDescent="0.3">
      <c r="A369" t="s">
        <v>30</v>
      </c>
      <c r="B369">
        <v>2023</v>
      </c>
      <c r="C369" t="s">
        <v>37</v>
      </c>
      <c r="D369">
        <v>173.3</v>
      </c>
      <c r="E369">
        <v>206.9</v>
      </c>
      <c r="F369">
        <v>167.9</v>
      </c>
      <c r="G369">
        <v>178.2</v>
      </c>
      <c r="H369">
        <v>178.5</v>
      </c>
      <c r="I369">
        <v>173.7</v>
      </c>
      <c r="J369">
        <v>142.80000000000001</v>
      </c>
      <c r="K369">
        <v>172.8</v>
      </c>
      <c r="L369">
        <v>120.4</v>
      </c>
      <c r="M369">
        <v>215.5</v>
      </c>
      <c r="N369">
        <v>178.2</v>
      </c>
      <c r="O369">
        <v>190.5</v>
      </c>
      <c r="P369">
        <v>175.5</v>
      </c>
      <c r="Q369">
        <v>199.5</v>
      </c>
      <c r="R369">
        <v>190.7</v>
      </c>
      <c r="S369">
        <v>187.3</v>
      </c>
      <c r="T369">
        <v>190.2</v>
      </c>
      <c r="U369" t="s">
        <v>48</v>
      </c>
      <c r="V369">
        <v>181.5</v>
      </c>
      <c r="W369">
        <v>179.1</v>
      </c>
      <c r="X369">
        <v>187.2</v>
      </c>
      <c r="Y369">
        <v>169.4</v>
      </c>
      <c r="Z369">
        <v>173.2</v>
      </c>
      <c r="AA369">
        <v>179.4</v>
      </c>
      <c r="AB369">
        <v>183.8</v>
      </c>
      <c r="AC369">
        <v>178.9</v>
      </c>
      <c r="AD369">
        <v>178.8</v>
      </c>
    </row>
    <row r="370" spans="1:30" x14ac:dyDescent="0.3">
      <c r="A370" t="s">
        <v>33</v>
      </c>
      <c r="B370">
        <v>2023</v>
      </c>
      <c r="C370" t="s">
        <v>37</v>
      </c>
      <c r="D370">
        <v>174.8</v>
      </c>
      <c r="E370">
        <v>213.7</v>
      </c>
      <c r="F370">
        <v>172.4</v>
      </c>
      <c r="G370">
        <v>178.8</v>
      </c>
      <c r="H370">
        <v>168.7</v>
      </c>
      <c r="I370">
        <v>179.2</v>
      </c>
      <c r="J370">
        <v>179.9</v>
      </c>
      <c r="K370">
        <v>174.7</v>
      </c>
      <c r="L370">
        <v>123.1</v>
      </c>
      <c r="M370">
        <v>207.8</v>
      </c>
      <c r="N370">
        <v>165.5</v>
      </c>
      <c r="O370">
        <v>197</v>
      </c>
      <c r="P370">
        <v>182.1</v>
      </c>
      <c r="Q370">
        <v>203.5</v>
      </c>
      <c r="R370">
        <v>181</v>
      </c>
      <c r="S370">
        <v>167.7</v>
      </c>
      <c r="T370">
        <v>178.9</v>
      </c>
      <c r="U370">
        <v>175.2</v>
      </c>
      <c r="V370">
        <v>182.1</v>
      </c>
      <c r="W370">
        <v>169.6</v>
      </c>
      <c r="X370">
        <v>181.5</v>
      </c>
      <c r="Y370">
        <v>160.1</v>
      </c>
      <c r="Z370">
        <v>168.8</v>
      </c>
      <c r="AA370">
        <v>174.2</v>
      </c>
      <c r="AB370">
        <v>184.4</v>
      </c>
      <c r="AC370">
        <v>170.9</v>
      </c>
      <c r="AD370">
        <v>177.4</v>
      </c>
    </row>
    <row r="371" spans="1:30" x14ac:dyDescent="0.3">
      <c r="A371" t="s">
        <v>34</v>
      </c>
      <c r="B371">
        <v>2023</v>
      </c>
      <c r="C371" t="s">
        <v>37</v>
      </c>
      <c r="D371">
        <v>173.8</v>
      </c>
      <c r="E371">
        <v>209.3</v>
      </c>
      <c r="F371">
        <v>169.6</v>
      </c>
      <c r="G371">
        <v>178.4</v>
      </c>
      <c r="H371">
        <v>174.9</v>
      </c>
      <c r="I371">
        <v>176.3</v>
      </c>
      <c r="J371">
        <v>155.4</v>
      </c>
      <c r="K371">
        <v>173.4</v>
      </c>
      <c r="L371">
        <v>121.3</v>
      </c>
      <c r="M371">
        <v>212.9</v>
      </c>
      <c r="N371">
        <v>172.9</v>
      </c>
      <c r="O371">
        <v>193.5</v>
      </c>
      <c r="P371">
        <v>177.9</v>
      </c>
      <c r="Q371">
        <v>200.6</v>
      </c>
      <c r="R371">
        <v>186.9</v>
      </c>
      <c r="S371">
        <v>179.2</v>
      </c>
      <c r="T371">
        <v>185.7</v>
      </c>
      <c r="U371">
        <v>175.2</v>
      </c>
      <c r="V371">
        <v>181.7</v>
      </c>
      <c r="W371">
        <v>174.6</v>
      </c>
      <c r="X371">
        <v>185</v>
      </c>
      <c r="Y371">
        <v>164.5</v>
      </c>
      <c r="Z371">
        <v>170.7</v>
      </c>
      <c r="AA371">
        <v>176.4</v>
      </c>
      <c r="AB371">
        <v>184</v>
      </c>
      <c r="AC371">
        <v>175</v>
      </c>
      <c r="AD371">
        <v>178.1</v>
      </c>
    </row>
    <row r="372" spans="1:30" x14ac:dyDescent="0.3">
      <c r="A372" t="s">
        <v>30</v>
      </c>
      <c r="B372">
        <v>2023</v>
      </c>
      <c r="C372" t="s">
        <v>38</v>
      </c>
      <c r="D372">
        <v>173.2</v>
      </c>
      <c r="E372">
        <v>211.5</v>
      </c>
      <c r="F372">
        <v>171</v>
      </c>
      <c r="G372">
        <v>179.6</v>
      </c>
      <c r="H372">
        <v>173.3</v>
      </c>
      <c r="I372">
        <v>169</v>
      </c>
      <c r="J372">
        <v>148.69999999999999</v>
      </c>
      <c r="K372">
        <v>174.9</v>
      </c>
      <c r="L372">
        <v>121.9</v>
      </c>
      <c r="M372">
        <v>221</v>
      </c>
      <c r="N372">
        <v>178.7</v>
      </c>
      <c r="O372">
        <v>191.1</v>
      </c>
      <c r="P372">
        <v>176.8</v>
      </c>
      <c r="Q372">
        <v>199.9</v>
      </c>
      <c r="R372">
        <v>191.2</v>
      </c>
      <c r="S372">
        <v>187.9</v>
      </c>
      <c r="T372">
        <v>190.8</v>
      </c>
      <c r="U372" t="s">
        <v>48</v>
      </c>
      <c r="V372">
        <v>182.5</v>
      </c>
      <c r="W372">
        <v>179.8</v>
      </c>
      <c r="X372">
        <v>187.8</v>
      </c>
      <c r="Y372">
        <v>169.7</v>
      </c>
      <c r="Z372">
        <v>173.8</v>
      </c>
      <c r="AA372">
        <v>180.3</v>
      </c>
      <c r="AB372">
        <v>184.9</v>
      </c>
      <c r="AC372">
        <v>179.5</v>
      </c>
      <c r="AD372">
        <v>179.8</v>
      </c>
    </row>
    <row r="373" spans="1:30" x14ac:dyDescent="0.3">
      <c r="A373" t="s">
        <v>33</v>
      </c>
      <c r="B373">
        <v>2023</v>
      </c>
      <c r="C373" t="s">
        <v>38</v>
      </c>
      <c r="D373">
        <v>174.7</v>
      </c>
      <c r="E373">
        <v>219.4</v>
      </c>
      <c r="F373">
        <v>176.7</v>
      </c>
      <c r="G373">
        <v>179.4</v>
      </c>
      <c r="H373">
        <v>164.4</v>
      </c>
      <c r="I373">
        <v>175.8</v>
      </c>
      <c r="J373">
        <v>185</v>
      </c>
      <c r="K373">
        <v>176.9</v>
      </c>
      <c r="L373">
        <v>124.2</v>
      </c>
      <c r="M373">
        <v>211.9</v>
      </c>
      <c r="N373">
        <v>165.9</v>
      </c>
      <c r="O373">
        <v>197.7</v>
      </c>
      <c r="P373">
        <v>183.1</v>
      </c>
      <c r="Q373">
        <v>204.2</v>
      </c>
      <c r="R373">
        <v>181.3</v>
      </c>
      <c r="S373">
        <v>168.1</v>
      </c>
      <c r="T373">
        <v>179.3</v>
      </c>
      <c r="U373">
        <v>175.6</v>
      </c>
      <c r="V373">
        <v>183.4</v>
      </c>
      <c r="W373">
        <v>170.1</v>
      </c>
      <c r="X373">
        <v>182.2</v>
      </c>
      <c r="Y373">
        <v>160.4</v>
      </c>
      <c r="Z373">
        <v>169.2</v>
      </c>
      <c r="AA373">
        <v>174.8</v>
      </c>
      <c r="AB373">
        <v>185.6</v>
      </c>
      <c r="AC373">
        <v>171.6</v>
      </c>
      <c r="AD373">
        <v>178.2</v>
      </c>
    </row>
    <row r="374" spans="1:30" x14ac:dyDescent="0.3">
      <c r="A374" t="s">
        <v>34</v>
      </c>
      <c r="B374">
        <v>2023</v>
      </c>
      <c r="C374" t="s">
        <v>38</v>
      </c>
      <c r="D374">
        <v>173.7</v>
      </c>
      <c r="E374">
        <v>214.3</v>
      </c>
      <c r="F374">
        <v>173.2</v>
      </c>
      <c r="G374">
        <v>179.5</v>
      </c>
      <c r="H374">
        <v>170</v>
      </c>
      <c r="I374">
        <v>172.2</v>
      </c>
      <c r="J374">
        <v>161</v>
      </c>
      <c r="K374">
        <v>175.6</v>
      </c>
      <c r="L374">
        <v>122.7</v>
      </c>
      <c r="M374">
        <v>218</v>
      </c>
      <c r="N374">
        <v>173.4</v>
      </c>
      <c r="O374">
        <v>194.2</v>
      </c>
      <c r="P374">
        <v>179.1</v>
      </c>
      <c r="Q374">
        <v>201</v>
      </c>
      <c r="R374">
        <v>187.3</v>
      </c>
      <c r="S374">
        <v>179.7</v>
      </c>
      <c r="T374">
        <v>186.2</v>
      </c>
      <c r="U374">
        <v>175.6</v>
      </c>
      <c r="V374">
        <v>182.8</v>
      </c>
      <c r="W374">
        <v>175.2</v>
      </c>
      <c r="X374">
        <v>185.7</v>
      </c>
      <c r="Y374">
        <v>164.8</v>
      </c>
      <c r="Z374">
        <v>171.2</v>
      </c>
      <c r="AA374">
        <v>177.1</v>
      </c>
      <c r="AB374">
        <v>185.2</v>
      </c>
      <c r="AC374">
        <v>175.7</v>
      </c>
      <c r="AD374">
        <v>179.1</v>
      </c>
    </row>
    <row r="375" spans="1:30" x14ac:dyDescent="0.3">
      <c r="U375">
        <f>AVERAGE(U2:U374)</f>
        <v>139.33606557377044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8714-DD56-4B8C-8613-A6DF8ACB2309}">
  <sheetPr filterMode="1"/>
  <dimension ref="A1:AN375"/>
  <sheetViews>
    <sheetView topLeftCell="U1" workbookViewId="0">
      <selection activeCell="D1" sqref="D1:AC358"/>
    </sheetView>
  </sheetViews>
  <sheetFormatPr defaultRowHeight="14.4" x14ac:dyDescent="0.3"/>
  <cols>
    <col min="1" max="1" width="13.6640625" customWidth="1"/>
    <col min="4" max="4" width="16.44140625" customWidth="1"/>
    <col min="5" max="5" width="13.21875" customWidth="1"/>
    <col min="6" max="6" width="12.109375" customWidth="1"/>
    <col min="7" max="7" width="14.5546875" customWidth="1"/>
    <col min="8" max="8" width="18.109375" customWidth="1"/>
    <col min="9" max="9" width="16.109375" customWidth="1"/>
    <col min="10" max="10" width="17.6640625" customWidth="1"/>
    <col min="11" max="11" width="17.88671875" customWidth="1"/>
    <col min="12" max="12" width="20.5546875" customWidth="1"/>
    <col min="13" max="13" width="18.109375" customWidth="1"/>
    <col min="14" max="14" width="20.77734375" customWidth="1"/>
    <col min="15" max="15" width="15.5546875" customWidth="1"/>
    <col min="16" max="16" width="19.77734375" customWidth="1"/>
    <col min="17" max="17" width="22.5546875" customWidth="1"/>
    <col min="18" max="18" width="17.109375" customWidth="1"/>
    <col min="20" max="20" width="23.6640625" customWidth="1"/>
    <col min="21" max="21" width="15.21875" customWidth="1"/>
    <col min="22" max="22" width="19.88671875" customWidth="1"/>
    <col min="23" max="23" width="18.44140625" customWidth="1"/>
    <col min="24" max="24" width="20.6640625" customWidth="1"/>
    <col min="25" max="25" width="17.77734375" customWidth="1"/>
    <col min="26" max="26" width="20.33203125" customWidth="1"/>
    <col min="27" max="27" width="19.88671875" customWidth="1"/>
    <col min="28" max="28" width="21.88671875" customWidth="1"/>
    <col min="29" max="29" width="17.5546875" customWidth="1"/>
    <col min="30" max="30" width="28.109375" customWidth="1"/>
    <col min="31" max="31" width="18" customWidth="1"/>
    <col min="32" max="32" width="16.77734375" customWidth="1"/>
    <col min="33" max="33" width="14" customWidth="1"/>
    <col min="34" max="34" width="17" customWidth="1"/>
    <col min="35" max="35" width="15.77734375" customWidth="1"/>
    <col min="36" max="36" width="13.44140625" customWidth="1"/>
    <col min="37" max="37" width="14.6640625" customWidth="1"/>
    <col min="38" max="38" width="13.109375" customWidth="1"/>
    <col min="39" max="39" width="13.21875" customWidth="1"/>
    <col min="40" max="40" width="15.33203125" customWidth="1"/>
  </cols>
  <sheetData>
    <row r="1" spans="1:4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5" t="s">
        <v>87</v>
      </c>
      <c r="AF1" s="5" t="s">
        <v>88</v>
      </c>
      <c r="AG1" s="5" t="s">
        <v>89</v>
      </c>
      <c r="AH1" t="s">
        <v>91</v>
      </c>
      <c r="AI1" s="5" t="s">
        <v>90</v>
      </c>
      <c r="AJ1" s="5" t="s">
        <v>92</v>
      </c>
      <c r="AK1" s="5" t="s">
        <v>96</v>
      </c>
      <c r="AL1" s="5" t="s">
        <v>97</v>
      </c>
      <c r="AM1" s="5" t="s">
        <v>98</v>
      </c>
      <c r="AN1" s="5" t="s">
        <v>121</v>
      </c>
    </row>
    <row r="2" spans="1:40" hidden="1" x14ac:dyDescent="0.3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s="1">
        <v>139.5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  <c r="AE2" s="6">
        <f>SUM(D2:P2)</f>
        <v>1371.6999999999998</v>
      </c>
      <c r="AF2" s="7">
        <f>SUM(U2)</f>
        <v>139.5</v>
      </c>
      <c r="AG2" s="6">
        <f>SUM(W2)</f>
        <v>104.8</v>
      </c>
      <c r="AH2" s="6">
        <f>SUM(X2)</f>
        <v>104</v>
      </c>
      <c r="AI2" s="6">
        <f>SUM(Y2)</f>
        <v>103.3</v>
      </c>
      <c r="AJ2" s="6">
        <f>SUM(AC2)</f>
        <v>104</v>
      </c>
      <c r="AK2" s="6">
        <f>SUM(AI2:AJ2)</f>
        <v>207.3</v>
      </c>
      <c r="AL2" s="6">
        <f>SUM(R2:T2)</f>
        <v>318.70000000000005</v>
      </c>
      <c r="AM2" s="6">
        <f>SUM(V2)</f>
        <v>105.5</v>
      </c>
      <c r="AN2" s="19">
        <f>DATE(B2, MONTH(DATEVALUE("1 "&amp;C2&amp;" 2020")), 1)</f>
        <v>41275</v>
      </c>
    </row>
    <row r="3" spans="1:40" hidden="1" x14ac:dyDescent="0.3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  <c r="AE3" s="6">
        <f t="shared" ref="AE3:AE66" si="0">SUM(D3:P3)</f>
        <v>1376.4</v>
      </c>
      <c r="AF3" s="7">
        <f t="shared" ref="AF3:AF66" si="1">SUM(U3)</f>
        <v>100.3</v>
      </c>
      <c r="AG3" s="6">
        <f t="shared" ref="AG3:AG66" si="2">SUM(W3)</f>
        <v>104.8</v>
      </c>
      <c r="AH3" s="6">
        <f t="shared" ref="AH3:AH66" si="3">SUM(X3)</f>
        <v>104.1</v>
      </c>
      <c r="AI3" s="6">
        <f t="shared" ref="AI3:AI66" si="4">SUM(Y3)</f>
        <v>103.2</v>
      </c>
      <c r="AJ3" s="6">
        <f t="shared" ref="AJ3:AJ66" si="5">SUM(AC3)</f>
        <v>103.7</v>
      </c>
      <c r="AK3" s="6">
        <v>206.9</v>
      </c>
      <c r="AL3" s="6">
        <v>316.7</v>
      </c>
      <c r="AM3" s="6">
        <v>105.4</v>
      </c>
      <c r="AN3" s="19">
        <v>41275</v>
      </c>
    </row>
    <row r="4" spans="1:40" hidden="1" x14ac:dyDescent="0.3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  <c r="AE4" s="6">
        <f t="shared" si="0"/>
        <v>1373.3000000000002</v>
      </c>
      <c r="AF4" s="7">
        <f t="shared" si="1"/>
        <v>100.3</v>
      </c>
      <c r="AG4" s="6">
        <f t="shared" si="2"/>
        <v>104.8</v>
      </c>
      <c r="AH4" s="6">
        <f t="shared" si="3"/>
        <v>104</v>
      </c>
      <c r="AI4" s="6">
        <f t="shared" si="4"/>
        <v>103.2</v>
      </c>
      <c r="AJ4" s="6">
        <f t="shared" si="5"/>
        <v>103.9</v>
      </c>
      <c r="AK4" s="6">
        <v>207.10000000000002</v>
      </c>
      <c r="AL4" s="6">
        <v>318</v>
      </c>
      <c r="AM4" s="6">
        <v>105.5</v>
      </c>
      <c r="AN4" s="19">
        <v>41275</v>
      </c>
    </row>
    <row r="5" spans="1:40" hidden="1" x14ac:dyDescent="0.3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s="1">
        <v>139.5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  <c r="AE5" s="6">
        <f t="shared" si="0"/>
        <v>1380.3999999999999</v>
      </c>
      <c r="AF5" s="7">
        <f t="shared" si="1"/>
        <v>139.5</v>
      </c>
      <c r="AG5" s="6">
        <f t="shared" si="2"/>
        <v>105.2</v>
      </c>
      <c r="AH5" s="6">
        <f t="shared" si="3"/>
        <v>104.4</v>
      </c>
      <c r="AI5" s="6">
        <f t="shared" si="4"/>
        <v>103.9</v>
      </c>
      <c r="AJ5" s="6">
        <f t="shared" si="5"/>
        <v>104.4</v>
      </c>
      <c r="AK5" s="6">
        <v>208.3</v>
      </c>
      <c r="AL5" s="6">
        <v>320.39999999999998</v>
      </c>
      <c r="AM5" s="6">
        <v>106.2</v>
      </c>
      <c r="AN5" s="19">
        <v>41306</v>
      </c>
    </row>
    <row r="6" spans="1:40" hidden="1" x14ac:dyDescent="0.3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  <c r="AE6" s="6">
        <f t="shared" si="0"/>
        <v>1390.6000000000001</v>
      </c>
      <c r="AF6" s="7">
        <f t="shared" si="1"/>
        <v>100.4</v>
      </c>
      <c r="AG6" s="6">
        <f t="shared" si="2"/>
        <v>105.2</v>
      </c>
      <c r="AH6" s="6">
        <f t="shared" si="3"/>
        <v>104.7</v>
      </c>
      <c r="AI6" s="6">
        <f t="shared" si="4"/>
        <v>104.4</v>
      </c>
      <c r="AJ6" s="6">
        <f t="shared" si="5"/>
        <v>104.3</v>
      </c>
      <c r="AK6" s="6">
        <v>208.7</v>
      </c>
      <c r="AL6" s="6">
        <v>318.5</v>
      </c>
      <c r="AM6" s="6">
        <v>105.7</v>
      </c>
      <c r="AN6" s="19">
        <v>41306</v>
      </c>
    </row>
    <row r="7" spans="1:40" hidden="1" x14ac:dyDescent="0.3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  <c r="AE7" s="6">
        <f t="shared" si="0"/>
        <v>1384.2</v>
      </c>
      <c r="AF7" s="7">
        <f t="shared" si="1"/>
        <v>100.4</v>
      </c>
      <c r="AG7" s="6">
        <f t="shared" si="2"/>
        <v>105.2</v>
      </c>
      <c r="AH7" s="6">
        <f t="shared" si="3"/>
        <v>104.5</v>
      </c>
      <c r="AI7" s="6">
        <f t="shared" si="4"/>
        <v>104.2</v>
      </c>
      <c r="AJ7" s="6">
        <f t="shared" si="5"/>
        <v>104.4</v>
      </c>
      <c r="AK7" s="6">
        <v>208.60000000000002</v>
      </c>
      <c r="AL7" s="6">
        <v>319.7</v>
      </c>
      <c r="AM7" s="6">
        <v>106</v>
      </c>
      <c r="AN7" s="19">
        <v>41306</v>
      </c>
    </row>
    <row r="8" spans="1:40" hidden="1" x14ac:dyDescent="0.3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s="1">
        <v>139.5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  <c r="AE8" s="6">
        <f t="shared" si="0"/>
        <v>1382.2</v>
      </c>
      <c r="AF8" s="7">
        <f t="shared" si="1"/>
        <v>139.5</v>
      </c>
      <c r="AG8" s="6">
        <f t="shared" si="2"/>
        <v>105.6</v>
      </c>
      <c r="AH8" s="6">
        <f t="shared" si="3"/>
        <v>104.7</v>
      </c>
      <c r="AI8" s="6">
        <f t="shared" si="4"/>
        <v>104.6</v>
      </c>
      <c r="AJ8" s="6">
        <f t="shared" si="5"/>
        <v>104.6</v>
      </c>
      <c r="AK8" s="6">
        <v>209.2</v>
      </c>
      <c r="AL8" s="6">
        <v>321.89999999999998</v>
      </c>
      <c r="AM8" s="6">
        <v>106.1</v>
      </c>
      <c r="AN8" s="19">
        <v>41334</v>
      </c>
    </row>
    <row r="9" spans="1:40" hidden="1" x14ac:dyDescent="0.3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  <c r="AE9" s="6">
        <f t="shared" si="0"/>
        <v>1386.8</v>
      </c>
      <c r="AF9" s="7">
        <f t="shared" si="1"/>
        <v>100.4</v>
      </c>
      <c r="AG9" s="6">
        <f t="shared" si="2"/>
        <v>105.7</v>
      </c>
      <c r="AH9" s="6">
        <f t="shared" si="3"/>
        <v>105.2</v>
      </c>
      <c r="AI9" s="6">
        <f t="shared" si="4"/>
        <v>105.5</v>
      </c>
      <c r="AJ9" s="6">
        <f t="shared" si="5"/>
        <v>104.9</v>
      </c>
      <c r="AK9" s="6">
        <v>210.4</v>
      </c>
      <c r="AL9" s="6">
        <v>320.2</v>
      </c>
      <c r="AM9" s="6">
        <v>106</v>
      </c>
      <c r="AN9" s="19">
        <v>41334</v>
      </c>
    </row>
    <row r="10" spans="1:40" hidden="1" x14ac:dyDescent="0.3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  <c r="AE10" s="6">
        <f t="shared" si="0"/>
        <v>1384.0000000000002</v>
      </c>
      <c r="AF10" s="7">
        <f t="shared" si="1"/>
        <v>100.4</v>
      </c>
      <c r="AG10" s="6">
        <f t="shared" si="2"/>
        <v>105.6</v>
      </c>
      <c r="AH10" s="6">
        <f t="shared" si="3"/>
        <v>104.9</v>
      </c>
      <c r="AI10" s="6">
        <f t="shared" si="4"/>
        <v>105.1</v>
      </c>
      <c r="AJ10" s="6">
        <f t="shared" si="5"/>
        <v>104.7</v>
      </c>
      <c r="AK10" s="6">
        <v>209.8</v>
      </c>
      <c r="AL10" s="6">
        <v>321.2</v>
      </c>
      <c r="AM10" s="6">
        <v>106.1</v>
      </c>
      <c r="AN10" s="19">
        <v>41334</v>
      </c>
    </row>
    <row r="11" spans="1:40" hidden="1" x14ac:dyDescent="0.3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s="1">
        <v>139.5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  <c r="AE11" s="6">
        <f t="shared" si="0"/>
        <v>1385.8</v>
      </c>
      <c r="AF11" s="7">
        <f t="shared" si="1"/>
        <v>139.5</v>
      </c>
      <c r="AG11" s="6">
        <f t="shared" si="2"/>
        <v>106.1</v>
      </c>
      <c r="AH11" s="6">
        <f t="shared" si="3"/>
        <v>105.1</v>
      </c>
      <c r="AI11" s="6">
        <f t="shared" si="4"/>
        <v>104.4</v>
      </c>
      <c r="AJ11" s="6">
        <f t="shared" si="5"/>
        <v>104.6</v>
      </c>
      <c r="AK11" s="6">
        <v>209</v>
      </c>
      <c r="AL11" s="6">
        <v>323.5</v>
      </c>
      <c r="AM11" s="6">
        <v>106.5</v>
      </c>
      <c r="AN11" s="19">
        <v>41365</v>
      </c>
    </row>
    <row r="12" spans="1:40" hidden="1" x14ac:dyDescent="0.3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  <c r="AE12" s="6">
        <f t="shared" si="0"/>
        <v>1397.6999999999998</v>
      </c>
      <c r="AF12" s="7">
        <f t="shared" si="1"/>
        <v>100.5</v>
      </c>
      <c r="AG12" s="6">
        <f t="shared" si="2"/>
        <v>106.5</v>
      </c>
      <c r="AH12" s="6">
        <f t="shared" si="3"/>
        <v>105.7</v>
      </c>
      <c r="AI12" s="6">
        <f t="shared" si="4"/>
        <v>105</v>
      </c>
      <c r="AJ12" s="6">
        <f t="shared" si="5"/>
        <v>105.1</v>
      </c>
      <c r="AK12" s="6">
        <v>210.1</v>
      </c>
      <c r="AL12" s="6">
        <v>322</v>
      </c>
      <c r="AM12" s="6">
        <v>106.4</v>
      </c>
      <c r="AN12" s="19">
        <v>41365</v>
      </c>
    </row>
    <row r="13" spans="1:40" hidden="1" x14ac:dyDescent="0.3">
      <c r="A13" t="s">
        <v>34</v>
      </c>
      <c r="B13">
        <v>2013</v>
      </c>
      <c r="C13" t="s">
        <v>37</v>
      </c>
      <c r="D13" s="2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  <c r="AE13" s="6">
        <f t="shared" si="0"/>
        <v>1390.2</v>
      </c>
      <c r="AF13" s="7">
        <f t="shared" si="1"/>
        <v>100.5</v>
      </c>
      <c r="AG13" s="6">
        <f t="shared" si="2"/>
        <v>106.3</v>
      </c>
      <c r="AH13" s="6">
        <f t="shared" si="3"/>
        <v>105.3</v>
      </c>
      <c r="AI13" s="6">
        <f t="shared" si="4"/>
        <v>104.7</v>
      </c>
      <c r="AJ13" s="6">
        <f t="shared" si="5"/>
        <v>104.8</v>
      </c>
      <c r="AK13" s="6">
        <v>209.5</v>
      </c>
      <c r="AL13" s="6">
        <v>322.89999999999998</v>
      </c>
      <c r="AM13" s="6">
        <v>106.5</v>
      </c>
      <c r="AN13" s="19">
        <v>41365</v>
      </c>
    </row>
    <row r="14" spans="1:40" hidden="1" x14ac:dyDescent="0.3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s="1">
        <v>139.5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  <c r="AE14" s="6">
        <f t="shared" si="0"/>
        <v>1394</v>
      </c>
      <c r="AF14" s="7">
        <f t="shared" si="1"/>
        <v>139.5</v>
      </c>
      <c r="AG14" s="6">
        <f t="shared" si="2"/>
        <v>106.8</v>
      </c>
      <c r="AH14" s="6">
        <f t="shared" si="3"/>
        <v>105.7</v>
      </c>
      <c r="AI14" s="6">
        <f t="shared" si="4"/>
        <v>104.1</v>
      </c>
      <c r="AJ14" s="6">
        <f t="shared" si="5"/>
        <v>104.8</v>
      </c>
      <c r="AK14" s="6">
        <v>208.89999999999998</v>
      </c>
      <c r="AL14" s="6">
        <v>325.29999999999995</v>
      </c>
      <c r="AM14" s="6">
        <v>107.5</v>
      </c>
      <c r="AN14" s="19">
        <v>41395</v>
      </c>
    </row>
    <row r="15" spans="1:40" hidden="1" x14ac:dyDescent="0.3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  <c r="AE15" s="6">
        <f t="shared" si="0"/>
        <v>1417.1999999999998</v>
      </c>
      <c r="AF15" s="7">
        <f t="shared" si="1"/>
        <v>100.5</v>
      </c>
      <c r="AG15" s="6">
        <f t="shared" si="2"/>
        <v>107.1</v>
      </c>
      <c r="AH15" s="6">
        <f t="shared" si="3"/>
        <v>106.2</v>
      </c>
      <c r="AI15" s="6">
        <f t="shared" si="4"/>
        <v>103.9</v>
      </c>
      <c r="AJ15" s="6">
        <f t="shared" si="5"/>
        <v>104.9</v>
      </c>
      <c r="AK15" s="6">
        <v>208.8</v>
      </c>
      <c r="AL15" s="6">
        <v>323.5</v>
      </c>
      <c r="AM15" s="6">
        <v>107.2</v>
      </c>
      <c r="AN15" s="19">
        <v>41395</v>
      </c>
    </row>
    <row r="16" spans="1:40" hidden="1" x14ac:dyDescent="0.3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  <c r="AE16" s="6">
        <f t="shared" si="0"/>
        <v>1402.1999999999998</v>
      </c>
      <c r="AF16" s="7">
        <f t="shared" si="1"/>
        <v>100.5</v>
      </c>
      <c r="AG16" s="6">
        <f t="shared" si="2"/>
        <v>106.9</v>
      </c>
      <c r="AH16" s="6">
        <f t="shared" si="3"/>
        <v>105.9</v>
      </c>
      <c r="AI16" s="6">
        <f t="shared" si="4"/>
        <v>104</v>
      </c>
      <c r="AJ16" s="6">
        <f t="shared" si="5"/>
        <v>104.8</v>
      </c>
      <c r="AK16" s="6">
        <v>208.8</v>
      </c>
      <c r="AL16" s="6">
        <v>324.60000000000002</v>
      </c>
      <c r="AM16" s="6">
        <v>107.4</v>
      </c>
      <c r="AN16" s="19">
        <v>41395</v>
      </c>
    </row>
    <row r="17" spans="1:40" hidden="1" x14ac:dyDescent="0.3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s="1">
        <v>139.5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  <c r="AE17" s="6">
        <f t="shared" si="0"/>
        <v>1420</v>
      </c>
      <c r="AF17" s="7">
        <f t="shared" si="1"/>
        <v>139.5</v>
      </c>
      <c r="AG17" s="6">
        <f t="shared" si="2"/>
        <v>107.5</v>
      </c>
      <c r="AH17" s="6">
        <f t="shared" si="3"/>
        <v>106.3</v>
      </c>
      <c r="AI17" s="6">
        <f t="shared" si="4"/>
        <v>105</v>
      </c>
      <c r="AJ17" s="6">
        <f t="shared" si="5"/>
        <v>105.5</v>
      </c>
      <c r="AK17" s="6">
        <v>210.5</v>
      </c>
      <c r="AL17" s="6">
        <v>328</v>
      </c>
      <c r="AM17" s="6">
        <v>108.5</v>
      </c>
      <c r="AN17" s="19">
        <v>41426</v>
      </c>
    </row>
    <row r="18" spans="1:40" hidden="1" x14ac:dyDescent="0.3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  <c r="AE18" s="6">
        <f t="shared" si="0"/>
        <v>1464.6000000000001</v>
      </c>
      <c r="AF18" s="7">
        <f t="shared" si="1"/>
        <v>106.6</v>
      </c>
      <c r="AG18" s="6">
        <f t="shared" si="2"/>
        <v>107.7</v>
      </c>
      <c r="AH18" s="6">
        <f t="shared" si="3"/>
        <v>106.5</v>
      </c>
      <c r="AI18" s="6">
        <f t="shared" si="4"/>
        <v>105.2</v>
      </c>
      <c r="AJ18" s="6">
        <f t="shared" si="5"/>
        <v>106.1</v>
      </c>
      <c r="AK18" s="6">
        <v>211.3</v>
      </c>
      <c r="AL18" s="6">
        <v>325.3</v>
      </c>
      <c r="AM18" s="6">
        <v>108</v>
      </c>
      <c r="AN18" s="19">
        <v>41426</v>
      </c>
    </row>
    <row r="19" spans="1:40" hidden="1" x14ac:dyDescent="0.3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  <c r="AE19" s="6">
        <f t="shared" si="0"/>
        <v>1436</v>
      </c>
      <c r="AF19" s="7">
        <f t="shared" si="1"/>
        <v>106.6</v>
      </c>
      <c r="AG19" s="6">
        <f t="shared" si="2"/>
        <v>107.6</v>
      </c>
      <c r="AH19" s="6">
        <f t="shared" si="3"/>
        <v>106.4</v>
      </c>
      <c r="AI19" s="6">
        <f t="shared" si="4"/>
        <v>105.1</v>
      </c>
      <c r="AJ19" s="6">
        <f t="shared" si="5"/>
        <v>105.8</v>
      </c>
      <c r="AK19" s="6">
        <v>210.89999999999998</v>
      </c>
      <c r="AL19" s="6">
        <v>326.89999999999998</v>
      </c>
      <c r="AM19" s="6">
        <v>108.3</v>
      </c>
      <c r="AN19" s="19">
        <v>41426</v>
      </c>
    </row>
    <row r="20" spans="1:40" hidden="1" x14ac:dyDescent="0.3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s="1">
        <v>139.5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  <c r="AE20" s="6">
        <f t="shared" si="0"/>
        <v>1445.8999999999996</v>
      </c>
      <c r="AF20" s="7">
        <f t="shared" si="1"/>
        <v>139.5</v>
      </c>
      <c r="AG20" s="6">
        <f t="shared" si="2"/>
        <v>108.3</v>
      </c>
      <c r="AH20" s="6">
        <f t="shared" si="3"/>
        <v>106.9</v>
      </c>
      <c r="AI20" s="6">
        <f t="shared" si="4"/>
        <v>106.8</v>
      </c>
      <c r="AJ20" s="6">
        <f t="shared" si="5"/>
        <v>106.5</v>
      </c>
      <c r="AK20" s="6">
        <v>213.3</v>
      </c>
      <c r="AL20" s="6">
        <v>330.3</v>
      </c>
      <c r="AM20" s="6">
        <v>109.5</v>
      </c>
      <c r="AN20" s="19">
        <v>41456</v>
      </c>
    </row>
    <row r="21" spans="1:40" hidden="1" x14ac:dyDescent="0.3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  <c r="AE21" s="6">
        <f t="shared" si="0"/>
        <v>1489.4</v>
      </c>
      <c r="AF21" s="7">
        <f t="shared" si="1"/>
        <v>107.7</v>
      </c>
      <c r="AG21" s="6">
        <f t="shared" si="2"/>
        <v>108.1</v>
      </c>
      <c r="AH21" s="6">
        <f t="shared" si="3"/>
        <v>107.1</v>
      </c>
      <c r="AI21" s="6">
        <f t="shared" si="4"/>
        <v>107.3</v>
      </c>
      <c r="AJ21" s="6">
        <f t="shared" si="5"/>
        <v>107.3</v>
      </c>
      <c r="AK21" s="6">
        <v>214.6</v>
      </c>
      <c r="AL21" s="6">
        <v>327.10000000000002</v>
      </c>
      <c r="AM21" s="6">
        <v>108.6</v>
      </c>
      <c r="AN21" s="19">
        <v>41456</v>
      </c>
    </row>
    <row r="22" spans="1:40" hidden="1" x14ac:dyDescent="0.3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  <c r="AE22" s="6">
        <f t="shared" si="0"/>
        <v>1461.3999999999999</v>
      </c>
      <c r="AF22" s="7">
        <f t="shared" si="1"/>
        <v>107.7</v>
      </c>
      <c r="AG22" s="6">
        <f t="shared" si="2"/>
        <v>108.2</v>
      </c>
      <c r="AH22" s="6">
        <f t="shared" si="3"/>
        <v>107</v>
      </c>
      <c r="AI22" s="6">
        <f t="shared" si="4"/>
        <v>107.1</v>
      </c>
      <c r="AJ22" s="6">
        <f t="shared" si="5"/>
        <v>106.9</v>
      </c>
      <c r="AK22" s="6">
        <v>214</v>
      </c>
      <c r="AL22" s="6">
        <v>329</v>
      </c>
      <c r="AM22" s="6">
        <v>109.2</v>
      </c>
      <c r="AN22" s="19">
        <v>41456</v>
      </c>
    </row>
    <row r="23" spans="1:40" hidden="1" x14ac:dyDescent="0.3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s="1">
        <v>139.5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  <c r="AE23" s="6">
        <f t="shared" si="0"/>
        <v>1462.5</v>
      </c>
      <c r="AF23" s="7">
        <f t="shared" si="1"/>
        <v>139.5</v>
      </c>
      <c r="AG23" s="6">
        <f t="shared" si="2"/>
        <v>108.7</v>
      </c>
      <c r="AH23" s="6">
        <f t="shared" si="3"/>
        <v>107.5</v>
      </c>
      <c r="AI23" s="6">
        <f t="shared" si="4"/>
        <v>107.8</v>
      </c>
      <c r="AJ23" s="6">
        <f t="shared" si="5"/>
        <v>107.5</v>
      </c>
      <c r="AK23" s="6">
        <v>215.3</v>
      </c>
      <c r="AL23" s="6">
        <v>332.6</v>
      </c>
      <c r="AM23" s="6">
        <v>109.9</v>
      </c>
      <c r="AN23" s="19">
        <v>41487</v>
      </c>
    </row>
    <row r="24" spans="1:40" hidden="1" x14ac:dyDescent="0.3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  <c r="AE24" s="6">
        <f t="shared" si="0"/>
        <v>1506.1000000000001</v>
      </c>
      <c r="AF24" s="7">
        <f t="shared" si="1"/>
        <v>108.9</v>
      </c>
      <c r="AG24" s="6">
        <f t="shared" si="2"/>
        <v>108.7</v>
      </c>
      <c r="AH24" s="6">
        <f t="shared" si="3"/>
        <v>107.6</v>
      </c>
      <c r="AI24" s="6">
        <f t="shared" si="4"/>
        <v>108.1</v>
      </c>
      <c r="AJ24" s="6">
        <f t="shared" si="5"/>
        <v>108.3</v>
      </c>
      <c r="AK24" s="6">
        <v>216.39999999999998</v>
      </c>
      <c r="AL24" s="6">
        <v>329.09999999999997</v>
      </c>
      <c r="AM24" s="6">
        <v>109.3</v>
      </c>
      <c r="AN24" s="19">
        <v>41487</v>
      </c>
    </row>
    <row r="25" spans="1:40" hidden="1" x14ac:dyDescent="0.3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  <c r="AE25" s="6">
        <f t="shared" si="0"/>
        <v>1477.4</v>
      </c>
      <c r="AF25" s="7">
        <f t="shared" si="1"/>
        <v>108.9</v>
      </c>
      <c r="AG25" s="6">
        <f t="shared" si="2"/>
        <v>108.7</v>
      </c>
      <c r="AH25" s="6">
        <f t="shared" si="3"/>
        <v>107.5</v>
      </c>
      <c r="AI25" s="6">
        <f t="shared" si="4"/>
        <v>108</v>
      </c>
      <c r="AJ25" s="6">
        <f t="shared" si="5"/>
        <v>107.9</v>
      </c>
      <c r="AK25" s="6">
        <v>215.9</v>
      </c>
      <c r="AL25" s="6">
        <v>331.1</v>
      </c>
      <c r="AM25" s="6">
        <v>109.7</v>
      </c>
      <c r="AN25" s="19">
        <v>41487</v>
      </c>
    </row>
    <row r="26" spans="1:40" hidden="1" x14ac:dyDescent="0.3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s="1">
        <v>139.5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  <c r="AE26" s="6">
        <f t="shared" si="0"/>
        <v>1488.5000000000002</v>
      </c>
      <c r="AF26" s="7">
        <f t="shared" si="1"/>
        <v>139.5</v>
      </c>
      <c r="AG26" s="6">
        <f t="shared" si="2"/>
        <v>109.6</v>
      </c>
      <c r="AH26" s="6">
        <f t="shared" si="3"/>
        <v>108.3</v>
      </c>
      <c r="AI26" s="6">
        <f t="shared" si="4"/>
        <v>109.3</v>
      </c>
      <c r="AJ26" s="6">
        <f t="shared" si="5"/>
        <v>108.7</v>
      </c>
      <c r="AK26" s="6">
        <v>218</v>
      </c>
      <c r="AL26" s="6">
        <v>336.6</v>
      </c>
      <c r="AM26" s="6">
        <v>111.1</v>
      </c>
      <c r="AN26" s="19">
        <v>41518</v>
      </c>
    </row>
    <row r="27" spans="1:40" hidden="1" x14ac:dyDescent="0.3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  <c r="AE27" s="6">
        <f t="shared" si="0"/>
        <v>1500.4</v>
      </c>
      <c r="AF27" s="7">
        <f t="shared" si="1"/>
        <v>109.7</v>
      </c>
      <c r="AG27" s="6">
        <f t="shared" si="2"/>
        <v>109.6</v>
      </c>
      <c r="AH27" s="6">
        <f t="shared" si="3"/>
        <v>107.9</v>
      </c>
      <c r="AI27" s="6">
        <f t="shared" si="4"/>
        <v>110.4</v>
      </c>
      <c r="AJ27" s="6">
        <f t="shared" si="5"/>
        <v>109.4</v>
      </c>
      <c r="AK27" s="6">
        <v>219.8</v>
      </c>
      <c r="AL27" s="6">
        <v>331.5</v>
      </c>
      <c r="AM27" s="6">
        <v>109.5</v>
      </c>
      <c r="AN27" s="19">
        <v>41518</v>
      </c>
    </row>
    <row r="28" spans="1:40" hidden="1" x14ac:dyDescent="0.3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  <c r="AE28" s="6">
        <f t="shared" si="0"/>
        <v>1491.6999999999998</v>
      </c>
      <c r="AF28" s="7">
        <f t="shared" si="1"/>
        <v>109.7</v>
      </c>
      <c r="AG28" s="6">
        <f t="shared" si="2"/>
        <v>109.6</v>
      </c>
      <c r="AH28" s="6">
        <f t="shared" si="3"/>
        <v>108.1</v>
      </c>
      <c r="AI28" s="6">
        <f t="shared" si="4"/>
        <v>109.9</v>
      </c>
      <c r="AJ28" s="6">
        <f t="shared" si="5"/>
        <v>109</v>
      </c>
      <c r="AK28" s="6">
        <v>218.9</v>
      </c>
      <c r="AL28" s="6">
        <v>334.5</v>
      </c>
      <c r="AM28" s="6">
        <v>110.5</v>
      </c>
      <c r="AN28" s="19">
        <v>41518</v>
      </c>
    </row>
    <row r="29" spans="1:40" hidden="1" x14ac:dyDescent="0.3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s="1">
        <v>139.5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  <c r="AE29" s="6">
        <f t="shared" si="0"/>
        <v>1508</v>
      </c>
      <c r="AF29" s="7">
        <f t="shared" si="1"/>
        <v>139.5</v>
      </c>
      <c r="AG29" s="6">
        <f t="shared" si="2"/>
        <v>110.4</v>
      </c>
      <c r="AH29" s="6">
        <f t="shared" si="3"/>
        <v>108.9</v>
      </c>
      <c r="AI29" s="6">
        <f t="shared" si="4"/>
        <v>109.3</v>
      </c>
      <c r="AJ29" s="6">
        <f t="shared" si="5"/>
        <v>109.1</v>
      </c>
      <c r="AK29" s="6">
        <v>218.39999999999998</v>
      </c>
      <c r="AL29" s="6">
        <v>339.29999999999995</v>
      </c>
      <c r="AM29" s="6">
        <v>111.6</v>
      </c>
      <c r="AN29" s="19">
        <v>41548</v>
      </c>
    </row>
    <row r="30" spans="1:40" hidden="1" x14ac:dyDescent="0.3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  <c r="AE30" s="6">
        <f t="shared" si="0"/>
        <v>1517.1999999999998</v>
      </c>
      <c r="AF30" s="7">
        <f t="shared" si="1"/>
        <v>110.5</v>
      </c>
      <c r="AG30" s="6">
        <f t="shared" si="2"/>
        <v>110.2</v>
      </c>
      <c r="AH30" s="6">
        <f t="shared" si="3"/>
        <v>108.2</v>
      </c>
      <c r="AI30" s="6">
        <f t="shared" si="4"/>
        <v>109.7</v>
      </c>
      <c r="AJ30" s="6">
        <f t="shared" si="5"/>
        <v>109.4</v>
      </c>
      <c r="AK30" s="6">
        <v>219.10000000000002</v>
      </c>
      <c r="AL30" s="6">
        <v>334.2</v>
      </c>
      <c r="AM30" s="6">
        <v>109.7</v>
      </c>
      <c r="AN30" s="19">
        <v>41548</v>
      </c>
    </row>
    <row r="31" spans="1:40" hidden="1" x14ac:dyDescent="0.3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  <c r="AE31" s="6">
        <f t="shared" si="0"/>
        <v>1510.2000000000003</v>
      </c>
      <c r="AF31" s="7">
        <f t="shared" si="1"/>
        <v>110.5</v>
      </c>
      <c r="AG31" s="6">
        <f t="shared" si="2"/>
        <v>110.3</v>
      </c>
      <c r="AH31" s="6">
        <f t="shared" si="3"/>
        <v>108.6</v>
      </c>
      <c r="AI31" s="6">
        <f t="shared" si="4"/>
        <v>109.5</v>
      </c>
      <c r="AJ31" s="6">
        <f t="shared" si="5"/>
        <v>109.2</v>
      </c>
      <c r="AK31" s="6">
        <v>218.7</v>
      </c>
      <c r="AL31" s="6">
        <v>337.2</v>
      </c>
      <c r="AM31" s="6">
        <v>110.9</v>
      </c>
      <c r="AN31" s="19">
        <v>41548</v>
      </c>
    </row>
    <row r="32" spans="1:40" hidden="1" x14ac:dyDescent="0.3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s="1">
        <v>139.5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  <c r="AE32" s="6">
        <f t="shared" si="0"/>
        <v>1536.8</v>
      </c>
      <c r="AF32" s="7">
        <f t="shared" si="1"/>
        <v>139.5</v>
      </c>
      <c r="AG32" s="6">
        <f t="shared" si="2"/>
        <v>111.3</v>
      </c>
      <c r="AH32" s="6">
        <f t="shared" si="3"/>
        <v>109.7</v>
      </c>
      <c r="AI32" s="6">
        <f t="shared" si="4"/>
        <v>109.6</v>
      </c>
      <c r="AJ32" s="6">
        <f t="shared" si="5"/>
        <v>109.8</v>
      </c>
      <c r="AK32" s="6">
        <v>219.39999999999998</v>
      </c>
      <c r="AL32" s="6">
        <v>342.1</v>
      </c>
      <c r="AM32" s="6">
        <v>112.6</v>
      </c>
      <c r="AN32" s="19">
        <v>41579</v>
      </c>
    </row>
    <row r="33" spans="1:40" hidden="1" x14ac:dyDescent="0.3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  <c r="AE33" s="6">
        <f t="shared" si="0"/>
        <v>1544.6</v>
      </c>
      <c r="AF33" s="7">
        <f t="shared" si="1"/>
        <v>111.1</v>
      </c>
      <c r="AG33" s="6">
        <f t="shared" si="2"/>
        <v>110.9</v>
      </c>
      <c r="AH33" s="6">
        <f t="shared" si="3"/>
        <v>108.6</v>
      </c>
      <c r="AI33" s="6">
        <f t="shared" si="4"/>
        <v>109.5</v>
      </c>
      <c r="AJ33" s="6">
        <f t="shared" si="5"/>
        <v>109.6</v>
      </c>
      <c r="AK33" s="6">
        <v>219.1</v>
      </c>
      <c r="AL33" s="6">
        <v>336.8</v>
      </c>
      <c r="AM33" s="6">
        <v>110</v>
      </c>
      <c r="AN33" s="19">
        <v>41579</v>
      </c>
    </row>
    <row r="34" spans="1:40" hidden="1" x14ac:dyDescent="0.3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  <c r="AE34" s="6">
        <f t="shared" si="0"/>
        <v>1538.8</v>
      </c>
      <c r="AF34" s="7">
        <f t="shared" si="1"/>
        <v>111.1</v>
      </c>
      <c r="AG34" s="6">
        <f t="shared" si="2"/>
        <v>111.1</v>
      </c>
      <c r="AH34" s="6">
        <f t="shared" si="3"/>
        <v>109.3</v>
      </c>
      <c r="AI34" s="6">
        <f t="shared" si="4"/>
        <v>109.5</v>
      </c>
      <c r="AJ34" s="6">
        <f t="shared" si="5"/>
        <v>109.7</v>
      </c>
      <c r="AK34" s="6">
        <v>219.2</v>
      </c>
      <c r="AL34" s="6">
        <v>339.90000000000003</v>
      </c>
      <c r="AM34" s="6">
        <v>111.6</v>
      </c>
      <c r="AN34" s="19">
        <v>41579</v>
      </c>
    </row>
    <row r="35" spans="1:40" hidden="1" x14ac:dyDescent="0.3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s="1">
        <v>139.5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  <c r="AE35" s="6">
        <f t="shared" si="0"/>
        <v>1509</v>
      </c>
      <c r="AF35" s="7">
        <f t="shared" si="1"/>
        <v>139.5</v>
      </c>
      <c r="AG35" s="6">
        <f t="shared" si="2"/>
        <v>112.1</v>
      </c>
      <c r="AH35" s="6">
        <f t="shared" si="3"/>
        <v>110.1</v>
      </c>
      <c r="AI35" s="6">
        <f t="shared" si="4"/>
        <v>109.9</v>
      </c>
      <c r="AJ35" s="6">
        <f t="shared" si="5"/>
        <v>110.1</v>
      </c>
      <c r="AK35" s="6">
        <v>220</v>
      </c>
      <c r="AL35" s="6">
        <v>345.3</v>
      </c>
      <c r="AM35" s="6">
        <v>112.8</v>
      </c>
      <c r="AN35" s="19">
        <v>41609</v>
      </c>
    </row>
    <row r="36" spans="1:40" hidden="1" x14ac:dyDescent="0.3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  <c r="AE36" s="6">
        <f t="shared" si="0"/>
        <v>1504.4</v>
      </c>
      <c r="AF36" s="7">
        <f t="shared" si="1"/>
        <v>110.7</v>
      </c>
      <c r="AG36" s="6">
        <f t="shared" si="2"/>
        <v>111.3</v>
      </c>
      <c r="AH36" s="6">
        <f t="shared" si="3"/>
        <v>109</v>
      </c>
      <c r="AI36" s="6">
        <f t="shared" si="4"/>
        <v>109.7</v>
      </c>
      <c r="AJ36" s="6">
        <f t="shared" si="5"/>
        <v>109.8</v>
      </c>
      <c r="AK36" s="6">
        <v>219.5</v>
      </c>
      <c r="AL36" s="6">
        <v>338.8</v>
      </c>
      <c r="AM36" s="6">
        <v>110.4</v>
      </c>
      <c r="AN36" s="19">
        <v>41609</v>
      </c>
    </row>
    <row r="37" spans="1:40" hidden="1" x14ac:dyDescent="0.3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  <c r="AE37" s="6">
        <f t="shared" si="0"/>
        <v>1507.3000000000002</v>
      </c>
      <c r="AF37" s="7">
        <f t="shared" si="1"/>
        <v>110.7</v>
      </c>
      <c r="AG37" s="6">
        <f t="shared" si="2"/>
        <v>111.7</v>
      </c>
      <c r="AH37" s="6">
        <f t="shared" si="3"/>
        <v>109.7</v>
      </c>
      <c r="AI37" s="6">
        <f t="shared" si="4"/>
        <v>109.8</v>
      </c>
      <c r="AJ37" s="6">
        <f t="shared" si="5"/>
        <v>110</v>
      </c>
      <c r="AK37" s="6">
        <v>219.8</v>
      </c>
      <c r="AL37" s="6">
        <v>342.7</v>
      </c>
      <c r="AM37" s="6">
        <v>111.9</v>
      </c>
      <c r="AN37" s="19">
        <v>41609</v>
      </c>
    </row>
    <row r="38" spans="1:40" hidden="1" x14ac:dyDescent="0.3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s="1">
        <v>139.5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  <c r="AE38" s="6">
        <f t="shared" si="0"/>
        <v>1486.6000000000001</v>
      </c>
      <c r="AF38" s="7">
        <f t="shared" si="1"/>
        <v>139.5</v>
      </c>
      <c r="AG38" s="6">
        <f t="shared" si="2"/>
        <v>112.6</v>
      </c>
      <c r="AH38" s="6">
        <f t="shared" si="3"/>
        <v>110.6</v>
      </c>
      <c r="AI38" s="6">
        <f t="shared" si="4"/>
        <v>110.5</v>
      </c>
      <c r="AJ38" s="6">
        <f t="shared" si="5"/>
        <v>110.6</v>
      </c>
      <c r="AK38" s="6">
        <v>221.1</v>
      </c>
      <c r="AL38" s="6">
        <v>347.2</v>
      </c>
      <c r="AM38" s="6">
        <v>113</v>
      </c>
      <c r="AN38" s="19">
        <v>41640</v>
      </c>
    </row>
    <row r="39" spans="1:40" hidden="1" x14ac:dyDescent="0.3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  <c r="AE39" s="6">
        <f t="shared" si="0"/>
        <v>1484.3</v>
      </c>
      <c r="AF39" s="7">
        <f t="shared" si="1"/>
        <v>111.6</v>
      </c>
      <c r="AG39" s="6">
        <f t="shared" si="2"/>
        <v>111.9</v>
      </c>
      <c r="AH39" s="6">
        <f t="shared" si="3"/>
        <v>109.7</v>
      </c>
      <c r="AI39" s="6">
        <f t="shared" si="4"/>
        <v>110.8</v>
      </c>
      <c r="AJ39" s="6">
        <f t="shared" si="5"/>
        <v>110.5</v>
      </c>
      <c r="AK39" s="6">
        <v>221.3</v>
      </c>
      <c r="AL39" s="6">
        <v>340.4</v>
      </c>
      <c r="AM39" s="6">
        <v>111</v>
      </c>
      <c r="AN39" s="19">
        <v>41640</v>
      </c>
    </row>
    <row r="40" spans="1:40" hidden="1" x14ac:dyDescent="0.3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  <c r="AE40" s="6">
        <f t="shared" si="0"/>
        <v>1485.7999999999997</v>
      </c>
      <c r="AF40" s="7">
        <f t="shared" si="1"/>
        <v>111.6</v>
      </c>
      <c r="AG40" s="6">
        <f t="shared" si="2"/>
        <v>112.3</v>
      </c>
      <c r="AH40" s="6">
        <f t="shared" si="3"/>
        <v>110.3</v>
      </c>
      <c r="AI40" s="6">
        <f t="shared" si="4"/>
        <v>110.7</v>
      </c>
      <c r="AJ40" s="6">
        <f t="shared" si="5"/>
        <v>110.6</v>
      </c>
      <c r="AK40" s="6">
        <v>221.3</v>
      </c>
      <c r="AL40" s="6">
        <v>344.4</v>
      </c>
      <c r="AM40" s="6">
        <v>112.2</v>
      </c>
      <c r="AN40" s="19">
        <v>41640</v>
      </c>
    </row>
    <row r="41" spans="1:40" hidden="1" x14ac:dyDescent="0.3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s="1">
        <v>139.5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  <c r="AE41" s="6">
        <f t="shared" si="0"/>
        <v>1482.2</v>
      </c>
      <c r="AF41" s="7">
        <f t="shared" si="1"/>
        <v>139.5</v>
      </c>
      <c r="AG41" s="6">
        <f t="shared" si="2"/>
        <v>112.9</v>
      </c>
      <c r="AH41" s="6">
        <f t="shared" si="3"/>
        <v>110.9</v>
      </c>
      <c r="AI41" s="6">
        <f t="shared" si="4"/>
        <v>110.8</v>
      </c>
      <c r="AJ41" s="6">
        <f t="shared" si="5"/>
        <v>110.9</v>
      </c>
      <c r="AK41" s="6">
        <v>221.7</v>
      </c>
      <c r="AL41" s="6">
        <v>348.3</v>
      </c>
      <c r="AM41" s="6">
        <v>113.2</v>
      </c>
      <c r="AN41" s="19">
        <v>41671</v>
      </c>
    </row>
    <row r="42" spans="1:40" hidden="1" x14ac:dyDescent="0.3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  <c r="AE42" s="6">
        <f t="shared" si="0"/>
        <v>1476</v>
      </c>
      <c r="AF42" s="7">
        <f t="shared" si="1"/>
        <v>112.5</v>
      </c>
      <c r="AG42" s="6">
        <f t="shared" si="2"/>
        <v>112.6</v>
      </c>
      <c r="AH42" s="6">
        <f t="shared" si="3"/>
        <v>110.4</v>
      </c>
      <c r="AI42" s="6">
        <f t="shared" si="4"/>
        <v>111.3</v>
      </c>
      <c r="AJ42" s="6">
        <f t="shared" si="5"/>
        <v>111</v>
      </c>
      <c r="AK42" s="6">
        <v>222.3</v>
      </c>
      <c r="AL42" s="6">
        <v>341.7</v>
      </c>
      <c r="AM42" s="6">
        <v>111.1</v>
      </c>
      <c r="AN42" s="19">
        <v>41671</v>
      </c>
    </row>
    <row r="43" spans="1:40" hidden="1" x14ac:dyDescent="0.3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  <c r="AE43" s="6">
        <f t="shared" si="0"/>
        <v>1480.1</v>
      </c>
      <c r="AF43" s="7">
        <f t="shared" si="1"/>
        <v>112.5</v>
      </c>
      <c r="AG43" s="6">
        <f t="shared" si="2"/>
        <v>112.8</v>
      </c>
      <c r="AH43" s="6">
        <f t="shared" si="3"/>
        <v>110.7</v>
      </c>
      <c r="AI43" s="6">
        <f t="shared" si="4"/>
        <v>111.1</v>
      </c>
      <c r="AJ43" s="6">
        <f t="shared" si="5"/>
        <v>110.9</v>
      </c>
      <c r="AK43" s="6">
        <v>222</v>
      </c>
      <c r="AL43" s="6">
        <v>345.6</v>
      </c>
      <c r="AM43" s="6">
        <v>112.4</v>
      </c>
      <c r="AN43" s="19">
        <v>41671</v>
      </c>
    </row>
    <row r="44" spans="1:40" hidden="1" x14ac:dyDescent="0.3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s="1">
        <v>139.5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  <c r="AE44" s="6">
        <f t="shared" si="0"/>
        <v>1491.4</v>
      </c>
      <c r="AF44" s="7">
        <f t="shared" si="1"/>
        <v>139.5</v>
      </c>
      <c r="AG44" s="6">
        <f t="shared" si="2"/>
        <v>113.4</v>
      </c>
      <c r="AH44" s="6">
        <f t="shared" si="3"/>
        <v>111.4</v>
      </c>
      <c r="AI44" s="6">
        <f t="shared" si="4"/>
        <v>111.2</v>
      </c>
      <c r="AJ44" s="6">
        <f t="shared" si="5"/>
        <v>111.3</v>
      </c>
      <c r="AK44" s="6">
        <v>222.5</v>
      </c>
      <c r="AL44" s="6">
        <v>349.6</v>
      </c>
      <c r="AM44" s="6">
        <v>113.4</v>
      </c>
      <c r="AN44" s="19">
        <v>41699</v>
      </c>
    </row>
    <row r="45" spans="1:40" hidden="1" x14ac:dyDescent="0.3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  <c r="AE45" s="6">
        <f t="shared" si="0"/>
        <v>1483</v>
      </c>
      <c r="AF45" s="7">
        <f t="shared" si="1"/>
        <v>113.2</v>
      </c>
      <c r="AG45" s="6">
        <f t="shared" si="2"/>
        <v>113</v>
      </c>
      <c r="AH45" s="6">
        <f t="shared" si="3"/>
        <v>110.8</v>
      </c>
      <c r="AI45" s="6">
        <f t="shared" si="4"/>
        <v>111.6</v>
      </c>
      <c r="AJ45" s="6">
        <f t="shared" si="5"/>
        <v>111.4</v>
      </c>
      <c r="AK45" s="6">
        <v>223</v>
      </c>
      <c r="AL45" s="6">
        <v>343.09999999999997</v>
      </c>
      <c r="AM45" s="6">
        <v>110.9</v>
      </c>
      <c r="AN45" s="19">
        <v>41699</v>
      </c>
    </row>
    <row r="46" spans="1:40" hidden="1" x14ac:dyDescent="0.3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  <c r="AE46" s="6">
        <f t="shared" si="0"/>
        <v>1488.2999999999997</v>
      </c>
      <c r="AF46" s="7">
        <f t="shared" si="1"/>
        <v>113.2</v>
      </c>
      <c r="AG46" s="6">
        <f t="shared" si="2"/>
        <v>113.2</v>
      </c>
      <c r="AH46" s="6">
        <f t="shared" si="3"/>
        <v>111.2</v>
      </c>
      <c r="AI46" s="6">
        <f t="shared" si="4"/>
        <v>111.4</v>
      </c>
      <c r="AJ46" s="6">
        <f t="shared" si="5"/>
        <v>111.3</v>
      </c>
      <c r="AK46" s="6">
        <v>222.7</v>
      </c>
      <c r="AL46" s="6">
        <v>346.9</v>
      </c>
      <c r="AM46" s="6">
        <v>112.5</v>
      </c>
      <c r="AN46" s="19" t="e">
        <v>#VALUE!</v>
      </c>
    </row>
    <row r="47" spans="1:40" hidden="1" x14ac:dyDescent="0.3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s="1">
        <v>139.5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  <c r="AE47" s="6">
        <f t="shared" si="0"/>
        <v>1504.1000000000001</v>
      </c>
      <c r="AF47" s="7">
        <f t="shared" si="1"/>
        <v>139.5</v>
      </c>
      <c r="AG47" s="6">
        <f t="shared" si="2"/>
        <v>113.7</v>
      </c>
      <c r="AH47" s="6">
        <f t="shared" si="3"/>
        <v>111.8</v>
      </c>
      <c r="AI47" s="6">
        <f t="shared" si="4"/>
        <v>111.2</v>
      </c>
      <c r="AJ47" s="6">
        <f t="shared" si="5"/>
        <v>111.5</v>
      </c>
      <c r="AK47" s="6">
        <v>222.7</v>
      </c>
      <c r="AL47" s="6">
        <v>352</v>
      </c>
      <c r="AM47" s="6">
        <v>113.4</v>
      </c>
      <c r="AN47" s="19">
        <v>41730</v>
      </c>
    </row>
    <row r="48" spans="1:40" hidden="1" x14ac:dyDescent="0.3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  <c r="AE48" s="6">
        <f t="shared" si="0"/>
        <v>1504.0000000000002</v>
      </c>
      <c r="AF48" s="7">
        <f t="shared" si="1"/>
        <v>113.9</v>
      </c>
      <c r="AG48" s="6">
        <f t="shared" si="2"/>
        <v>113.4</v>
      </c>
      <c r="AH48" s="6">
        <f t="shared" si="3"/>
        <v>111</v>
      </c>
      <c r="AI48" s="6">
        <f t="shared" si="4"/>
        <v>111.2</v>
      </c>
      <c r="AJ48" s="6">
        <f t="shared" si="5"/>
        <v>111.4</v>
      </c>
      <c r="AK48" s="6">
        <v>222.60000000000002</v>
      </c>
      <c r="AL48" s="6">
        <v>344.5</v>
      </c>
      <c r="AM48" s="6">
        <v>110.9</v>
      </c>
      <c r="AN48" s="19">
        <v>41730</v>
      </c>
    </row>
    <row r="49" spans="1:40" hidden="1" x14ac:dyDescent="0.3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  <c r="AE49" s="6">
        <f t="shared" si="0"/>
        <v>1504.1</v>
      </c>
      <c r="AF49" s="7">
        <f t="shared" si="1"/>
        <v>113.9</v>
      </c>
      <c r="AG49" s="6">
        <f t="shared" si="2"/>
        <v>113.6</v>
      </c>
      <c r="AH49" s="6">
        <f t="shared" si="3"/>
        <v>111.5</v>
      </c>
      <c r="AI49" s="6">
        <f t="shared" si="4"/>
        <v>111.2</v>
      </c>
      <c r="AJ49" s="6">
        <f t="shared" si="5"/>
        <v>111.5</v>
      </c>
      <c r="AK49" s="6">
        <v>222.7</v>
      </c>
      <c r="AL49" s="6">
        <v>349</v>
      </c>
      <c r="AM49" s="6">
        <v>112.5</v>
      </c>
      <c r="AN49" s="19">
        <v>41730</v>
      </c>
    </row>
    <row r="50" spans="1:40" hidden="1" x14ac:dyDescent="0.3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s="1">
        <v>139.5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  <c r="AE50" s="6">
        <f t="shared" si="0"/>
        <v>1513.8999999999999</v>
      </c>
      <c r="AF50" s="7">
        <f t="shared" si="1"/>
        <v>139.5</v>
      </c>
      <c r="AG50" s="6">
        <f t="shared" si="2"/>
        <v>114.1</v>
      </c>
      <c r="AH50" s="6">
        <f t="shared" si="3"/>
        <v>112.1</v>
      </c>
      <c r="AI50" s="6">
        <f t="shared" si="4"/>
        <v>111.4</v>
      </c>
      <c r="AJ50" s="6">
        <f t="shared" si="5"/>
        <v>111.8</v>
      </c>
      <c r="AK50" s="6">
        <v>223.2</v>
      </c>
      <c r="AL50" s="6">
        <v>354</v>
      </c>
      <c r="AM50" s="6">
        <v>113.4</v>
      </c>
      <c r="AN50" s="19">
        <v>41760</v>
      </c>
    </row>
    <row r="51" spans="1:40" hidden="1" x14ac:dyDescent="0.3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  <c r="AE51" s="6">
        <f t="shared" si="0"/>
        <v>1525.3000000000002</v>
      </c>
      <c r="AF51" s="7">
        <f t="shared" si="1"/>
        <v>114.3</v>
      </c>
      <c r="AG51" s="6">
        <f t="shared" si="2"/>
        <v>114.1</v>
      </c>
      <c r="AH51" s="6">
        <f t="shared" si="3"/>
        <v>111.2</v>
      </c>
      <c r="AI51" s="6">
        <f t="shared" si="4"/>
        <v>111.3</v>
      </c>
      <c r="AJ51" s="6">
        <f t="shared" si="5"/>
        <v>111.7</v>
      </c>
      <c r="AK51" s="6">
        <v>223</v>
      </c>
      <c r="AL51" s="6">
        <v>345.9</v>
      </c>
      <c r="AM51" s="6">
        <v>111.1</v>
      </c>
      <c r="AN51" s="19">
        <v>41760</v>
      </c>
    </row>
    <row r="52" spans="1:40" hidden="1" x14ac:dyDescent="0.3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  <c r="AE52" s="6">
        <f t="shared" si="0"/>
        <v>1518.5000000000005</v>
      </c>
      <c r="AF52" s="7">
        <f t="shared" si="1"/>
        <v>114.3</v>
      </c>
      <c r="AG52" s="6">
        <f t="shared" si="2"/>
        <v>114.1</v>
      </c>
      <c r="AH52" s="6">
        <f t="shared" si="3"/>
        <v>111.8</v>
      </c>
      <c r="AI52" s="6">
        <f t="shared" si="4"/>
        <v>111.3</v>
      </c>
      <c r="AJ52" s="6">
        <f t="shared" si="5"/>
        <v>111.8</v>
      </c>
      <c r="AK52" s="6">
        <v>223.1</v>
      </c>
      <c r="AL52" s="6">
        <v>350.79999999999995</v>
      </c>
      <c r="AM52" s="6">
        <v>112.5</v>
      </c>
      <c r="AN52" s="19">
        <v>41760</v>
      </c>
    </row>
    <row r="53" spans="1:40" hidden="1" x14ac:dyDescent="0.3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s="1">
        <v>139.5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  <c r="AE53" s="6">
        <f t="shared" si="0"/>
        <v>1525.6999999999998</v>
      </c>
      <c r="AF53" s="7">
        <f t="shared" si="1"/>
        <v>139.5</v>
      </c>
      <c r="AG53" s="6">
        <f t="shared" si="2"/>
        <v>114.9</v>
      </c>
      <c r="AH53" s="6">
        <f t="shared" si="3"/>
        <v>112.8</v>
      </c>
      <c r="AI53" s="6">
        <f t="shared" si="4"/>
        <v>112.2</v>
      </c>
      <c r="AJ53" s="6">
        <f t="shared" si="5"/>
        <v>112.3</v>
      </c>
      <c r="AK53" s="6">
        <v>224.5</v>
      </c>
      <c r="AL53" s="6">
        <v>356.3</v>
      </c>
      <c r="AM53" s="6">
        <v>114.4</v>
      </c>
      <c r="AN53" s="19">
        <v>41791</v>
      </c>
    </row>
    <row r="54" spans="1:40" hidden="1" x14ac:dyDescent="0.3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  <c r="AE54" s="6">
        <f t="shared" si="0"/>
        <v>1547</v>
      </c>
      <c r="AF54" s="7">
        <f t="shared" si="1"/>
        <v>113.9</v>
      </c>
      <c r="AG54" s="6">
        <f t="shared" si="2"/>
        <v>114.3</v>
      </c>
      <c r="AH54" s="6">
        <f t="shared" si="3"/>
        <v>111.4</v>
      </c>
      <c r="AI54" s="6">
        <f t="shared" si="4"/>
        <v>111.5</v>
      </c>
      <c r="AJ54" s="6">
        <f t="shared" si="5"/>
        <v>112.2</v>
      </c>
      <c r="AK54" s="6">
        <v>223.7</v>
      </c>
      <c r="AL54" s="6">
        <v>347.3</v>
      </c>
      <c r="AM54" s="6">
        <v>111.2</v>
      </c>
      <c r="AN54" s="19">
        <v>41791</v>
      </c>
    </row>
    <row r="55" spans="1:40" hidden="1" x14ac:dyDescent="0.3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  <c r="AE55" s="6">
        <f t="shared" si="0"/>
        <v>1533.7000000000003</v>
      </c>
      <c r="AF55" s="7">
        <f t="shared" si="1"/>
        <v>113.9</v>
      </c>
      <c r="AG55" s="6">
        <f t="shared" si="2"/>
        <v>114.6</v>
      </c>
      <c r="AH55" s="6">
        <f t="shared" si="3"/>
        <v>112.3</v>
      </c>
      <c r="AI55" s="6">
        <f t="shared" si="4"/>
        <v>111.8</v>
      </c>
      <c r="AJ55" s="6">
        <f t="shared" si="5"/>
        <v>112.3</v>
      </c>
      <c r="AK55" s="6">
        <v>224.1</v>
      </c>
      <c r="AL55" s="6">
        <v>352.7</v>
      </c>
      <c r="AM55" s="6">
        <v>113.2</v>
      </c>
      <c r="AN55" s="19">
        <v>41791</v>
      </c>
    </row>
    <row r="56" spans="1:40" hidden="1" x14ac:dyDescent="0.3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s="1">
        <v>139.5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  <c r="AE56" s="6">
        <f t="shared" si="0"/>
        <v>1563.2</v>
      </c>
      <c r="AF56" s="7">
        <f t="shared" si="1"/>
        <v>139.5</v>
      </c>
      <c r="AG56" s="6">
        <f t="shared" si="2"/>
        <v>115.4</v>
      </c>
      <c r="AH56" s="6">
        <f t="shared" si="3"/>
        <v>113.4</v>
      </c>
      <c r="AI56" s="6">
        <f t="shared" si="4"/>
        <v>113.2</v>
      </c>
      <c r="AJ56" s="6">
        <f t="shared" si="5"/>
        <v>113.1</v>
      </c>
      <c r="AK56" s="6">
        <v>226.3</v>
      </c>
      <c r="AL56" s="6">
        <v>359.3</v>
      </c>
      <c r="AM56" s="6">
        <v>115.3</v>
      </c>
      <c r="AN56" s="19">
        <v>41821</v>
      </c>
    </row>
    <row r="57" spans="1:40" hidden="1" x14ac:dyDescent="0.3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  <c r="AE57" s="6">
        <f t="shared" si="0"/>
        <v>1599.5</v>
      </c>
      <c r="AF57" s="7">
        <f t="shared" si="1"/>
        <v>114.8</v>
      </c>
      <c r="AG57" s="6">
        <f t="shared" si="2"/>
        <v>114.9</v>
      </c>
      <c r="AH57" s="6">
        <f t="shared" si="3"/>
        <v>111.5</v>
      </c>
      <c r="AI57" s="6">
        <f t="shared" si="4"/>
        <v>113</v>
      </c>
      <c r="AJ57" s="6">
        <f t="shared" si="5"/>
        <v>113.5</v>
      </c>
      <c r="AK57" s="6">
        <v>226.5</v>
      </c>
      <c r="AL57" s="6">
        <v>349</v>
      </c>
      <c r="AM57" s="6">
        <v>111.6</v>
      </c>
      <c r="AN57" s="19">
        <v>41821</v>
      </c>
    </row>
    <row r="58" spans="1:40" hidden="1" x14ac:dyDescent="0.3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  <c r="AE58" s="6">
        <f t="shared" si="0"/>
        <v>1576.3</v>
      </c>
      <c r="AF58" s="7">
        <f t="shared" si="1"/>
        <v>114.8</v>
      </c>
      <c r="AG58" s="6">
        <f t="shared" si="2"/>
        <v>115.2</v>
      </c>
      <c r="AH58" s="6">
        <f t="shared" si="3"/>
        <v>112.7</v>
      </c>
      <c r="AI58" s="6">
        <f t="shared" si="4"/>
        <v>113.1</v>
      </c>
      <c r="AJ58" s="6">
        <f t="shared" si="5"/>
        <v>113.3</v>
      </c>
      <c r="AK58" s="6">
        <v>226.39999999999998</v>
      </c>
      <c r="AL58" s="6">
        <v>355</v>
      </c>
      <c r="AM58" s="6">
        <v>113.9</v>
      </c>
      <c r="AN58" s="19">
        <v>41821</v>
      </c>
    </row>
    <row r="59" spans="1:40" hidden="1" x14ac:dyDescent="0.3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s="1">
        <v>139.5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  <c r="AE59" s="6">
        <f t="shared" si="0"/>
        <v>1582.2999999999997</v>
      </c>
      <c r="AF59" s="7">
        <f t="shared" si="1"/>
        <v>139.5</v>
      </c>
      <c r="AG59" s="6">
        <f t="shared" si="2"/>
        <v>115.9</v>
      </c>
      <c r="AH59" s="6">
        <f t="shared" si="3"/>
        <v>114</v>
      </c>
      <c r="AI59" s="6">
        <f t="shared" si="4"/>
        <v>113.2</v>
      </c>
      <c r="AJ59" s="6">
        <f t="shared" si="5"/>
        <v>113.5</v>
      </c>
      <c r="AK59" s="6">
        <v>226.7</v>
      </c>
      <c r="AL59" s="6">
        <v>360.4</v>
      </c>
      <c r="AM59" s="6">
        <v>115.4</v>
      </c>
      <c r="AN59" s="19">
        <v>41852</v>
      </c>
    </row>
    <row r="60" spans="1:40" hidden="1" x14ac:dyDescent="0.3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  <c r="AE60" s="6">
        <f t="shared" si="0"/>
        <v>1617</v>
      </c>
      <c r="AF60" s="7">
        <f t="shared" si="1"/>
        <v>115.5</v>
      </c>
      <c r="AG60" s="6">
        <f t="shared" si="2"/>
        <v>115.3</v>
      </c>
      <c r="AH60" s="6">
        <f t="shared" si="3"/>
        <v>112.2</v>
      </c>
      <c r="AI60" s="6">
        <f t="shared" si="4"/>
        <v>112.5</v>
      </c>
      <c r="AJ60" s="6">
        <f t="shared" si="5"/>
        <v>113.9</v>
      </c>
      <c r="AK60" s="6">
        <v>226.4</v>
      </c>
      <c r="AL60" s="6">
        <v>350.6</v>
      </c>
      <c r="AM60" s="6">
        <v>111.8</v>
      </c>
      <c r="AN60" s="19">
        <v>41852</v>
      </c>
    </row>
    <row r="61" spans="1:40" hidden="1" x14ac:dyDescent="0.3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  <c r="AE61" s="6">
        <f t="shared" si="0"/>
        <v>1594.4999999999998</v>
      </c>
      <c r="AF61" s="7">
        <f t="shared" si="1"/>
        <v>115.5</v>
      </c>
      <c r="AG61" s="6">
        <f t="shared" si="2"/>
        <v>115.6</v>
      </c>
      <c r="AH61" s="6">
        <f t="shared" si="3"/>
        <v>113.3</v>
      </c>
      <c r="AI61" s="6">
        <f t="shared" si="4"/>
        <v>112.8</v>
      </c>
      <c r="AJ61" s="6">
        <f t="shared" si="5"/>
        <v>113.7</v>
      </c>
      <c r="AK61" s="6">
        <v>226.5</v>
      </c>
      <c r="AL61" s="6">
        <v>356.4</v>
      </c>
      <c r="AM61" s="6">
        <v>114</v>
      </c>
      <c r="AN61" s="19">
        <v>41852</v>
      </c>
    </row>
    <row r="62" spans="1:40" hidden="1" x14ac:dyDescent="0.3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s="1">
        <v>139.5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  <c r="AE62" s="6">
        <f t="shared" si="0"/>
        <v>1583.2</v>
      </c>
      <c r="AF62" s="7">
        <f t="shared" si="1"/>
        <v>139.5</v>
      </c>
      <c r="AG62" s="6">
        <f t="shared" si="2"/>
        <v>116.7</v>
      </c>
      <c r="AH62" s="6">
        <f t="shared" si="3"/>
        <v>114.5</v>
      </c>
      <c r="AI62" s="6">
        <f t="shared" si="4"/>
        <v>112.8</v>
      </c>
      <c r="AJ62" s="6">
        <f t="shared" si="5"/>
        <v>113.7</v>
      </c>
      <c r="AK62" s="6">
        <v>226.5</v>
      </c>
      <c r="AL62" s="6">
        <v>362.2</v>
      </c>
      <c r="AM62" s="6">
        <v>115.8</v>
      </c>
      <c r="AN62" s="19">
        <v>41883</v>
      </c>
    </row>
    <row r="63" spans="1:40" hidden="1" x14ac:dyDescent="0.3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  <c r="AE63" s="6">
        <f t="shared" si="0"/>
        <v>1593.7000000000003</v>
      </c>
      <c r="AF63" s="7">
        <f t="shared" si="1"/>
        <v>116.1</v>
      </c>
      <c r="AG63" s="6">
        <f t="shared" si="2"/>
        <v>115.5</v>
      </c>
      <c r="AH63" s="6">
        <f t="shared" si="3"/>
        <v>112.3</v>
      </c>
      <c r="AI63" s="6">
        <f t="shared" si="4"/>
        <v>111.2</v>
      </c>
      <c r="AJ63" s="6">
        <f t="shared" si="5"/>
        <v>113.6</v>
      </c>
      <c r="AK63" s="6">
        <v>224.8</v>
      </c>
      <c r="AL63" s="6">
        <v>352.1</v>
      </c>
      <c r="AM63" s="6">
        <v>111.8</v>
      </c>
      <c r="AN63" s="19">
        <v>41883</v>
      </c>
    </row>
    <row r="64" spans="1:40" hidden="1" x14ac:dyDescent="0.3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  <c r="AE64" s="6">
        <f t="shared" si="0"/>
        <v>1586.0999999999997</v>
      </c>
      <c r="AF64" s="7">
        <f t="shared" si="1"/>
        <v>116.1</v>
      </c>
      <c r="AG64" s="6">
        <f t="shared" si="2"/>
        <v>116.1</v>
      </c>
      <c r="AH64" s="6">
        <f t="shared" si="3"/>
        <v>113.7</v>
      </c>
      <c r="AI64" s="6">
        <f t="shared" si="4"/>
        <v>112</v>
      </c>
      <c r="AJ64" s="6">
        <f t="shared" si="5"/>
        <v>113.7</v>
      </c>
      <c r="AK64" s="6">
        <v>225.7</v>
      </c>
      <c r="AL64" s="6">
        <v>358</v>
      </c>
      <c r="AM64" s="6">
        <v>114.3</v>
      </c>
      <c r="AN64" s="19">
        <v>41883</v>
      </c>
    </row>
    <row r="65" spans="1:40" hidden="1" x14ac:dyDescent="0.3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s="1">
        <v>139.5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  <c r="AE65" s="6">
        <f t="shared" si="0"/>
        <v>1581.1999999999998</v>
      </c>
      <c r="AF65" s="7">
        <f t="shared" si="1"/>
        <v>139.5</v>
      </c>
      <c r="AG65" s="6">
        <f t="shared" si="2"/>
        <v>117.5</v>
      </c>
      <c r="AH65" s="6">
        <f t="shared" si="3"/>
        <v>115.3</v>
      </c>
      <c r="AI65" s="6">
        <f t="shared" si="4"/>
        <v>112.6</v>
      </c>
      <c r="AJ65" s="6">
        <f t="shared" si="5"/>
        <v>114</v>
      </c>
      <c r="AK65" s="6">
        <v>226.6</v>
      </c>
      <c r="AL65" s="6">
        <v>365.3</v>
      </c>
      <c r="AM65" s="6">
        <v>116.4</v>
      </c>
      <c r="AN65" s="19">
        <v>41913</v>
      </c>
    </row>
    <row r="66" spans="1:40" hidden="1" x14ac:dyDescent="0.3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  <c r="AE66" s="6">
        <f t="shared" si="0"/>
        <v>1587.5</v>
      </c>
      <c r="AF66" s="7">
        <f t="shared" si="1"/>
        <v>116.7</v>
      </c>
      <c r="AG66" s="6">
        <f t="shared" si="2"/>
        <v>115.8</v>
      </c>
      <c r="AH66" s="6">
        <f t="shared" si="3"/>
        <v>112.6</v>
      </c>
      <c r="AI66" s="6">
        <f t="shared" si="4"/>
        <v>111</v>
      </c>
      <c r="AJ66" s="6">
        <f t="shared" si="5"/>
        <v>113.7</v>
      </c>
      <c r="AK66" s="6">
        <v>224.7</v>
      </c>
      <c r="AL66" s="6">
        <v>353.4</v>
      </c>
      <c r="AM66" s="6">
        <v>112</v>
      </c>
      <c r="AN66" s="19">
        <v>41913</v>
      </c>
    </row>
    <row r="67" spans="1:40" hidden="1" x14ac:dyDescent="0.3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  <c r="AE67" s="6">
        <f t="shared" ref="AE67:AE130" si="6">SUM(D67:P67)</f>
        <v>1582.7</v>
      </c>
      <c r="AF67" s="7">
        <f t="shared" ref="AF67:AF130" si="7">SUM(U67)</f>
        <v>116.7</v>
      </c>
      <c r="AG67" s="6">
        <f t="shared" ref="AG67:AG130" si="8">SUM(W67)</f>
        <v>116.7</v>
      </c>
      <c r="AH67" s="6">
        <f t="shared" ref="AH67:AH130" si="9">SUM(X67)</f>
        <v>114.3</v>
      </c>
      <c r="AI67" s="6">
        <f t="shared" ref="AI67:AI130" si="10">SUM(Y67)</f>
        <v>111.8</v>
      </c>
      <c r="AJ67" s="6">
        <f t="shared" ref="AJ67:AJ130" si="11">SUM(AC67)</f>
        <v>113.9</v>
      </c>
      <c r="AK67" s="6">
        <v>225.7</v>
      </c>
      <c r="AL67" s="6">
        <v>360.6</v>
      </c>
      <c r="AM67" s="6">
        <v>114.7</v>
      </c>
      <c r="AN67" s="19">
        <v>41913</v>
      </c>
    </row>
    <row r="68" spans="1:40" hidden="1" x14ac:dyDescent="0.3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s="1">
        <v>139.5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  <c r="AE68" s="6">
        <f t="shared" si="6"/>
        <v>1582</v>
      </c>
      <c r="AF68" s="7">
        <f t="shared" si="7"/>
        <v>139.5</v>
      </c>
      <c r="AG68" s="6">
        <f t="shared" si="8"/>
        <v>118.1</v>
      </c>
      <c r="AH68" s="6">
        <f t="shared" si="9"/>
        <v>115.9</v>
      </c>
      <c r="AI68" s="6">
        <f t="shared" si="10"/>
        <v>112</v>
      </c>
      <c r="AJ68" s="6">
        <f t="shared" si="11"/>
        <v>114.1</v>
      </c>
      <c r="AK68" s="6">
        <v>226.1</v>
      </c>
      <c r="AL68" s="6">
        <v>366.70000000000005</v>
      </c>
      <c r="AM68" s="6">
        <v>117.3</v>
      </c>
      <c r="AN68" s="19">
        <v>41944</v>
      </c>
    </row>
    <row r="69" spans="1:40" hidden="1" x14ac:dyDescent="0.3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  <c r="AE69" s="6">
        <f t="shared" si="6"/>
        <v>1587.8</v>
      </c>
      <c r="AF69" s="7">
        <f t="shared" si="7"/>
        <v>117.1</v>
      </c>
      <c r="AG69" s="6">
        <f t="shared" si="8"/>
        <v>116.4</v>
      </c>
      <c r="AH69" s="6">
        <f t="shared" si="9"/>
        <v>113</v>
      </c>
      <c r="AI69" s="6">
        <f t="shared" si="10"/>
        <v>109.7</v>
      </c>
      <c r="AJ69" s="6">
        <f t="shared" si="11"/>
        <v>113.4</v>
      </c>
      <c r="AK69" s="6">
        <v>223.10000000000002</v>
      </c>
      <c r="AL69" s="6">
        <v>355.2</v>
      </c>
      <c r="AM69" s="6">
        <v>112.6</v>
      </c>
      <c r="AN69" s="19">
        <v>41944</v>
      </c>
    </row>
    <row r="70" spans="1:40" hidden="1" x14ac:dyDescent="0.3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  <c r="AE70" s="6">
        <f t="shared" si="6"/>
        <v>1583.2</v>
      </c>
      <c r="AF70" s="7">
        <f t="shared" si="7"/>
        <v>117.1</v>
      </c>
      <c r="AG70" s="6">
        <f t="shared" si="8"/>
        <v>117.3</v>
      </c>
      <c r="AH70" s="6">
        <f t="shared" si="9"/>
        <v>114.8</v>
      </c>
      <c r="AI70" s="6">
        <f t="shared" si="10"/>
        <v>110.8</v>
      </c>
      <c r="AJ70" s="6">
        <f t="shared" si="11"/>
        <v>113.8</v>
      </c>
      <c r="AK70" s="6">
        <v>224.6</v>
      </c>
      <c r="AL70" s="6">
        <v>362.1</v>
      </c>
      <c r="AM70" s="6">
        <v>115.5</v>
      </c>
      <c r="AN70" s="19">
        <v>41944</v>
      </c>
    </row>
    <row r="71" spans="1:40" hidden="1" x14ac:dyDescent="0.3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s="1">
        <v>139.5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  <c r="AE71" s="6">
        <f t="shared" si="6"/>
        <v>1569.6</v>
      </c>
      <c r="AF71" s="7">
        <f t="shared" si="7"/>
        <v>139.5</v>
      </c>
      <c r="AG71" s="6">
        <f t="shared" si="8"/>
        <v>118.2</v>
      </c>
      <c r="AH71" s="6">
        <f t="shared" si="9"/>
        <v>116.2</v>
      </c>
      <c r="AI71" s="6">
        <f t="shared" si="10"/>
        <v>111.5</v>
      </c>
      <c r="AJ71" s="6">
        <f t="shared" si="11"/>
        <v>114.2</v>
      </c>
      <c r="AK71" s="6">
        <v>225.7</v>
      </c>
      <c r="AL71" s="6">
        <v>367.7</v>
      </c>
      <c r="AM71" s="6">
        <v>117.4</v>
      </c>
      <c r="AN71" s="19">
        <v>41974</v>
      </c>
    </row>
    <row r="72" spans="1:40" hidden="1" x14ac:dyDescent="0.3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  <c r="AE72" s="6">
        <f t="shared" si="6"/>
        <v>1577.1999999999998</v>
      </c>
      <c r="AF72" s="7">
        <f t="shared" si="7"/>
        <v>116.5</v>
      </c>
      <c r="AG72" s="6">
        <f t="shared" si="8"/>
        <v>116.8</v>
      </c>
      <c r="AH72" s="6">
        <f t="shared" si="9"/>
        <v>113.2</v>
      </c>
      <c r="AI72" s="6">
        <f t="shared" si="10"/>
        <v>108.8</v>
      </c>
      <c r="AJ72" s="6">
        <f t="shared" si="11"/>
        <v>113.4</v>
      </c>
      <c r="AK72" s="6">
        <v>222.2</v>
      </c>
      <c r="AL72" s="6">
        <v>356.5</v>
      </c>
      <c r="AM72" s="6">
        <v>113</v>
      </c>
      <c r="AN72" s="19">
        <v>41974</v>
      </c>
    </row>
    <row r="73" spans="1:40" hidden="1" x14ac:dyDescent="0.3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  <c r="AE73" s="6">
        <f t="shared" si="6"/>
        <v>1571.6999999999998</v>
      </c>
      <c r="AF73" s="7">
        <f t="shared" si="7"/>
        <v>116.5</v>
      </c>
      <c r="AG73" s="6">
        <f t="shared" si="8"/>
        <v>117.5</v>
      </c>
      <c r="AH73" s="6">
        <f t="shared" si="9"/>
        <v>115.1</v>
      </c>
      <c r="AI73" s="6">
        <f t="shared" si="10"/>
        <v>110.1</v>
      </c>
      <c r="AJ73" s="6">
        <f t="shared" si="11"/>
        <v>113.8</v>
      </c>
      <c r="AK73" s="6">
        <v>223.89999999999998</v>
      </c>
      <c r="AL73" s="6">
        <v>363.2</v>
      </c>
      <c r="AM73" s="6">
        <v>115.7</v>
      </c>
      <c r="AN73" s="19">
        <v>41974</v>
      </c>
    </row>
    <row r="74" spans="1:40" hidden="1" x14ac:dyDescent="0.3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s="1">
        <v>139.5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  <c r="AE74" s="6">
        <f t="shared" si="6"/>
        <v>1568.1</v>
      </c>
      <c r="AF74" s="7">
        <f t="shared" si="7"/>
        <v>139.5</v>
      </c>
      <c r="AG74" s="6">
        <f t="shared" si="8"/>
        <v>118.9</v>
      </c>
      <c r="AH74" s="6">
        <f t="shared" si="9"/>
        <v>116.6</v>
      </c>
      <c r="AI74" s="6">
        <f t="shared" si="10"/>
        <v>111</v>
      </c>
      <c r="AJ74" s="6">
        <f t="shared" si="11"/>
        <v>114.5</v>
      </c>
      <c r="AK74" s="6">
        <v>225.5</v>
      </c>
      <c r="AL74" s="6">
        <v>370</v>
      </c>
      <c r="AM74" s="6">
        <v>118.4</v>
      </c>
      <c r="AN74" s="19">
        <v>42005</v>
      </c>
    </row>
    <row r="75" spans="1:40" hidden="1" x14ac:dyDescent="0.3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  <c r="AE75" s="6">
        <f t="shared" si="6"/>
        <v>1574.8999999999999</v>
      </c>
      <c r="AF75" s="7">
        <f t="shared" si="7"/>
        <v>117.3</v>
      </c>
      <c r="AG75" s="6">
        <f t="shared" si="8"/>
        <v>117.2</v>
      </c>
      <c r="AH75" s="6">
        <f t="shared" si="9"/>
        <v>113.7</v>
      </c>
      <c r="AI75" s="6">
        <f t="shared" si="10"/>
        <v>107.9</v>
      </c>
      <c r="AJ75" s="6">
        <f t="shared" si="11"/>
        <v>113.4</v>
      </c>
      <c r="AK75" s="6">
        <v>221.3</v>
      </c>
      <c r="AL75" s="6">
        <v>357.3</v>
      </c>
      <c r="AM75" s="6">
        <v>113.4</v>
      </c>
      <c r="AN75" s="19">
        <v>42005</v>
      </c>
    </row>
    <row r="76" spans="1:40" hidden="1" x14ac:dyDescent="0.3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  <c r="AE76" s="6">
        <f t="shared" si="6"/>
        <v>1569.3</v>
      </c>
      <c r="AF76" s="7">
        <f t="shared" si="7"/>
        <v>117.3</v>
      </c>
      <c r="AG76" s="6">
        <f t="shared" si="8"/>
        <v>118.1</v>
      </c>
      <c r="AH76" s="6">
        <f t="shared" si="9"/>
        <v>115.5</v>
      </c>
      <c r="AI76" s="6">
        <f t="shared" si="10"/>
        <v>109.4</v>
      </c>
      <c r="AJ76" s="6">
        <f t="shared" si="11"/>
        <v>114</v>
      </c>
      <c r="AK76" s="6">
        <v>223.4</v>
      </c>
      <c r="AL76" s="6">
        <v>364.9</v>
      </c>
      <c r="AM76" s="6">
        <v>116.5</v>
      </c>
      <c r="AN76" s="19">
        <v>42005</v>
      </c>
    </row>
    <row r="77" spans="1:40" hidden="1" x14ac:dyDescent="0.3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s="1">
        <v>139.5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  <c r="AE77" s="6">
        <f t="shared" si="6"/>
        <v>1570.5999999999997</v>
      </c>
      <c r="AF77" s="7">
        <f t="shared" si="7"/>
        <v>139.5</v>
      </c>
      <c r="AG77" s="6">
        <f t="shared" si="8"/>
        <v>119.6</v>
      </c>
      <c r="AH77" s="6">
        <f t="shared" si="9"/>
        <v>117.7</v>
      </c>
      <c r="AI77" s="6">
        <f t="shared" si="10"/>
        <v>110.9</v>
      </c>
      <c r="AJ77" s="6">
        <f t="shared" si="11"/>
        <v>115</v>
      </c>
      <c r="AK77" s="6">
        <v>225.9</v>
      </c>
      <c r="AL77" s="6">
        <v>373.1</v>
      </c>
      <c r="AM77" s="6">
        <v>120</v>
      </c>
      <c r="AN77" s="19">
        <v>42036</v>
      </c>
    </row>
    <row r="78" spans="1:40" hidden="1" x14ac:dyDescent="0.3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  <c r="AE78" s="6">
        <f t="shared" si="6"/>
        <v>1571.1000000000001</v>
      </c>
      <c r="AF78" s="7">
        <f t="shared" si="7"/>
        <v>118.1</v>
      </c>
      <c r="AG78" s="6">
        <f t="shared" si="8"/>
        <v>117.7</v>
      </c>
      <c r="AH78" s="6">
        <f t="shared" si="9"/>
        <v>114.1</v>
      </c>
      <c r="AI78" s="6">
        <f t="shared" si="10"/>
        <v>106.8</v>
      </c>
      <c r="AJ78" s="6">
        <f t="shared" si="11"/>
        <v>113.2</v>
      </c>
      <c r="AK78" s="6">
        <v>220</v>
      </c>
      <c r="AL78" s="6">
        <v>358.4</v>
      </c>
      <c r="AM78" s="6">
        <v>114</v>
      </c>
      <c r="AN78" s="19">
        <v>42036</v>
      </c>
    </row>
    <row r="79" spans="1:40" hidden="1" x14ac:dyDescent="0.3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  <c r="AE79" s="6">
        <f t="shared" si="6"/>
        <v>1569.3999999999996</v>
      </c>
      <c r="AF79" s="7">
        <f t="shared" si="7"/>
        <v>118.1</v>
      </c>
      <c r="AG79" s="6">
        <f t="shared" si="8"/>
        <v>118.7</v>
      </c>
      <c r="AH79" s="6">
        <f t="shared" si="9"/>
        <v>116.3</v>
      </c>
      <c r="AI79" s="6">
        <f t="shared" si="10"/>
        <v>108.7</v>
      </c>
      <c r="AJ79" s="6">
        <f t="shared" si="11"/>
        <v>114.1</v>
      </c>
      <c r="AK79" s="6">
        <v>222.8</v>
      </c>
      <c r="AL79" s="6">
        <v>367.2</v>
      </c>
      <c r="AM79" s="6">
        <v>117.7</v>
      </c>
      <c r="AN79" s="19">
        <v>42036</v>
      </c>
    </row>
    <row r="80" spans="1:40" hidden="1" x14ac:dyDescent="0.3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s="1">
        <v>139.5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  <c r="AE80" s="6">
        <f t="shared" si="6"/>
        <v>1571.5</v>
      </c>
      <c r="AF80" s="7">
        <f t="shared" si="7"/>
        <v>139.5</v>
      </c>
      <c r="AG80" s="6">
        <f t="shared" si="8"/>
        <v>120.2</v>
      </c>
      <c r="AH80" s="6">
        <f t="shared" si="9"/>
        <v>118.2</v>
      </c>
      <c r="AI80" s="6">
        <f t="shared" si="10"/>
        <v>111.6</v>
      </c>
      <c r="AJ80" s="6">
        <f t="shared" si="11"/>
        <v>115.5</v>
      </c>
      <c r="AK80" s="6">
        <v>227.1</v>
      </c>
      <c r="AL80" s="6">
        <v>374.4</v>
      </c>
      <c r="AM80" s="6">
        <v>120.6</v>
      </c>
      <c r="AN80" s="19">
        <v>42064</v>
      </c>
    </row>
    <row r="81" spans="1:40" hidden="1" x14ac:dyDescent="0.3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  <c r="AE81" s="6">
        <f t="shared" si="6"/>
        <v>1568.0000000000002</v>
      </c>
      <c r="AF81" s="7">
        <f t="shared" si="7"/>
        <v>118.6</v>
      </c>
      <c r="AG81" s="6">
        <f t="shared" si="8"/>
        <v>118</v>
      </c>
      <c r="AH81" s="6">
        <f t="shared" si="9"/>
        <v>114.3</v>
      </c>
      <c r="AI81" s="6">
        <f t="shared" si="10"/>
        <v>108.4</v>
      </c>
      <c r="AJ81" s="6">
        <f t="shared" si="11"/>
        <v>113.8</v>
      </c>
      <c r="AK81" s="6">
        <v>222.2</v>
      </c>
      <c r="AL81" s="6">
        <v>359.5</v>
      </c>
      <c r="AM81" s="6">
        <v>114.4</v>
      </c>
      <c r="AN81" s="19">
        <v>42064</v>
      </c>
    </row>
    <row r="82" spans="1:40" hidden="1" x14ac:dyDescent="0.3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  <c r="AE82" s="6">
        <f t="shared" si="6"/>
        <v>1569.1</v>
      </c>
      <c r="AF82" s="7">
        <f t="shared" si="7"/>
        <v>118.6</v>
      </c>
      <c r="AG82" s="6">
        <f t="shared" si="8"/>
        <v>119.2</v>
      </c>
      <c r="AH82" s="6">
        <f t="shared" si="9"/>
        <v>116.7</v>
      </c>
      <c r="AI82" s="6">
        <f t="shared" si="10"/>
        <v>109.9</v>
      </c>
      <c r="AJ82" s="6">
        <f t="shared" si="11"/>
        <v>114.7</v>
      </c>
      <c r="AK82" s="6">
        <v>224.60000000000002</v>
      </c>
      <c r="AL82" s="6">
        <v>368.4</v>
      </c>
      <c r="AM82" s="6">
        <v>118.3</v>
      </c>
      <c r="AN82" s="19">
        <v>42064</v>
      </c>
    </row>
    <row r="83" spans="1:40" hidden="1" x14ac:dyDescent="0.3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s="1">
        <v>139.5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  <c r="AE83" s="6">
        <f t="shared" si="6"/>
        <v>1577.2</v>
      </c>
      <c r="AF83" s="7">
        <f t="shared" si="7"/>
        <v>139.5</v>
      </c>
      <c r="AG83" s="6">
        <f t="shared" si="8"/>
        <v>120.9</v>
      </c>
      <c r="AH83" s="6">
        <f t="shared" si="9"/>
        <v>118.6</v>
      </c>
      <c r="AI83" s="6">
        <f t="shared" si="10"/>
        <v>111.9</v>
      </c>
      <c r="AJ83" s="6">
        <f t="shared" si="11"/>
        <v>116</v>
      </c>
      <c r="AK83" s="6">
        <v>227.9</v>
      </c>
      <c r="AL83" s="6">
        <v>375.7</v>
      </c>
      <c r="AM83" s="6">
        <v>121.2</v>
      </c>
      <c r="AN83" s="19">
        <v>42095</v>
      </c>
    </row>
    <row r="84" spans="1:40" hidden="1" x14ac:dyDescent="0.3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  <c r="AE84" s="6">
        <f t="shared" si="6"/>
        <v>1576.1</v>
      </c>
      <c r="AF84" s="7">
        <f t="shared" si="7"/>
        <v>119.2</v>
      </c>
      <c r="AG84" s="6">
        <f t="shared" si="8"/>
        <v>118.4</v>
      </c>
      <c r="AH84" s="6">
        <f t="shared" si="9"/>
        <v>114.6</v>
      </c>
      <c r="AI84" s="6">
        <f t="shared" si="10"/>
        <v>108.4</v>
      </c>
      <c r="AJ84" s="6">
        <f t="shared" si="11"/>
        <v>114.2</v>
      </c>
      <c r="AK84" s="6">
        <v>222.60000000000002</v>
      </c>
      <c r="AL84" s="6">
        <v>360.6</v>
      </c>
      <c r="AM84" s="6">
        <v>114.7</v>
      </c>
      <c r="AN84" s="19">
        <v>42095</v>
      </c>
    </row>
    <row r="85" spans="1:40" hidden="1" x14ac:dyDescent="0.3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  <c r="AE85" s="6">
        <f t="shared" si="6"/>
        <v>1575.7</v>
      </c>
      <c r="AF85" s="7">
        <f t="shared" si="7"/>
        <v>119.2</v>
      </c>
      <c r="AG85" s="6">
        <f t="shared" si="8"/>
        <v>119.7</v>
      </c>
      <c r="AH85" s="6">
        <f t="shared" si="9"/>
        <v>117.1</v>
      </c>
      <c r="AI85" s="6">
        <f t="shared" si="10"/>
        <v>110.1</v>
      </c>
      <c r="AJ85" s="6">
        <f t="shared" si="11"/>
        <v>115.1</v>
      </c>
      <c r="AK85" s="6">
        <v>225.2</v>
      </c>
      <c r="AL85" s="6">
        <v>369.6</v>
      </c>
      <c r="AM85" s="6">
        <v>118.7</v>
      </c>
      <c r="AN85" s="19">
        <v>42095</v>
      </c>
    </row>
    <row r="86" spans="1:40" hidden="1" x14ac:dyDescent="0.3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s="1">
        <v>139.5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  <c r="AE86" s="6">
        <f t="shared" si="6"/>
        <v>1587.7</v>
      </c>
      <c r="AF86" s="7">
        <f t="shared" si="7"/>
        <v>139.5</v>
      </c>
      <c r="AG86" s="6">
        <f t="shared" si="8"/>
        <v>121.5</v>
      </c>
      <c r="AH86" s="6">
        <f t="shared" si="9"/>
        <v>119.4</v>
      </c>
      <c r="AI86" s="6">
        <f t="shared" si="10"/>
        <v>113.3</v>
      </c>
      <c r="AJ86" s="6">
        <f t="shared" si="11"/>
        <v>116.9</v>
      </c>
      <c r="AK86" s="6">
        <v>230.2</v>
      </c>
      <c r="AL86" s="6">
        <v>378.2</v>
      </c>
      <c r="AM86" s="6">
        <v>121.9</v>
      </c>
      <c r="AN86" s="19">
        <v>42125</v>
      </c>
    </row>
    <row r="87" spans="1:40" hidden="1" x14ac:dyDescent="0.3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  <c r="AE87" s="6">
        <f t="shared" si="6"/>
        <v>1598.9</v>
      </c>
      <c r="AF87" s="7">
        <f t="shared" si="7"/>
        <v>119.6</v>
      </c>
      <c r="AG87" s="6">
        <f t="shared" si="8"/>
        <v>118.7</v>
      </c>
      <c r="AH87" s="6">
        <f t="shared" si="9"/>
        <v>114.9</v>
      </c>
      <c r="AI87" s="6">
        <f t="shared" si="10"/>
        <v>110.8</v>
      </c>
      <c r="AJ87" s="6">
        <f t="shared" si="11"/>
        <v>115.2</v>
      </c>
      <c r="AK87" s="6">
        <v>226</v>
      </c>
      <c r="AL87" s="6">
        <v>361.4</v>
      </c>
      <c r="AM87" s="6">
        <v>114.9</v>
      </c>
      <c r="AN87" s="19">
        <v>42125</v>
      </c>
    </row>
    <row r="88" spans="1:40" hidden="1" x14ac:dyDescent="0.3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  <c r="AE88" s="6">
        <f t="shared" si="6"/>
        <v>1590.4</v>
      </c>
      <c r="AF88" s="7">
        <f t="shared" si="7"/>
        <v>119.6</v>
      </c>
      <c r="AG88" s="6">
        <f t="shared" si="8"/>
        <v>120.2</v>
      </c>
      <c r="AH88" s="6">
        <f t="shared" si="9"/>
        <v>117.7</v>
      </c>
      <c r="AI88" s="6">
        <f t="shared" si="10"/>
        <v>112</v>
      </c>
      <c r="AJ88" s="6">
        <f t="shared" si="11"/>
        <v>116.1</v>
      </c>
      <c r="AK88" s="6">
        <v>228.1</v>
      </c>
      <c r="AL88" s="6">
        <v>371.4</v>
      </c>
      <c r="AM88" s="6">
        <v>119.2</v>
      </c>
      <c r="AN88" s="19">
        <v>42125</v>
      </c>
    </row>
    <row r="89" spans="1:40" hidden="1" x14ac:dyDescent="0.3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s="1">
        <v>139.5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  <c r="AE89" s="6">
        <f t="shared" si="6"/>
        <v>1617.8999999999999</v>
      </c>
      <c r="AF89" s="7">
        <f t="shared" si="7"/>
        <v>139.5</v>
      </c>
      <c r="AG89" s="6">
        <f t="shared" si="8"/>
        <v>122.8</v>
      </c>
      <c r="AH89" s="6">
        <f t="shared" si="9"/>
        <v>120.4</v>
      </c>
      <c r="AI89" s="6">
        <f t="shared" si="10"/>
        <v>114.2</v>
      </c>
      <c r="AJ89" s="6">
        <f t="shared" si="11"/>
        <v>117.9</v>
      </c>
      <c r="AK89" s="6">
        <v>232.10000000000002</v>
      </c>
      <c r="AL89" s="6">
        <v>381.5</v>
      </c>
      <c r="AM89" s="6">
        <v>122.6</v>
      </c>
      <c r="AN89" s="19">
        <v>42156</v>
      </c>
    </row>
    <row r="90" spans="1:40" hidden="1" x14ac:dyDescent="0.3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  <c r="AE90" s="6">
        <f t="shared" si="6"/>
        <v>1636.6</v>
      </c>
      <c r="AF90" s="7">
        <f t="shared" si="7"/>
        <v>119</v>
      </c>
      <c r="AG90" s="6">
        <f t="shared" si="8"/>
        <v>119.2</v>
      </c>
      <c r="AH90" s="6">
        <f t="shared" si="9"/>
        <v>115.4</v>
      </c>
      <c r="AI90" s="6">
        <f t="shared" si="10"/>
        <v>111.7</v>
      </c>
      <c r="AJ90" s="6">
        <f t="shared" si="11"/>
        <v>116</v>
      </c>
      <c r="AK90" s="6">
        <v>227.7</v>
      </c>
      <c r="AL90" s="6">
        <v>363.1</v>
      </c>
      <c r="AM90" s="6">
        <v>115.1</v>
      </c>
      <c r="AN90" s="19">
        <v>42156</v>
      </c>
    </row>
    <row r="91" spans="1:40" hidden="1" x14ac:dyDescent="0.3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  <c r="AE91" s="6">
        <f t="shared" si="6"/>
        <v>1623.5</v>
      </c>
      <c r="AF91" s="7">
        <f t="shared" si="7"/>
        <v>119</v>
      </c>
      <c r="AG91" s="6">
        <f t="shared" si="8"/>
        <v>121.1</v>
      </c>
      <c r="AH91" s="6">
        <f t="shared" si="9"/>
        <v>118.5</v>
      </c>
      <c r="AI91" s="6">
        <f t="shared" si="10"/>
        <v>112.9</v>
      </c>
      <c r="AJ91" s="6">
        <f t="shared" si="11"/>
        <v>117</v>
      </c>
      <c r="AK91" s="6">
        <v>229.9</v>
      </c>
      <c r="AL91" s="6">
        <v>374.1</v>
      </c>
      <c r="AM91" s="6">
        <v>119.8</v>
      </c>
      <c r="AN91" s="19">
        <v>42156</v>
      </c>
    </row>
    <row r="92" spans="1:40" hidden="1" x14ac:dyDescent="0.3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s="1">
        <v>139.5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  <c r="AE92" s="6">
        <f t="shared" si="6"/>
        <v>1625.3</v>
      </c>
      <c r="AF92" s="7">
        <f t="shared" si="7"/>
        <v>139.5</v>
      </c>
      <c r="AG92" s="6">
        <f t="shared" si="8"/>
        <v>123</v>
      </c>
      <c r="AH92" s="6">
        <f t="shared" si="9"/>
        <v>120.8</v>
      </c>
      <c r="AI92" s="6">
        <f t="shared" si="10"/>
        <v>114.1</v>
      </c>
      <c r="AJ92" s="6">
        <f t="shared" si="11"/>
        <v>118.1</v>
      </c>
      <c r="AK92" s="6">
        <v>232.2</v>
      </c>
      <c r="AL92" s="6">
        <v>382.6</v>
      </c>
      <c r="AM92" s="6">
        <v>123</v>
      </c>
      <c r="AN92" s="19">
        <v>42186</v>
      </c>
    </row>
    <row r="93" spans="1:40" hidden="1" x14ac:dyDescent="0.3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  <c r="AE93" s="6">
        <f t="shared" si="6"/>
        <v>1642.8999999999999</v>
      </c>
      <c r="AF93" s="7">
        <f t="shared" si="7"/>
        <v>119.9</v>
      </c>
      <c r="AG93" s="6">
        <f t="shared" si="8"/>
        <v>119.5</v>
      </c>
      <c r="AH93" s="6">
        <f t="shared" si="9"/>
        <v>116</v>
      </c>
      <c r="AI93" s="6">
        <f t="shared" si="10"/>
        <v>111.5</v>
      </c>
      <c r="AJ93" s="6">
        <f t="shared" si="11"/>
        <v>116.3</v>
      </c>
      <c r="AK93" s="6">
        <v>227.8</v>
      </c>
      <c r="AL93" s="6">
        <v>364.1</v>
      </c>
      <c r="AM93" s="6">
        <v>115.3</v>
      </c>
      <c r="AN93" s="19">
        <v>42186</v>
      </c>
    </row>
    <row r="94" spans="1:40" hidden="1" x14ac:dyDescent="0.3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  <c r="AE94" s="6">
        <f t="shared" si="6"/>
        <v>1630.6000000000001</v>
      </c>
      <c r="AF94" s="7">
        <f t="shared" si="7"/>
        <v>119.9</v>
      </c>
      <c r="AG94" s="6">
        <f t="shared" si="8"/>
        <v>121.3</v>
      </c>
      <c r="AH94" s="6">
        <f t="shared" si="9"/>
        <v>119</v>
      </c>
      <c r="AI94" s="6">
        <f t="shared" si="10"/>
        <v>112.7</v>
      </c>
      <c r="AJ94" s="6">
        <f t="shared" si="11"/>
        <v>117.2</v>
      </c>
      <c r="AK94" s="6">
        <v>229.9</v>
      </c>
      <c r="AL94" s="6">
        <v>375.1</v>
      </c>
      <c r="AM94" s="6">
        <v>120.1</v>
      </c>
      <c r="AN94" s="19">
        <v>42186</v>
      </c>
    </row>
    <row r="95" spans="1:40" hidden="1" x14ac:dyDescent="0.3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s="1">
        <v>139.5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  <c r="AE95" s="6">
        <f t="shared" si="6"/>
        <v>1646.6</v>
      </c>
      <c r="AF95" s="7">
        <f t="shared" si="7"/>
        <v>139.5</v>
      </c>
      <c r="AG95" s="6">
        <f t="shared" si="8"/>
        <v>123.7</v>
      </c>
      <c r="AH95" s="6">
        <f t="shared" si="9"/>
        <v>121.1</v>
      </c>
      <c r="AI95" s="6">
        <f t="shared" si="10"/>
        <v>113.6</v>
      </c>
      <c r="AJ95" s="6">
        <f t="shared" si="11"/>
        <v>118.2</v>
      </c>
      <c r="AK95" s="6">
        <v>231.8</v>
      </c>
      <c r="AL95" s="6">
        <v>384.8</v>
      </c>
      <c r="AM95" s="6">
        <v>123.8</v>
      </c>
      <c r="AN95" s="19">
        <v>42217</v>
      </c>
    </row>
    <row r="96" spans="1:40" hidden="1" x14ac:dyDescent="0.3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  <c r="AE96" s="6">
        <f t="shared" si="6"/>
        <v>1658.8999999999999</v>
      </c>
      <c r="AF96" s="7">
        <f t="shared" si="7"/>
        <v>120.9</v>
      </c>
      <c r="AG96" s="6">
        <f t="shared" si="8"/>
        <v>120</v>
      </c>
      <c r="AH96" s="6">
        <f t="shared" si="9"/>
        <v>116.6</v>
      </c>
      <c r="AI96" s="6">
        <f t="shared" si="10"/>
        <v>109.9</v>
      </c>
      <c r="AJ96" s="6">
        <f t="shared" si="11"/>
        <v>116.2</v>
      </c>
      <c r="AK96" s="6">
        <v>226.10000000000002</v>
      </c>
      <c r="AL96" s="6">
        <v>364.8</v>
      </c>
      <c r="AM96" s="6">
        <v>115.3</v>
      </c>
      <c r="AN96" s="19">
        <v>42217</v>
      </c>
    </row>
    <row r="97" spans="1:40" hidden="1" x14ac:dyDescent="0.3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  <c r="AE97" s="6">
        <f t="shared" si="6"/>
        <v>1649.6</v>
      </c>
      <c r="AF97" s="7">
        <f t="shared" si="7"/>
        <v>120.9</v>
      </c>
      <c r="AG97" s="6">
        <f t="shared" si="8"/>
        <v>122</v>
      </c>
      <c r="AH97" s="6">
        <f t="shared" si="9"/>
        <v>119.4</v>
      </c>
      <c r="AI97" s="6">
        <f t="shared" si="10"/>
        <v>111.7</v>
      </c>
      <c r="AJ97" s="6">
        <f t="shared" si="11"/>
        <v>117.2</v>
      </c>
      <c r="AK97" s="6">
        <v>228.9</v>
      </c>
      <c r="AL97" s="6">
        <v>376.70000000000005</v>
      </c>
      <c r="AM97" s="6">
        <v>120.6</v>
      </c>
      <c r="AN97" s="19">
        <v>42217</v>
      </c>
    </row>
    <row r="98" spans="1:40" hidden="1" x14ac:dyDescent="0.3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s="1">
        <v>139.5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  <c r="AE98" s="6">
        <f t="shared" si="6"/>
        <v>1657.6000000000001</v>
      </c>
      <c r="AF98" s="7">
        <f t="shared" si="7"/>
        <v>139.5</v>
      </c>
      <c r="AG98" s="6">
        <f t="shared" si="8"/>
        <v>124.5</v>
      </c>
      <c r="AH98" s="6">
        <f t="shared" si="9"/>
        <v>121.4</v>
      </c>
      <c r="AI98" s="6">
        <f t="shared" si="10"/>
        <v>113.8</v>
      </c>
      <c r="AJ98" s="6">
        <f t="shared" si="11"/>
        <v>118.8</v>
      </c>
      <c r="AK98" s="6">
        <v>232.6</v>
      </c>
      <c r="AL98" s="6">
        <v>387.1</v>
      </c>
      <c r="AM98" s="6">
        <v>123.7</v>
      </c>
      <c r="AN98" s="19">
        <v>42248</v>
      </c>
    </row>
    <row r="99" spans="1:40" hidden="1" x14ac:dyDescent="0.3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  <c r="AE99" s="6">
        <f t="shared" si="6"/>
        <v>1664.8</v>
      </c>
      <c r="AF99" s="7">
        <f t="shared" si="7"/>
        <v>121.6</v>
      </c>
      <c r="AG99" s="6">
        <f t="shared" si="8"/>
        <v>120.4</v>
      </c>
      <c r="AH99" s="6">
        <f t="shared" si="9"/>
        <v>117.1</v>
      </c>
      <c r="AI99" s="6">
        <f t="shared" si="10"/>
        <v>109.1</v>
      </c>
      <c r="AJ99" s="6">
        <f t="shared" si="11"/>
        <v>116.2</v>
      </c>
      <c r="AK99" s="6">
        <v>225.3</v>
      </c>
      <c r="AL99" s="6">
        <v>365.8</v>
      </c>
      <c r="AM99" s="6">
        <v>115.1</v>
      </c>
      <c r="AN99" s="19">
        <v>42248</v>
      </c>
    </row>
    <row r="100" spans="1:40" hidden="1" x14ac:dyDescent="0.3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  <c r="AE100" s="6">
        <f t="shared" si="6"/>
        <v>1658.3000000000002</v>
      </c>
      <c r="AF100" s="7">
        <f t="shared" si="7"/>
        <v>121.6</v>
      </c>
      <c r="AG100" s="6">
        <f t="shared" si="8"/>
        <v>122.6</v>
      </c>
      <c r="AH100" s="6">
        <f t="shared" si="9"/>
        <v>119.8</v>
      </c>
      <c r="AI100" s="6">
        <f t="shared" si="10"/>
        <v>111.3</v>
      </c>
      <c r="AJ100" s="6">
        <f t="shared" si="11"/>
        <v>117.5</v>
      </c>
      <c r="AK100" s="6">
        <v>228.8</v>
      </c>
      <c r="AL100" s="6">
        <v>378.5</v>
      </c>
      <c r="AM100" s="6">
        <v>120.4</v>
      </c>
      <c r="AN100" s="19">
        <v>42248</v>
      </c>
    </row>
    <row r="101" spans="1:40" hidden="1" x14ac:dyDescent="0.3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s="1">
        <v>139.5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  <c r="AE101" s="6">
        <f t="shared" si="6"/>
        <v>1674.6</v>
      </c>
      <c r="AF101" s="7">
        <f t="shared" si="7"/>
        <v>139.5</v>
      </c>
      <c r="AG101" s="6">
        <f t="shared" si="8"/>
        <v>125.1</v>
      </c>
      <c r="AH101" s="6">
        <f t="shared" si="9"/>
        <v>122</v>
      </c>
      <c r="AI101" s="6">
        <f t="shared" si="10"/>
        <v>113.8</v>
      </c>
      <c r="AJ101" s="6">
        <f t="shared" si="11"/>
        <v>119.2</v>
      </c>
      <c r="AK101" s="6">
        <v>233</v>
      </c>
      <c r="AL101" s="6">
        <v>389</v>
      </c>
      <c r="AM101" s="6">
        <v>124.4</v>
      </c>
      <c r="AN101" s="19">
        <v>42278</v>
      </c>
    </row>
    <row r="102" spans="1:40" hidden="1" x14ac:dyDescent="0.3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  <c r="AE102" s="6">
        <f t="shared" si="6"/>
        <v>1692.8000000000002</v>
      </c>
      <c r="AF102" s="7">
        <f t="shared" si="7"/>
        <v>122.4</v>
      </c>
      <c r="AG102" s="6">
        <f t="shared" si="8"/>
        <v>120.7</v>
      </c>
      <c r="AH102" s="6">
        <f t="shared" si="9"/>
        <v>117.7</v>
      </c>
      <c r="AI102" s="6">
        <f t="shared" si="10"/>
        <v>109.3</v>
      </c>
      <c r="AJ102" s="6">
        <f t="shared" si="11"/>
        <v>116.5</v>
      </c>
      <c r="AK102" s="6">
        <v>225.8</v>
      </c>
      <c r="AL102" s="6">
        <v>366.79999999999995</v>
      </c>
      <c r="AM102" s="6">
        <v>114.9</v>
      </c>
      <c r="AN102" s="19">
        <v>42278</v>
      </c>
    </row>
    <row r="103" spans="1:40" hidden="1" x14ac:dyDescent="0.3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  <c r="AE103" s="6">
        <f t="shared" si="6"/>
        <v>1678.9999999999998</v>
      </c>
      <c r="AF103" s="7">
        <f t="shared" si="7"/>
        <v>122.4</v>
      </c>
      <c r="AG103" s="6">
        <f t="shared" si="8"/>
        <v>123</v>
      </c>
      <c r="AH103" s="6">
        <f t="shared" si="9"/>
        <v>120.4</v>
      </c>
      <c r="AI103" s="6">
        <f t="shared" si="10"/>
        <v>111.4</v>
      </c>
      <c r="AJ103" s="6">
        <f t="shared" si="11"/>
        <v>117.9</v>
      </c>
      <c r="AK103" s="6">
        <v>229.3</v>
      </c>
      <c r="AL103" s="6">
        <v>380.1</v>
      </c>
      <c r="AM103" s="6">
        <v>120.8</v>
      </c>
      <c r="AN103" s="19">
        <v>42278</v>
      </c>
    </row>
    <row r="104" spans="1:40" hidden="1" x14ac:dyDescent="0.3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s="1">
        <v>139.5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  <c r="AE104" s="6">
        <f t="shared" si="6"/>
        <v>1686.3</v>
      </c>
      <c r="AF104" s="7">
        <f t="shared" si="7"/>
        <v>139.5</v>
      </c>
      <c r="AG104" s="6">
        <f t="shared" si="8"/>
        <v>125.6</v>
      </c>
      <c r="AH104" s="6">
        <f t="shared" si="9"/>
        <v>122.6</v>
      </c>
      <c r="AI104" s="6">
        <f t="shared" si="10"/>
        <v>114</v>
      </c>
      <c r="AJ104" s="6">
        <f t="shared" si="11"/>
        <v>119.6</v>
      </c>
      <c r="AK104" s="6">
        <v>233.6</v>
      </c>
      <c r="AL104" s="6">
        <v>391.79999999999995</v>
      </c>
      <c r="AM104" s="6">
        <v>125.6</v>
      </c>
      <c r="AN104" s="19">
        <v>42309</v>
      </c>
    </row>
    <row r="105" spans="1:40" hidden="1" x14ac:dyDescent="0.3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  <c r="AE105" s="6">
        <f t="shared" si="6"/>
        <v>1708.4999999999998</v>
      </c>
      <c r="AF105" s="7">
        <f t="shared" si="7"/>
        <v>122.9</v>
      </c>
      <c r="AG105" s="6">
        <f t="shared" si="8"/>
        <v>121</v>
      </c>
      <c r="AH105" s="6">
        <f t="shared" si="9"/>
        <v>118.1</v>
      </c>
      <c r="AI105" s="6">
        <f t="shared" si="10"/>
        <v>109.3</v>
      </c>
      <c r="AJ105" s="6">
        <f t="shared" si="11"/>
        <v>116.6</v>
      </c>
      <c r="AK105" s="6">
        <v>225.89999999999998</v>
      </c>
      <c r="AL105" s="6">
        <v>368.5</v>
      </c>
      <c r="AM105" s="6">
        <v>115.1</v>
      </c>
      <c r="AN105" s="19">
        <v>42309</v>
      </c>
    </row>
    <row r="106" spans="1:40" hidden="1" x14ac:dyDescent="0.3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  <c r="AE106" s="6">
        <f t="shared" si="6"/>
        <v>1692.1</v>
      </c>
      <c r="AF106" s="7">
        <f t="shared" si="7"/>
        <v>122.9</v>
      </c>
      <c r="AG106" s="6">
        <f t="shared" si="8"/>
        <v>123.4</v>
      </c>
      <c r="AH106" s="6">
        <f t="shared" si="9"/>
        <v>120.9</v>
      </c>
      <c r="AI106" s="6">
        <f t="shared" si="10"/>
        <v>111.5</v>
      </c>
      <c r="AJ106" s="6">
        <f t="shared" si="11"/>
        <v>118.1</v>
      </c>
      <c r="AK106" s="6">
        <v>229.6</v>
      </c>
      <c r="AL106" s="6">
        <v>382.4</v>
      </c>
      <c r="AM106" s="6">
        <v>121.6</v>
      </c>
      <c r="AN106" s="19">
        <v>42309</v>
      </c>
    </row>
    <row r="107" spans="1:40" hidden="1" x14ac:dyDescent="0.3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s="1">
        <v>139.5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  <c r="AE107" s="6">
        <f t="shared" si="6"/>
        <v>1682.3000000000002</v>
      </c>
      <c r="AF107" s="7">
        <f t="shared" si="7"/>
        <v>139.5</v>
      </c>
      <c r="AG107" s="6">
        <f t="shared" si="8"/>
        <v>126</v>
      </c>
      <c r="AH107" s="6">
        <f t="shared" si="9"/>
        <v>123.1</v>
      </c>
      <c r="AI107" s="6">
        <f t="shared" si="10"/>
        <v>114</v>
      </c>
      <c r="AJ107" s="6">
        <f t="shared" si="11"/>
        <v>119.8</v>
      </c>
      <c r="AK107" s="6">
        <v>233.8</v>
      </c>
      <c r="AL107" s="6">
        <v>392.9</v>
      </c>
      <c r="AM107" s="6">
        <v>125.7</v>
      </c>
      <c r="AN107" s="19">
        <v>42339</v>
      </c>
    </row>
    <row r="108" spans="1:40" hidden="1" x14ac:dyDescent="0.3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  <c r="AE108" s="6">
        <f t="shared" si="6"/>
        <v>1698.8</v>
      </c>
      <c r="AF108" s="7">
        <f t="shared" si="7"/>
        <v>122.4</v>
      </c>
      <c r="AG108" s="6">
        <f t="shared" si="8"/>
        <v>121</v>
      </c>
      <c r="AH108" s="6">
        <f t="shared" si="9"/>
        <v>118.6</v>
      </c>
      <c r="AI108" s="6">
        <f t="shared" si="10"/>
        <v>109.3</v>
      </c>
      <c r="AJ108" s="6">
        <f t="shared" si="11"/>
        <v>116.7</v>
      </c>
      <c r="AK108" s="6">
        <v>226</v>
      </c>
      <c r="AL108" s="6">
        <v>369.4</v>
      </c>
      <c r="AM108" s="6">
        <v>116</v>
      </c>
      <c r="AN108" s="19">
        <v>42339</v>
      </c>
    </row>
    <row r="109" spans="1:40" hidden="1" x14ac:dyDescent="0.3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  <c r="AE109" s="6">
        <f t="shared" si="6"/>
        <v>1686.1000000000001</v>
      </c>
      <c r="AF109" s="7">
        <f t="shared" si="7"/>
        <v>122.4</v>
      </c>
      <c r="AG109" s="6">
        <f t="shared" si="8"/>
        <v>123.6</v>
      </c>
      <c r="AH109" s="6">
        <f t="shared" si="9"/>
        <v>121.4</v>
      </c>
      <c r="AI109" s="6">
        <f t="shared" si="10"/>
        <v>111.5</v>
      </c>
      <c r="AJ109" s="6">
        <f t="shared" si="11"/>
        <v>118.3</v>
      </c>
      <c r="AK109" s="6">
        <v>229.8</v>
      </c>
      <c r="AL109" s="6">
        <v>383.5</v>
      </c>
      <c r="AM109" s="6">
        <v>122</v>
      </c>
      <c r="AN109" s="19">
        <v>42339</v>
      </c>
    </row>
    <row r="110" spans="1:40" hidden="1" x14ac:dyDescent="0.3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s="1">
        <v>139.5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  <c r="AE110" s="6">
        <f t="shared" si="6"/>
        <v>1690.1000000000001</v>
      </c>
      <c r="AF110" s="7">
        <f t="shared" si="7"/>
        <v>139.5</v>
      </c>
      <c r="AG110" s="6">
        <f t="shared" si="8"/>
        <v>126.6</v>
      </c>
      <c r="AH110" s="6">
        <f t="shared" si="9"/>
        <v>123.7</v>
      </c>
      <c r="AI110" s="6">
        <f t="shared" si="10"/>
        <v>113.6</v>
      </c>
      <c r="AJ110" s="6">
        <f t="shared" si="11"/>
        <v>120.1</v>
      </c>
      <c r="AK110" s="6">
        <v>233.7</v>
      </c>
      <c r="AL110" s="6">
        <v>394.70000000000005</v>
      </c>
      <c r="AM110" s="6">
        <v>126.2</v>
      </c>
      <c r="AN110" s="19">
        <v>42370</v>
      </c>
    </row>
    <row r="111" spans="1:40" hidden="1" x14ac:dyDescent="0.3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  <c r="AE111" s="6">
        <f t="shared" si="6"/>
        <v>1701.4</v>
      </c>
      <c r="AF111" s="7">
        <f t="shared" si="7"/>
        <v>123.4</v>
      </c>
      <c r="AG111" s="6">
        <f t="shared" si="8"/>
        <v>121.6</v>
      </c>
      <c r="AH111" s="6">
        <f t="shared" si="9"/>
        <v>119.1</v>
      </c>
      <c r="AI111" s="6">
        <f t="shared" si="10"/>
        <v>108.9</v>
      </c>
      <c r="AJ111" s="6">
        <f t="shared" si="11"/>
        <v>116.8</v>
      </c>
      <c r="AK111" s="6">
        <v>225.7</v>
      </c>
      <c r="AL111" s="6">
        <v>370.5</v>
      </c>
      <c r="AM111" s="6">
        <v>116.9</v>
      </c>
      <c r="AN111" s="19">
        <v>42370</v>
      </c>
    </row>
    <row r="112" spans="1:40" hidden="1" x14ac:dyDescent="0.3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  <c r="AE112" s="6">
        <f t="shared" si="6"/>
        <v>1691.7</v>
      </c>
      <c r="AF112" s="7">
        <f t="shared" si="7"/>
        <v>123.4</v>
      </c>
      <c r="AG112" s="6">
        <f t="shared" si="8"/>
        <v>124.2</v>
      </c>
      <c r="AH112" s="6">
        <f t="shared" si="9"/>
        <v>122</v>
      </c>
      <c r="AI112" s="6">
        <f t="shared" si="10"/>
        <v>111.1</v>
      </c>
      <c r="AJ112" s="6">
        <f t="shared" si="11"/>
        <v>118.5</v>
      </c>
      <c r="AK112" s="6">
        <v>229.6</v>
      </c>
      <c r="AL112" s="6">
        <v>384.9</v>
      </c>
      <c r="AM112" s="6">
        <v>122.7</v>
      </c>
      <c r="AN112" s="19">
        <v>42370</v>
      </c>
    </row>
    <row r="113" spans="1:40" hidden="1" x14ac:dyDescent="0.3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s="1">
        <v>139.5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  <c r="AE113" s="6">
        <f t="shared" si="6"/>
        <v>1682.6</v>
      </c>
      <c r="AF113" s="7">
        <f t="shared" si="7"/>
        <v>139.5</v>
      </c>
      <c r="AG113" s="6">
        <f t="shared" si="8"/>
        <v>127.1</v>
      </c>
      <c r="AH113" s="6">
        <f t="shared" si="9"/>
        <v>124.3</v>
      </c>
      <c r="AI113" s="6">
        <f t="shared" si="10"/>
        <v>113.9</v>
      </c>
      <c r="AJ113" s="6">
        <f t="shared" si="11"/>
        <v>120.9</v>
      </c>
      <c r="AK113" s="6">
        <v>234.8</v>
      </c>
      <c r="AL113" s="6">
        <v>397.1</v>
      </c>
      <c r="AM113" s="6">
        <v>127.5</v>
      </c>
      <c r="AN113" s="19">
        <v>42401</v>
      </c>
    </row>
    <row r="114" spans="1:40" hidden="1" x14ac:dyDescent="0.3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  <c r="AE114" s="6">
        <f t="shared" si="6"/>
        <v>1676.1</v>
      </c>
      <c r="AF114" s="7">
        <f t="shared" si="7"/>
        <v>124.4</v>
      </c>
      <c r="AG114" s="6">
        <f t="shared" si="8"/>
        <v>121.8</v>
      </c>
      <c r="AH114" s="6">
        <f t="shared" si="9"/>
        <v>119.5</v>
      </c>
      <c r="AI114" s="6">
        <f t="shared" si="10"/>
        <v>109.1</v>
      </c>
      <c r="AJ114" s="6">
        <f t="shared" si="11"/>
        <v>117.2</v>
      </c>
      <c r="AK114" s="6">
        <v>226.3</v>
      </c>
      <c r="AL114" s="6">
        <v>371.6</v>
      </c>
      <c r="AM114" s="6">
        <v>116</v>
      </c>
      <c r="AN114" s="19">
        <v>42401</v>
      </c>
    </row>
    <row r="115" spans="1:40" hidden="1" x14ac:dyDescent="0.3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  <c r="AE115" s="6">
        <f t="shared" si="6"/>
        <v>1678.1</v>
      </c>
      <c r="AF115" s="7">
        <f t="shared" si="7"/>
        <v>124.4</v>
      </c>
      <c r="AG115" s="6">
        <f t="shared" si="8"/>
        <v>124.6</v>
      </c>
      <c r="AH115" s="6">
        <f t="shared" si="9"/>
        <v>122.5</v>
      </c>
      <c r="AI115" s="6">
        <f t="shared" si="10"/>
        <v>111.4</v>
      </c>
      <c r="AJ115" s="6">
        <f t="shared" si="11"/>
        <v>119.1</v>
      </c>
      <c r="AK115" s="6">
        <v>230.5</v>
      </c>
      <c r="AL115" s="6">
        <v>386.9</v>
      </c>
      <c r="AM115" s="6">
        <v>123.1</v>
      </c>
      <c r="AN115" s="19">
        <v>42401</v>
      </c>
    </row>
    <row r="116" spans="1:40" hidden="1" x14ac:dyDescent="0.3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s="1">
        <v>139.5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  <c r="AE116" s="6">
        <f t="shared" si="6"/>
        <v>1682.7000000000003</v>
      </c>
      <c r="AF116" s="7">
        <f t="shared" si="7"/>
        <v>139.5</v>
      </c>
      <c r="AG116" s="6">
        <f t="shared" si="8"/>
        <v>127.7</v>
      </c>
      <c r="AH116" s="6">
        <f t="shared" si="9"/>
        <v>124.8</v>
      </c>
      <c r="AI116" s="6">
        <f t="shared" si="10"/>
        <v>113.6</v>
      </c>
      <c r="AJ116" s="6">
        <f t="shared" si="11"/>
        <v>121.1</v>
      </c>
      <c r="AK116" s="6">
        <v>234.7</v>
      </c>
      <c r="AL116" s="6">
        <v>398.40000000000003</v>
      </c>
      <c r="AM116" s="6">
        <v>127</v>
      </c>
      <c r="AN116" s="19">
        <v>42430</v>
      </c>
    </row>
    <row r="117" spans="1:40" hidden="1" x14ac:dyDescent="0.3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  <c r="AE117" s="6">
        <f t="shared" si="6"/>
        <v>1667.6000000000001</v>
      </c>
      <c r="AF117" s="7">
        <f t="shared" si="7"/>
        <v>124.9</v>
      </c>
      <c r="AG117" s="6">
        <f t="shared" si="8"/>
        <v>122.3</v>
      </c>
      <c r="AH117" s="6">
        <f t="shared" si="9"/>
        <v>119.7</v>
      </c>
      <c r="AI117" s="6">
        <f t="shared" si="10"/>
        <v>108.5</v>
      </c>
      <c r="AJ117" s="6">
        <f t="shared" si="11"/>
        <v>117.3</v>
      </c>
      <c r="AK117" s="6">
        <v>225.8</v>
      </c>
      <c r="AL117" s="6">
        <v>372.2</v>
      </c>
      <c r="AM117" s="6">
        <v>114.8</v>
      </c>
      <c r="AN117" s="19">
        <v>42430</v>
      </c>
    </row>
    <row r="118" spans="1:40" hidden="1" x14ac:dyDescent="0.3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  <c r="AE118" s="6">
        <f t="shared" si="6"/>
        <v>1675.2</v>
      </c>
      <c r="AF118" s="7">
        <f t="shared" si="7"/>
        <v>124.9</v>
      </c>
      <c r="AG118" s="6">
        <f t="shared" si="8"/>
        <v>125.1</v>
      </c>
      <c r="AH118" s="6">
        <f t="shared" si="9"/>
        <v>122.9</v>
      </c>
      <c r="AI118" s="6">
        <f t="shared" si="10"/>
        <v>110.9</v>
      </c>
      <c r="AJ118" s="6">
        <f t="shared" si="11"/>
        <v>119.3</v>
      </c>
      <c r="AK118" s="6">
        <v>230.2</v>
      </c>
      <c r="AL118" s="6">
        <v>387.9</v>
      </c>
      <c r="AM118" s="6">
        <v>122.4</v>
      </c>
      <c r="AN118" s="19">
        <v>42430</v>
      </c>
    </row>
    <row r="119" spans="1:40" hidden="1" x14ac:dyDescent="0.3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s="1">
        <v>139.5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  <c r="AE119" s="6">
        <f t="shared" si="6"/>
        <v>1701.6000000000004</v>
      </c>
      <c r="AF119" s="7">
        <f t="shared" si="7"/>
        <v>139.5</v>
      </c>
      <c r="AG119" s="6">
        <f t="shared" si="8"/>
        <v>128</v>
      </c>
      <c r="AH119" s="6">
        <f t="shared" si="9"/>
        <v>125.2</v>
      </c>
      <c r="AI119" s="6">
        <f t="shared" si="10"/>
        <v>114.4</v>
      </c>
      <c r="AJ119" s="6">
        <f t="shared" si="11"/>
        <v>121.7</v>
      </c>
      <c r="AK119" s="6">
        <v>236.10000000000002</v>
      </c>
      <c r="AL119" s="6">
        <v>400</v>
      </c>
      <c r="AM119" s="6">
        <v>127</v>
      </c>
      <c r="AN119" s="19">
        <v>42461</v>
      </c>
    </row>
    <row r="120" spans="1:40" hidden="1" x14ac:dyDescent="0.3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  <c r="AE120" s="6">
        <f t="shared" si="6"/>
        <v>1706.3</v>
      </c>
      <c r="AF120" s="7">
        <f t="shared" si="7"/>
        <v>125.6</v>
      </c>
      <c r="AG120" s="6">
        <f t="shared" si="8"/>
        <v>122.8</v>
      </c>
      <c r="AH120" s="6">
        <f t="shared" si="9"/>
        <v>120</v>
      </c>
      <c r="AI120" s="6">
        <f t="shared" si="10"/>
        <v>110</v>
      </c>
      <c r="AJ120" s="6">
        <f t="shared" si="11"/>
        <v>118.2</v>
      </c>
      <c r="AK120" s="6">
        <v>228.2</v>
      </c>
      <c r="AL120" s="6">
        <v>373.1</v>
      </c>
      <c r="AM120" s="6">
        <v>114.6</v>
      </c>
      <c r="AN120" s="19">
        <v>42461</v>
      </c>
    </row>
    <row r="121" spans="1:40" hidden="1" x14ac:dyDescent="0.3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  <c r="AE121" s="6">
        <f t="shared" si="6"/>
        <v>1701.3</v>
      </c>
      <c r="AF121" s="7">
        <f t="shared" si="7"/>
        <v>125.6</v>
      </c>
      <c r="AG121" s="6">
        <f t="shared" si="8"/>
        <v>125.5</v>
      </c>
      <c r="AH121" s="6">
        <f t="shared" si="9"/>
        <v>123.2</v>
      </c>
      <c r="AI121" s="6">
        <f t="shared" si="10"/>
        <v>112.1</v>
      </c>
      <c r="AJ121" s="6">
        <f t="shared" si="11"/>
        <v>120</v>
      </c>
      <c r="AK121" s="6">
        <v>232.1</v>
      </c>
      <c r="AL121" s="6">
        <v>389.20000000000005</v>
      </c>
      <c r="AM121" s="6">
        <v>122.3</v>
      </c>
      <c r="AN121" s="19">
        <v>42461</v>
      </c>
    </row>
    <row r="122" spans="1:40" hidden="1" x14ac:dyDescent="0.3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s="1">
        <v>139.5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  <c r="AE122" s="6">
        <f t="shared" si="6"/>
        <v>1723.6999999999998</v>
      </c>
      <c r="AF122" s="7">
        <f t="shared" si="7"/>
        <v>139.5</v>
      </c>
      <c r="AG122" s="6">
        <f t="shared" si="8"/>
        <v>128.5</v>
      </c>
      <c r="AH122" s="6">
        <f t="shared" si="9"/>
        <v>125.8</v>
      </c>
      <c r="AI122" s="6">
        <f t="shared" si="10"/>
        <v>115.1</v>
      </c>
      <c r="AJ122" s="6">
        <f t="shared" si="11"/>
        <v>122.5</v>
      </c>
      <c r="AK122" s="6">
        <v>237.6</v>
      </c>
      <c r="AL122" s="6">
        <v>401.3</v>
      </c>
      <c r="AM122" s="6">
        <v>127.4</v>
      </c>
      <c r="AN122" s="19">
        <v>42491</v>
      </c>
    </row>
    <row r="123" spans="1:40" hidden="1" x14ac:dyDescent="0.3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  <c r="AE123" s="6">
        <f t="shared" si="6"/>
        <v>1746.7999999999997</v>
      </c>
      <c r="AF123" s="7">
        <f t="shared" si="7"/>
        <v>126</v>
      </c>
      <c r="AG123" s="6">
        <f t="shared" si="8"/>
        <v>123.2</v>
      </c>
      <c r="AH123" s="6">
        <f t="shared" si="9"/>
        <v>120.3</v>
      </c>
      <c r="AI123" s="6">
        <f t="shared" si="10"/>
        <v>110.7</v>
      </c>
      <c r="AJ123" s="6">
        <f t="shared" si="11"/>
        <v>118.7</v>
      </c>
      <c r="AK123" s="6">
        <v>229.4</v>
      </c>
      <c r="AL123" s="6">
        <v>374.1</v>
      </c>
      <c r="AM123" s="6">
        <v>115</v>
      </c>
      <c r="AN123" s="19">
        <v>42491</v>
      </c>
    </row>
    <row r="124" spans="1:40" hidden="1" x14ac:dyDescent="0.3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  <c r="AE124" s="6">
        <f t="shared" si="6"/>
        <v>1730.4</v>
      </c>
      <c r="AF124" s="7">
        <f t="shared" si="7"/>
        <v>126</v>
      </c>
      <c r="AG124" s="6">
        <f t="shared" si="8"/>
        <v>126</v>
      </c>
      <c r="AH124" s="6">
        <f t="shared" si="9"/>
        <v>123.7</v>
      </c>
      <c r="AI124" s="6">
        <f t="shared" si="10"/>
        <v>112.8</v>
      </c>
      <c r="AJ124" s="6">
        <f t="shared" si="11"/>
        <v>120.7</v>
      </c>
      <c r="AK124" s="6">
        <v>233.5</v>
      </c>
      <c r="AL124" s="6">
        <v>390.4</v>
      </c>
      <c r="AM124" s="6">
        <v>122.7</v>
      </c>
      <c r="AN124" s="19">
        <v>42491</v>
      </c>
    </row>
    <row r="125" spans="1:40" hidden="1" x14ac:dyDescent="0.3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s="1">
        <v>139.5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  <c r="AE125" s="6">
        <f t="shared" si="6"/>
        <v>1748.6</v>
      </c>
      <c r="AF125" s="7">
        <f t="shared" si="7"/>
        <v>139.5</v>
      </c>
      <c r="AG125" s="6">
        <f t="shared" si="8"/>
        <v>129.30000000000001</v>
      </c>
      <c r="AH125" s="6">
        <f t="shared" si="9"/>
        <v>126.2</v>
      </c>
      <c r="AI125" s="6">
        <f t="shared" si="10"/>
        <v>116.3</v>
      </c>
      <c r="AJ125" s="6">
        <f t="shared" si="11"/>
        <v>123.3</v>
      </c>
      <c r="AK125" s="6">
        <v>239.6</v>
      </c>
      <c r="AL125" s="6">
        <v>403.5</v>
      </c>
      <c r="AM125" s="6">
        <v>128</v>
      </c>
      <c r="AN125" s="19">
        <v>42522</v>
      </c>
    </row>
    <row r="126" spans="1:40" hidden="1" x14ac:dyDescent="0.3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  <c r="AE126" s="6">
        <f t="shared" si="6"/>
        <v>1787.0000000000002</v>
      </c>
      <c r="AF126" s="7">
        <f t="shared" si="7"/>
        <v>125.5</v>
      </c>
      <c r="AG126" s="6">
        <f t="shared" si="8"/>
        <v>123.2</v>
      </c>
      <c r="AH126" s="6">
        <f t="shared" si="9"/>
        <v>120.6</v>
      </c>
      <c r="AI126" s="6">
        <f t="shared" si="10"/>
        <v>112.3</v>
      </c>
      <c r="AJ126" s="6">
        <f t="shared" si="11"/>
        <v>119.6</v>
      </c>
      <c r="AK126" s="6">
        <v>231.89999999999998</v>
      </c>
      <c r="AL126" s="6">
        <v>375.29999999999995</v>
      </c>
      <c r="AM126" s="6">
        <v>115.5</v>
      </c>
      <c r="AN126" s="19">
        <v>42522</v>
      </c>
    </row>
    <row r="127" spans="1:40" hidden="1" x14ac:dyDescent="0.3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  <c r="AE127" s="6">
        <f t="shared" si="6"/>
        <v>1760.6</v>
      </c>
      <c r="AF127" s="7">
        <f t="shared" si="7"/>
        <v>125.5</v>
      </c>
      <c r="AG127" s="6">
        <f t="shared" si="8"/>
        <v>126.4</v>
      </c>
      <c r="AH127" s="6">
        <f t="shared" si="9"/>
        <v>124.1</v>
      </c>
      <c r="AI127" s="6">
        <f t="shared" si="10"/>
        <v>114.2</v>
      </c>
      <c r="AJ127" s="6">
        <f t="shared" si="11"/>
        <v>121.5</v>
      </c>
      <c r="AK127" s="6">
        <v>235.7</v>
      </c>
      <c r="AL127" s="6">
        <v>392.1</v>
      </c>
      <c r="AM127" s="6">
        <v>123.3</v>
      </c>
      <c r="AN127" s="19">
        <v>42522</v>
      </c>
    </row>
    <row r="128" spans="1:40" hidden="1" x14ac:dyDescent="0.3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s="1">
        <v>139.5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  <c r="AE128" s="6">
        <f t="shared" si="6"/>
        <v>1770.2999999999997</v>
      </c>
      <c r="AF128" s="7">
        <f t="shared" si="7"/>
        <v>139.5</v>
      </c>
      <c r="AG128" s="6">
        <f t="shared" si="8"/>
        <v>130</v>
      </c>
      <c r="AH128" s="6">
        <f t="shared" si="9"/>
        <v>126.7</v>
      </c>
      <c r="AI128" s="6">
        <f t="shared" si="10"/>
        <v>116.4</v>
      </c>
      <c r="AJ128" s="6">
        <f t="shared" si="11"/>
        <v>123.8</v>
      </c>
      <c r="AK128" s="6">
        <v>240.2</v>
      </c>
      <c r="AL128" s="6">
        <v>405.9</v>
      </c>
      <c r="AM128" s="6">
        <v>128.19999999999999</v>
      </c>
      <c r="AN128" s="19">
        <v>42552</v>
      </c>
    </row>
    <row r="129" spans="1:40" hidden="1" x14ac:dyDescent="0.3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  <c r="AE129" s="6">
        <f t="shared" si="6"/>
        <v>1811.5000000000002</v>
      </c>
      <c r="AF129" s="7">
        <f t="shared" si="7"/>
        <v>126.4</v>
      </c>
      <c r="AG129" s="6">
        <f t="shared" si="8"/>
        <v>123.5</v>
      </c>
      <c r="AH129" s="6">
        <f t="shared" si="9"/>
        <v>120.9</v>
      </c>
      <c r="AI129" s="6">
        <f t="shared" si="10"/>
        <v>111.7</v>
      </c>
      <c r="AJ129" s="6">
        <f t="shared" si="11"/>
        <v>119.9</v>
      </c>
      <c r="AK129" s="6">
        <v>231.60000000000002</v>
      </c>
      <c r="AL129" s="6">
        <v>375.9</v>
      </c>
      <c r="AM129" s="6">
        <v>115.5</v>
      </c>
      <c r="AN129" s="19">
        <v>42552</v>
      </c>
    </row>
    <row r="130" spans="1:40" hidden="1" x14ac:dyDescent="0.3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  <c r="AE130" s="6">
        <f t="shared" si="6"/>
        <v>1783.5</v>
      </c>
      <c r="AF130" s="7">
        <f t="shared" si="7"/>
        <v>126.4</v>
      </c>
      <c r="AG130" s="6">
        <f t="shared" si="8"/>
        <v>126.9</v>
      </c>
      <c r="AH130" s="6">
        <f t="shared" si="9"/>
        <v>124.5</v>
      </c>
      <c r="AI130" s="6">
        <f t="shared" si="10"/>
        <v>113.9</v>
      </c>
      <c r="AJ130" s="6">
        <f t="shared" si="11"/>
        <v>121.9</v>
      </c>
      <c r="AK130" s="6">
        <v>235.8</v>
      </c>
      <c r="AL130" s="6">
        <v>393.8</v>
      </c>
      <c r="AM130" s="6">
        <v>123.4</v>
      </c>
      <c r="AN130" s="19">
        <v>42552</v>
      </c>
    </row>
    <row r="131" spans="1:40" hidden="1" x14ac:dyDescent="0.3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s="1">
        <v>139.5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  <c r="AE131" s="6">
        <f t="shared" ref="AE131:AE194" si="12">SUM(D131:P131)</f>
        <v>1777.4999999999998</v>
      </c>
      <c r="AF131" s="7">
        <f t="shared" ref="AF131:AF194" si="13">SUM(U131)</f>
        <v>139.5</v>
      </c>
      <c r="AG131" s="6">
        <f t="shared" ref="AG131:AG194" si="14">SUM(W131)</f>
        <v>130.6</v>
      </c>
      <c r="AH131" s="6">
        <f t="shared" ref="AH131:AH194" si="15">SUM(X131)</f>
        <v>127</v>
      </c>
      <c r="AI131" s="6">
        <f t="shared" ref="AI131:AI194" si="16">SUM(Y131)</f>
        <v>116</v>
      </c>
      <c r="AJ131" s="6">
        <f t="shared" ref="AJ131:AJ194" si="17">SUM(AC131)</f>
        <v>124.2</v>
      </c>
      <c r="AK131" s="6">
        <v>240.2</v>
      </c>
      <c r="AL131" s="6">
        <v>407.9</v>
      </c>
      <c r="AM131" s="6">
        <v>129.1</v>
      </c>
      <c r="AN131" s="19">
        <v>42583</v>
      </c>
    </row>
    <row r="132" spans="1:40" hidden="1" x14ac:dyDescent="0.3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  <c r="AE132" s="6">
        <f t="shared" si="12"/>
        <v>1783.9999999999995</v>
      </c>
      <c r="AF132" s="7">
        <f t="shared" si="13"/>
        <v>127.3</v>
      </c>
      <c r="AG132" s="6">
        <f t="shared" si="14"/>
        <v>123.9</v>
      </c>
      <c r="AH132" s="6">
        <f t="shared" si="15"/>
        <v>121.2</v>
      </c>
      <c r="AI132" s="6">
        <f t="shared" si="16"/>
        <v>110.4</v>
      </c>
      <c r="AJ132" s="6">
        <f t="shared" si="17"/>
        <v>119.9</v>
      </c>
      <c r="AK132" s="6">
        <v>230.3</v>
      </c>
      <c r="AL132" s="6">
        <v>377</v>
      </c>
      <c r="AM132" s="6">
        <v>114.7</v>
      </c>
      <c r="AN132" s="19">
        <v>42583</v>
      </c>
    </row>
    <row r="133" spans="1:40" hidden="1" x14ac:dyDescent="0.3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  <c r="AE133" s="6">
        <f t="shared" si="12"/>
        <v>1777.9</v>
      </c>
      <c r="AF133" s="7">
        <f t="shared" si="13"/>
        <v>127.3</v>
      </c>
      <c r="AG133" s="6">
        <f t="shared" si="14"/>
        <v>127.4</v>
      </c>
      <c r="AH133" s="6">
        <f t="shared" si="15"/>
        <v>124.8</v>
      </c>
      <c r="AI133" s="6">
        <f t="shared" si="16"/>
        <v>113.1</v>
      </c>
      <c r="AJ133" s="6">
        <f t="shared" si="17"/>
        <v>122.1</v>
      </c>
      <c r="AK133" s="6">
        <v>235.2</v>
      </c>
      <c r="AL133" s="6">
        <v>395.49999999999994</v>
      </c>
      <c r="AM133" s="6">
        <v>123.6</v>
      </c>
      <c r="AN133" s="19">
        <v>42583</v>
      </c>
    </row>
    <row r="134" spans="1:40" hidden="1" x14ac:dyDescent="0.3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s="1">
        <v>139.5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  <c r="AE134" s="6">
        <f t="shared" si="12"/>
        <v>1770.7</v>
      </c>
      <c r="AF134" s="7">
        <f t="shared" si="13"/>
        <v>139.5</v>
      </c>
      <c r="AG134" s="6">
        <f t="shared" si="14"/>
        <v>131.1</v>
      </c>
      <c r="AH134" s="6">
        <f t="shared" si="15"/>
        <v>127.8</v>
      </c>
      <c r="AI134" s="6">
        <f t="shared" si="16"/>
        <v>117</v>
      </c>
      <c r="AJ134" s="6">
        <f t="shared" si="17"/>
        <v>124.9</v>
      </c>
      <c r="AK134" s="6">
        <v>241.9</v>
      </c>
      <c r="AL134" s="6">
        <v>409.8</v>
      </c>
      <c r="AM134" s="6">
        <v>129.69999999999999</v>
      </c>
      <c r="AN134" s="19">
        <v>42614</v>
      </c>
    </row>
    <row r="135" spans="1:40" hidden="1" x14ac:dyDescent="0.3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  <c r="AE135" s="6">
        <f t="shared" si="12"/>
        <v>1756.3999999999996</v>
      </c>
      <c r="AF135" s="7">
        <f t="shared" si="13"/>
        <v>127.9</v>
      </c>
      <c r="AG135" s="6">
        <f t="shared" si="14"/>
        <v>124.3</v>
      </c>
      <c r="AH135" s="6">
        <f t="shared" si="15"/>
        <v>121.4</v>
      </c>
      <c r="AI135" s="6">
        <f t="shared" si="16"/>
        <v>111.8</v>
      </c>
      <c r="AJ135" s="6">
        <f t="shared" si="17"/>
        <v>120.5</v>
      </c>
      <c r="AK135" s="6">
        <v>232.3</v>
      </c>
      <c r="AL135" s="6">
        <v>378</v>
      </c>
      <c r="AM135" s="6">
        <v>114.8</v>
      </c>
      <c r="AN135" s="19">
        <v>42614</v>
      </c>
    </row>
    <row r="136" spans="1:40" hidden="1" x14ac:dyDescent="0.3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  <c r="AE136" s="6">
        <f t="shared" si="12"/>
        <v>1763.6999999999998</v>
      </c>
      <c r="AF136" s="7">
        <f t="shared" si="13"/>
        <v>127.9</v>
      </c>
      <c r="AG136" s="6">
        <f t="shared" si="14"/>
        <v>127.9</v>
      </c>
      <c r="AH136" s="6">
        <f t="shared" si="15"/>
        <v>125.4</v>
      </c>
      <c r="AI136" s="6">
        <f t="shared" si="16"/>
        <v>114.3</v>
      </c>
      <c r="AJ136" s="6">
        <f t="shared" si="17"/>
        <v>122.8</v>
      </c>
      <c r="AK136" s="6">
        <v>237.1</v>
      </c>
      <c r="AL136" s="6">
        <v>397</v>
      </c>
      <c r="AM136" s="6">
        <v>124.1</v>
      </c>
      <c r="AN136" s="19">
        <v>42614</v>
      </c>
    </row>
    <row r="137" spans="1:40" hidden="1" x14ac:dyDescent="0.3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s="1">
        <v>139.5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  <c r="AE137" s="6">
        <f t="shared" si="12"/>
        <v>1771.8000000000002</v>
      </c>
      <c r="AF137" s="7">
        <f t="shared" si="13"/>
        <v>139.5</v>
      </c>
      <c r="AG137" s="6">
        <f t="shared" si="14"/>
        <v>131.80000000000001</v>
      </c>
      <c r="AH137" s="6">
        <f t="shared" si="15"/>
        <v>128.69999999999999</v>
      </c>
      <c r="AI137" s="6">
        <f t="shared" si="16"/>
        <v>117.8</v>
      </c>
      <c r="AJ137" s="6">
        <f t="shared" si="17"/>
        <v>125.7</v>
      </c>
      <c r="AK137" s="6">
        <v>243.5</v>
      </c>
      <c r="AL137" s="6">
        <v>412.7</v>
      </c>
      <c r="AM137" s="6">
        <v>129.80000000000001</v>
      </c>
      <c r="AN137" s="19">
        <v>42644</v>
      </c>
    </row>
    <row r="138" spans="1:40" hidden="1" x14ac:dyDescent="0.3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  <c r="AE138" s="6">
        <f t="shared" si="12"/>
        <v>1762.8999999999999</v>
      </c>
      <c r="AF138" s="7">
        <f t="shared" si="13"/>
        <v>128.69999999999999</v>
      </c>
      <c r="AG138" s="6">
        <f t="shared" si="14"/>
        <v>124.5</v>
      </c>
      <c r="AH138" s="6">
        <f t="shared" si="15"/>
        <v>121.8</v>
      </c>
      <c r="AI138" s="6">
        <f t="shared" si="16"/>
        <v>112.8</v>
      </c>
      <c r="AJ138" s="6">
        <f t="shared" si="17"/>
        <v>120.9</v>
      </c>
      <c r="AK138" s="6">
        <v>233.7</v>
      </c>
      <c r="AL138" s="6">
        <v>379</v>
      </c>
      <c r="AM138" s="6">
        <v>115.2</v>
      </c>
      <c r="AN138" s="19">
        <v>42644</v>
      </c>
    </row>
    <row r="139" spans="1:40" hidden="1" x14ac:dyDescent="0.3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  <c r="AE139" s="6">
        <f t="shared" si="12"/>
        <v>1766.7999999999995</v>
      </c>
      <c r="AF139" s="7">
        <f t="shared" si="13"/>
        <v>128.69999999999999</v>
      </c>
      <c r="AG139" s="6">
        <f t="shared" si="14"/>
        <v>128.4</v>
      </c>
      <c r="AH139" s="6">
        <f t="shared" si="15"/>
        <v>126.1</v>
      </c>
      <c r="AI139" s="6">
        <f t="shared" si="16"/>
        <v>115.2</v>
      </c>
      <c r="AJ139" s="6">
        <f t="shared" si="17"/>
        <v>123.4</v>
      </c>
      <c r="AK139" s="6">
        <v>238.60000000000002</v>
      </c>
      <c r="AL139" s="6">
        <v>399.1</v>
      </c>
      <c r="AM139" s="6">
        <v>124.3</v>
      </c>
      <c r="AN139" s="19">
        <v>42644</v>
      </c>
    </row>
    <row r="140" spans="1:40" hidden="1" x14ac:dyDescent="0.3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s="1">
        <v>139.5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  <c r="AE140" s="6">
        <f t="shared" si="12"/>
        <v>1764.6</v>
      </c>
      <c r="AF140" s="7">
        <f t="shared" si="13"/>
        <v>139.5</v>
      </c>
      <c r="AG140" s="6">
        <f t="shared" si="14"/>
        <v>132.1</v>
      </c>
      <c r="AH140" s="6">
        <f t="shared" si="15"/>
        <v>129.1</v>
      </c>
      <c r="AI140" s="6">
        <f t="shared" si="16"/>
        <v>118.2</v>
      </c>
      <c r="AJ140" s="6">
        <f t="shared" si="17"/>
        <v>126.1</v>
      </c>
      <c r="AK140" s="6">
        <v>244.3</v>
      </c>
      <c r="AL140" s="6">
        <v>413.59999999999997</v>
      </c>
      <c r="AM140" s="6">
        <v>130.30000000000001</v>
      </c>
      <c r="AN140" s="19">
        <v>42675</v>
      </c>
    </row>
    <row r="141" spans="1:40" hidden="1" x14ac:dyDescent="0.3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  <c r="AE141" s="6">
        <f t="shared" si="12"/>
        <v>1755.2</v>
      </c>
      <c r="AF141" s="7">
        <f t="shared" si="13"/>
        <v>129.1</v>
      </c>
      <c r="AG141" s="6">
        <f t="shared" si="14"/>
        <v>124.7</v>
      </c>
      <c r="AH141" s="6">
        <f t="shared" si="15"/>
        <v>122.1</v>
      </c>
      <c r="AI141" s="6">
        <f t="shared" si="16"/>
        <v>113.4</v>
      </c>
      <c r="AJ141" s="6">
        <f t="shared" si="17"/>
        <v>121.3</v>
      </c>
      <c r="AK141" s="6">
        <v>234.7</v>
      </c>
      <c r="AL141" s="6">
        <v>380.2</v>
      </c>
      <c r="AM141" s="6">
        <v>116.2</v>
      </c>
      <c r="AN141" s="19">
        <v>42675</v>
      </c>
    </row>
    <row r="142" spans="1:40" hidden="1" x14ac:dyDescent="0.3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  <c r="AE142" s="6">
        <f t="shared" si="12"/>
        <v>1759.8</v>
      </c>
      <c r="AF142" s="7">
        <f t="shared" si="13"/>
        <v>129.1</v>
      </c>
      <c r="AG142" s="6">
        <f t="shared" si="14"/>
        <v>128.6</v>
      </c>
      <c r="AH142" s="6">
        <f t="shared" si="15"/>
        <v>126.4</v>
      </c>
      <c r="AI142" s="6">
        <f t="shared" si="16"/>
        <v>115.7</v>
      </c>
      <c r="AJ142" s="6">
        <f t="shared" si="17"/>
        <v>123.8</v>
      </c>
      <c r="AK142" s="6">
        <v>239.5</v>
      </c>
      <c r="AL142" s="6">
        <v>400.1</v>
      </c>
      <c r="AM142" s="6">
        <v>125</v>
      </c>
      <c r="AN142" s="19">
        <v>42675</v>
      </c>
    </row>
    <row r="143" spans="1:40" hidden="1" x14ac:dyDescent="0.3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s="1">
        <v>139.5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  <c r="AE143" s="6">
        <f t="shared" si="12"/>
        <v>1749.1</v>
      </c>
      <c r="AF143" s="7">
        <f t="shared" si="13"/>
        <v>139.5</v>
      </c>
      <c r="AG143" s="6">
        <f t="shared" si="14"/>
        <v>132.9</v>
      </c>
      <c r="AH143" s="6">
        <f t="shared" si="15"/>
        <v>129.69999999999999</v>
      </c>
      <c r="AI143" s="6">
        <f t="shared" si="16"/>
        <v>118.6</v>
      </c>
      <c r="AJ143" s="6">
        <f t="shared" si="17"/>
        <v>126.3</v>
      </c>
      <c r="AK143" s="6">
        <v>244.89999999999998</v>
      </c>
      <c r="AL143" s="6">
        <v>415.3</v>
      </c>
      <c r="AM143" s="6">
        <v>132</v>
      </c>
      <c r="AN143" s="19">
        <v>42705</v>
      </c>
    </row>
    <row r="144" spans="1:40" hidden="1" x14ac:dyDescent="0.3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  <c r="AE144" s="6">
        <f t="shared" si="12"/>
        <v>1729.8</v>
      </c>
      <c r="AF144" s="7">
        <f t="shared" si="13"/>
        <v>128.5</v>
      </c>
      <c r="AG144" s="6">
        <f t="shared" si="14"/>
        <v>125</v>
      </c>
      <c r="AH144" s="6">
        <f t="shared" si="15"/>
        <v>122.3</v>
      </c>
      <c r="AI144" s="6">
        <f t="shared" si="16"/>
        <v>113.7</v>
      </c>
      <c r="AJ144" s="6">
        <f t="shared" si="17"/>
        <v>121.4</v>
      </c>
      <c r="AK144" s="6">
        <v>235.10000000000002</v>
      </c>
      <c r="AL144" s="6">
        <v>381</v>
      </c>
      <c r="AM144" s="6">
        <v>117.8</v>
      </c>
      <c r="AN144" s="19">
        <v>42705</v>
      </c>
    </row>
    <row r="145" spans="1:40" hidden="1" x14ac:dyDescent="0.3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  <c r="AE145" s="6">
        <f t="shared" si="12"/>
        <v>1740.7</v>
      </c>
      <c r="AF145" s="7">
        <f t="shared" si="13"/>
        <v>128.5</v>
      </c>
      <c r="AG145" s="6">
        <f t="shared" si="14"/>
        <v>129.19999999999999</v>
      </c>
      <c r="AH145" s="6">
        <f t="shared" si="15"/>
        <v>126.9</v>
      </c>
      <c r="AI145" s="6">
        <f t="shared" si="16"/>
        <v>116</v>
      </c>
      <c r="AJ145" s="6">
        <f t="shared" si="17"/>
        <v>123.9</v>
      </c>
      <c r="AK145" s="6">
        <v>239.9</v>
      </c>
      <c r="AL145" s="6">
        <v>401.5</v>
      </c>
      <c r="AM145" s="6">
        <v>126.6</v>
      </c>
      <c r="AN145" s="19">
        <v>42705</v>
      </c>
    </row>
    <row r="146" spans="1:40" hidden="1" x14ac:dyDescent="0.3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s="1">
        <v>139.5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  <c r="AE146" s="6">
        <f t="shared" si="12"/>
        <v>1737.3000000000002</v>
      </c>
      <c r="AF146" s="7">
        <f t="shared" si="13"/>
        <v>139.5</v>
      </c>
      <c r="AG146" s="6">
        <f t="shared" si="14"/>
        <v>133.19999999999999</v>
      </c>
      <c r="AH146" s="6">
        <f t="shared" si="15"/>
        <v>129.9</v>
      </c>
      <c r="AI146" s="6">
        <f t="shared" si="16"/>
        <v>119.1</v>
      </c>
      <c r="AJ146" s="6">
        <f t="shared" si="17"/>
        <v>126.6</v>
      </c>
      <c r="AK146" s="6">
        <v>245.7</v>
      </c>
      <c r="AL146" s="6">
        <v>416.5</v>
      </c>
      <c r="AM146" s="6">
        <v>132.1</v>
      </c>
      <c r="AN146" s="19">
        <v>42736</v>
      </c>
    </row>
    <row r="147" spans="1:40" hidden="1" x14ac:dyDescent="0.3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  <c r="AE147" s="6">
        <f t="shared" si="12"/>
        <v>1713.2</v>
      </c>
      <c r="AF147" s="7">
        <f t="shared" si="13"/>
        <v>129.6</v>
      </c>
      <c r="AG147" s="6">
        <f t="shared" si="14"/>
        <v>125.1</v>
      </c>
      <c r="AH147" s="6">
        <f t="shared" si="15"/>
        <v>122.6</v>
      </c>
      <c r="AI147" s="6">
        <f t="shared" si="16"/>
        <v>115.2</v>
      </c>
      <c r="AJ147" s="6">
        <f t="shared" si="17"/>
        <v>122.1</v>
      </c>
      <c r="AK147" s="6">
        <v>237.3</v>
      </c>
      <c r="AL147" s="6">
        <v>381.5</v>
      </c>
      <c r="AM147" s="6">
        <v>118</v>
      </c>
      <c r="AN147" s="19">
        <v>42736</v>
      </c>
    </row>
    <row r="148" spans="1:40" hidden="1" x14ac:dyDescent="0.3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  <c r="AE148" s="6">
        <f t="shared" si="12"/>
        <v>1727.2999999999995</v>
      </c>
      <c r="AF148" s="7">
        <f t="shared" si="13"/>
        <v>129.6</v>
      </c>
      <c r="AG148" s="6">
        <f t="shared" si="14"/>
        <v>129.4</v>
      </c>
      <c r="AH148" s="6">
        <f t="shared" si="15"/>
        <v>127.1</v>
      </c>
      <c r="AI148" s="6">
        <f t="shared" si="16"/>
        <v>117</v>
      </c>
      <c r="AJ148" s="6">
        <f t="shared" si="17"/>
        <v>124.4</v>
      </c>
      <c r="AK148" s="6">
        <v>241.4</v>
      </c>
      <c r="AL148" s="6">
        <v>402.4</v>
      </c>
      <c r="AM148" s="6">
        <v>126.8</v>
      </c>
      <c r="AN148" s="19">
        <v>42736</v>
      </c>
    </row>
    <row r="149" spans="1:40" hidden="1" x14ac:dyDescent="0.3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s="1">
        <v>139.5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  <c r="AE149" s="6">
        <f t="shared" si="12"/>
        <v>1734.5000000000002</v>
      </c>
      <c r="AF149" s="7">
        <f t="shared" si="13"/>
        <v>139.5</v>
      </c>
      <c r="AG149" s="6">
        <f t="shared" si="14"/>
        <v>133.6</v>
      </c>
      <c r="AH149" s="6">
        <f t="shared" si="15"/>
        <v>130.1</v>
      </c>
      <c r="AI149" s="6">
        <f t="shared" si="16"/>
        <v>119.5</v>
      </c>
      <c r="AJ149" s="6">
        <f t="shared" si="17"/>
        <v>127</v>
      </c>
      <c r="AK149" s="6">
        <v>246.5</v>
      </c>
      <c r="AL149" s="6">
        <v>416.90000000000003</v>
      </c>
      <c r="AM149" s="6">
        <v>133.19999999999999</v>
      </c>
      <c r="AN149" s="19">
        <v>42767</v>
      </c>
    </row>
    <row r="150" spans="1:40" hidden="1" x14ac:dyDescent="0.3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  <c r="AE150" s="6">
        <f t="shared" si="12"/>
        <v>1705.3000000000002</v>
      </c>
      <c r="AF150" s="7">
        <f t="shared" si="13"/>
        <v>130.5</v>
      </c>
      <c r="AG150" s="6">
        <f t="shared" si="14"/>
        <v>125.3</v>
      </c>
      <c r="AH150" s="6">
        <f t="shared" si="15"/>
        <v>122.9</v>
      </c>
      <c r="AI150" s="6">
        <f t="shared" si="16"/>
        <v>115.5</v>
      </c>
      <c r="AJ150" s="6">
        <f t="shared" si="17"/>
        <v>122.4</v>
      </c>
      <c r="AK150" s="6">
        <v>237.9</v>
      </c>
      <c r="AL150" s="6">
        <v>382.3</v>
      </c>
      <c r="AM150" s="6">
        <v>119.2</v>
      </c>
      <c r="AN150" s="19">
        <v>42767</v>
      </c>
    </row>
    <row r="151" spans="1:40" hidden="1" x14ac:dyDescent="0.3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  <c r="AE151" s="6">
        <f t="shared" si="12"/>
        <v>1722.3000000000002</v>
      </c>
      <c r="AF151" s="7">
        <f t="shared" si="13"/>
        <v>130.5</v>
      </c>
      <c r="AG151" s="6">
        <f t="shared" si="14"/>
        <v>129.69999999999999</v>
      </c>
      <c r="AH151" s="6">
        <f t="shared" si="15"/>
        <v>127.4</v>
      </c>
      <c r="AI151" s="6">
        <f t="shared" si="16"/>
        <v>117.4</v>
      </c>
      <c r="AJ151" s="6">
        <f t="shared" si="17"/>
        <v>124.8</v>
      </c>
      <c r="AK151" s="6">
        <v>242.2</v>
      </c>
      <c r="AL151" s="6">
        <v>403</v>
      </c>
      <c r="AM151" s="6">
        <v>127.9</v>
      </c>
      <c r="AN151" s="19">
        <v>42767</v>
      </c>
    </row>
    <row r="152" spans="1:40" hidden="1" x14ac:dyDescent="0.3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s="1">
        <v>139.5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  <c r="AE152" s="6">
        <f t="shared" si="12"/>
        <v>1728.5000000000002</v>
      </c>
      <c r="AF152" s="7">
        <f t="shared" si="13"/>
        <v>139.5</v>
      </c>
      <c r="AG152" s="6">
        <f t="shared" si="14"/>
        <v>134.1</v>
      </c>
      <c r="AH152" s="6">
        <f t="shared" si="15"/>
        <v>130.6</v>
      </c>
      <c r="AI152" s="6">
        <f t="shared" si="16"/>
        <v>119.8</v>
      </c>
      <c r="AJ152" s="6">
        <f t="shared" si="17"/>
        <v>127.4</v>
      </c>
      <c r="AK152" s="6">
        <v>247.2</v>
      </c>
      <c r="AL152" s="6">
        <v>418.59999999999997</v>
      </c>
      <c r="AM152" s="6">
        <v>134.19999999999999</v>
      </c>
      <c r="AN152" s="19">
        <v>42795</v>
      </c>
    </row>
    <row r="153" spans="1:40" hidden="1" x14ac:dyDescent="0.3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  <c r="AE153" s="6">
        <f t="shared" si="12"/>
        <v>1705.6999999999998</v>
      </c>
      <c r="AF153" s="7">
        <f t="shared" si="13"/>
        <v>131.1</v>
      </c>
      <c r="AG153" s="6">
        <f t="shared" si="14"/>
        <v>125.6</v>
      </c>
      <c r="AH153" s="6">
        <f t="shared" si="15"/>
        <v>123.1</v>
      </c>
      <c r="AI153" s="6">
        <f t="shared" si="16"/>
        <v>115.6</v>
      </c>
      <c r="AJ153" s="6">
        <f t="shared" si="17"/>
        <v>122.6</v>
      </c>
      <c r="AK153" s="6">
        <v>238.2</v>
      </c>
      <c r="AL153" s="6">
        <v>383.20000000000005</v>
      </c>
      <c r="AM153" s="6">
        <v>120.8</v>
      </c>
      <c r="AN153" s="19">
        <v>42795</v>
      </c>
    </row>
    <row r="154" spans="1:40" hidden="1" x14ac:dyDescent="0.3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  <c r="AE154" s="6">
        <f t="shared" si="12"/>
        <v>1718.9</v>
      </c>
      <c r="AF154" s="7">
        <f t="shared" si="13"/>
        <v>131.1</v>
      </c>
      <c r="AG154" s="6">
        <f t="shared" si="14"/>
        <v>130.1</v>
      </c>
      <c r="AH154" s="6">
        <f t="shared" si="15"/>
        <v>127.8</v>
      </c>
      <c r="AI154" s="6">
        <f t="shared" si="16"/>
        <v>117.6</v>
      </c>
      <c r="AJ154" s="6">
        <f t="shared" si="17"/>
        <v>125.1</v>
      </c>
      <c r="AK154" s="6">
        <v>242.7</v>
      </c>
      <c r="AL154" s="6">
        <v>404.29999999999995</v>
      </c>
      <c r="AM154" s="6">
        <v>129.1</v>
      </c>
      <c r="AN154" s="19">
        <v>42795</v>
      </c>
    </row>
    <row r="155" spans="1:40" hidden="1" x14ac:dyDescent="0.3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s="1">
        <v>139.5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  <c r="AE155" s="6">
        <f t="shared" si="12"/>
        <v>1726.3</v>
      </c>
      <c r="AF155" s="7">
        <f t="shared" si="13"/>
        <v>139.5</v>
      </c>
      <c r="AG155" s="6">
        <f t="shared" si="14"/>
        <v>134.30000000000001</v>
      </c>
      <c r="AH155" s="6">
        <f t="shared" si="15"/>
        <v>131</v>
      </c>
      <c r="AI155" s="6">
        <f t="shared" si="16"/>
        <v>119.2</v>
      </c>
      <c r="AJ155" s="6">
        <f t="shared" si="17"/>
        <v>127.5</v>
      </c>
      <c r="AK155" s="6">
        <v>246.7</v>
      </c>
      <c r="AL155" s="6">
        <v>420.80000000000007</v>
      </c>
      <c r="AM155" s="6">
        <v>135</v>
      </c>
      <c r="AN155" s="19">
        <v>42826</v>
      </c>
    </row>
    <row r="156" spans="1:40" hidden="1" x14ac:dyDescent="0.3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  <c r="AE156" s="6">
        <f t="shared" si="12"/>
        <v>1708.1</v>
      </c>
      <c r="AF156" s="7">
        <f t="shared" si="13"/>
        <v>131.69999999999999</v>
      </c>
      <c r="AG156" s="6">
        <f t="shared" si="14"/>
        <v>126</v>
      </c>
      <c r="AH156" s="6">
        <f t="shared" si="15"/>
        <v>123.4</v>
      </c>
      <c r="AI156" s="6">
        <f t="shared" si="16"/>
        <v>114.3</v>
      </c>
      <c r="AJ156" s="6">
        <f t="shared" si="17"/>
        <v>122.5</v>
      </c>
      <c r="AK156" s="6">
        <v>236.8</v>
      </c>
      <c r="AL156" s="6">
        <v>384.2</v>
      </c>
      <c r="AM156" s="6">
        <v>121.4</v>
      </c>
      <c r="AN156" s="19">
        <v>42826</v>
      </c>
    </row>
    <row r="157" spans="1:40" hidden="1" x14ac:dyDescent="0.3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  <c r="AE157" s="6">
        <f t="shared" si="12"/>
        <v>1718.4</v>
      </c>
      <c r="AF157" s="7">
        <f t="shared" si="13"/>
        <v>131.69999999999999</v>
      </c>
      <c r="AG157" s="6">
        <f t="shared" si="14"/>
        <v>130.4</v>
      </c>
      <c r="AH157" s="6">
        <f t="shared" si="15"/>
        <v>128.1</v>
      </c>
      <c r="AI157" s="6">
        <f t="shared" si="16"/>
        <v>116.6</v>
      </c>
      <c r="AJ157" s="6">
        <f t="shared" si="17"/>
        <v>125.1</v>
      </c>
      <c r="AK157" s="6">
        <v>241.7</v>
      </c>
      <c r="AL157" s="6">
        <v>406.1</v>
      </c>
      <c r="AM157" s="6">
        <v>129.80000000000001</v>
      </c>
      <c r="AN157" s="19">
        <v>42826</v>
      </c>
    </row>
    <row r="158" spans="1:40" hidden="1" x14ac:dyDescent="0.3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s="1">
        <v>139.5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  <c r="AE158" s="6">
        <f t="shared" si="12"/>
        <v>1727.4999999999995</v>
      </c>
      <c r="AF158" s="7">
        <f t="shared" si="13"/>
        <v>139.5</v>
      </c>
      <c r="AG158" s="6">
        <f t="shared" si="14"/>
        <v>134.9</v>
      </c>
      <c r="AH158" s="6">
        <f t="shared" si="15"/>
        <v>131.4</v>
      </c>
      <c r="AI158" s="6">
        <f t="shared" si="16"/>
        <v>119.4</v>
      </c>
      <c r="AJ158" s="6">
        <f t="shared" si="17"/>
        <v>127.9</v>
      </c>
      <c r="AK158" s="6">
        <v>247.3</v>
      </c>
      <c r="AL158" s="6">
        <v>421.6</v>
      </c>
      <c r="AM158" s="6">
        <v>135</v>
      </c>
      <c r="AN158" s="19">
        <v>42856</v>
      </c>
    </row>
    <row r="159" spans="1:40" hidden="1" x14ac:dyDescent="0.3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  <c r="AE159" s="6">
        <f t="shared" si="12"/>
        <v>1709.6</v>
      </c>
      <c r="AF159" s="7">
        <f t="shared" si="13"/>
        <v>132.1</v>
      </c>
      <c r="AG159" s="6">
        <f t="shared" si="14"/>
        <v>126.5</v>
      </c>
      <c r="AH159" s="6">
        <f t="shared" si="15"/>
        <v>123.6</v>
      </c>
      <c r="AI159" s="6">
        <f t="shared" si="16"/>
        <v>114.3</v>
      </c>
      <c r="AJ159" s="6">
        <f t="shared" si="17"/>
        <v>122.6</v>
      </c>
      <c r="AK159" s="6">
        <v>236.89999999999998</v>
      </c>
      <c r="AL159" s="6">
        <v>384.9</v>
      </c>
      <c r="AM159" s="6">
        <v>120.1</v>
      </c>
      <c r="AN159" s="19">
        <v>42856</v>
      </c>
    </row>
    <row r="160" spans="1:40" hidden="1" x14ac:dyDescent="0.3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  <c r="AE160" s="6">
        <f t="shared" si="12"/>
        <v>1719.6000000000001</v>
      </c>
      <c r="AF160" s="7">
        <f t="shared" si="13"/>
        <v>132.1</v>
      </c>
      <c r="AG160" s="6">
        <f t="shared" si="14"/>
        <v>130.9</v>
      </c>
      <c r="AH160" s="6">
        <f t="shared" si="15"/>
        <v>128.4</v>
      </c>
      <c r="AI160" s="6">
        <f t="shared" si="16"/>
        <v>116.7</v>
      </c>
      <c r="AJ160" s="6">
        <f t="shared" si="17"/>
        <v>125.3</v>
      </c>
      <c r="AK160" s="6">
        <v>242</v>
      </c>
      <c r="AL160" s="6">
        <v>406.8</v>
      </c>
      <c r="AM160" s="6">
        <v>129.4</v>
      </c>
      <c r="AN160" s="19">
        <v>42856</v>
      </c>
    </row>
    <row r="161" spans="1:40" hidden="1" x14ac:dyDescent="0.3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s="1">
        <v>139.5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  <c r="AE161" s="6">
        <f t="shared" si="12"/>
        <v>1738.8000000000002</v>
      </c>
      <c r="AF161" s="7">
        <f t="shared" si="13"/>
        <v>139.5</v>
      </c>
      <c r="AG161" s="6">
        <f t="shared" si="14"/>
        <v>135.19999999999999</v>
      </c>
      <c r="AH161" s="6">
        <f t="shared" si="15"/>
        <v>131.30000000000001</v>
      </c>
      <c r="AI161" s="6">
        <f t="shared" si="16"/>
        <v>119.4</v>
      </c>
      <c r="AJ161" s="6">
        <f t="shared" si="17"/>
        <v>128.1</v>
      </c>
      <c r="AK161" s="6">
        <v>247.5</v>
      </c>
      <c r="AL161" s="6">
        <v>423.09999999999997</v>
      </c>
      <c r="AM161" s="6">
        <v>134.80000000000001</v>
      </c>
      <c r="AN161" s="19">
        <v>42887</v>
      </c>
    </row>
    <row r="162" spans="1:40" hidden="1" x14ac:dyDescent="0.3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  <c r="AE162" s="6">
        <f t="shared" si="12"/>
        <v>1731.0000000000002</v>
      </c>
      <c r="AF162" s="7">
        <f t="shared" si="13"/>
        <v>131.4</v>
      </c>
      <c r="AG162" s="6">
        <f t="shared" si="14"/>
        <v>126.8</v>
      </c>
      <c r="AH162" s="6">
        <f t="shared" si="15"/>
        <v>123.8</v>
      </c>
      <c r="AI162" s="6">
        <f t="shared" si="16"/>
        <v>113.9</v>
      </c>
      <c r="AJ162" s="6">
        <f t="shared" si="17"/>
        <v>122.7</v>
      </c>
      <c r="AK162" s="6">
        <v>236.60000000000002</v>
      </c>
      <c r="AL162" s="6">
        <v>384.9</v>
      </c>
      <c r="AM162" s="6">
        <v>119</v>
      </c>
      <c r="AN162" s="19">
        <v>42887</v>
      </c>
    </row>
    <row r="163" spans="1:40" hidden="1" x14ac:dyDescent="0.3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  <c r="AE163" s="6">
        <f t="shared" si="12"/>
        <v>1734.7</v>
      </c>
      <c r="AF163" s="7">
        <f t="shared" si="13"/>
        <v>131.4</v>
      </c>
      <c r="AG163" s="6">
        <f t="shared" si="14"/>
        <v>131.19999999999999</v>
      </c>
      <c r="AH163" s="6">
        <f t="shared" si="15"/>
        <v>128.5</v>
      </c>
      <c r="AI163" s="6">
        <f t="shared" si="16"/>
        <v>116.5</v>
      </c>
      <c r="AJ163" s="6">
        <f t="shared" si="17"/>
        <v>125.5</v>
      </c>
      <c r="AK163" s="6">
        <v>242</v>
      </c>
      <c r="AL163" s="6">
        <v>407.7</v>
      </c>
      <c r="AM163" s="6">
        <v>128.80000000000001</v>
      </c>
      <c r="AN163" s="19">
        <v>42887</v>
      </c>
    </row>
    <row r="164" spans="1:40" hidden="1" x14ac:dyDescent="0.3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s="1">
        <v>139.5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  <c r="AE164" s="6">
        <f t="shared" si="12"/>
        <v>1772.9</v>
      </c>
      <c r="AF164" s="7">
        <f t="shared" si="13"/>
        <v>139.5</v>
      </c>
      <c r="AG164" s="6">
        <f t="shared" si="14"/>
        <v>136.1</v>
      </c>
      <c r="AH164" s="6">
        <f t="shared" si="15"/>
        <v>132.1</v>
      </c>
      <c r="AI164" s="6">
        <f t="shared" si="16"/>
        <v>119.1</v>
      </c>
      <c r="AJ164" s="6">
        <f t="shared" si="17"/>
        <v>128.6</v>
      </c>
      <c r="AK164" s="6">
        <v>247.7</v>
      </c>
      <c r="AL164" s="6">
        <v>425.9</v>
      </c>
      <c r="AM164" s="6">
        <v>135.30000000000001</v>
      </c>
      <c r="AN164" s="19">
        <v>42917</v>
      </c>
    </row>
    <row r="165" spans="1:40" hidden="1" x14ac:dyDescent="0.3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  <c r="AE165" s="6">
        <f t="shared" si="12"/>
        <v>1768.1</v>
      </c>
      <c r="AF165" s="7">
        <f t="shared" si="13"/>
        <v>132.6</v>
      </c>
      <c r="AG165" s="6">
        <f t="shared" si="14"/>
        <v>127.2</v>
      </c>
      <c r="AH165" s="6">
        <f t="shared" si="15"/>
        <v>125</v>
      </c>
      <c r="AI165" s="6">
        <f t="shared" si="16"/>
        <v>113.2</v>
      </c>
      <c r="AJ165" s="6">
        <f t="shared" si="17"/>
        <v>123</v>
      </c>
      <c r="AK165" s="6">
        <v>236.2</v>
      </c>
      <c r="AL165" s="6">
        <v>385.70000000000005</v>
      </c>
      <c r="AM165" s="6">
        <v>119.7</v>
      </c>
      <c r="AN165" s="19">
        <v>42917</v>
      </c>
    </row>
    <row r="166" spans="1:40" hidden="1" x14ac:dyDescent="0.3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  <c r="AE166" s="6">
        <f t="shared" si="12"/>
        <v>1769.3999999999999</v>
      </c>
      <c r="AF166" s="7">
        <f t="shared" si="13"/>
        <v>132.6</v>
      </c>
      <c r="AG166" s="6">
        <f t="shared" si="14"/>
        <v>131.9</v>
      </c>
      <c r="AH166" s="6">
        <f t="shared" si="15"/>
        <v>129.4</v>
      </c>
      <c r="AI166" s="6">
        <f t="shared" si="16"/>
        <v>116</v>
      </c>
      <c r="AJ166" s="6">
        <f t="shared" si="17"/>
        <v>125.9</v>
      </c>
      <c r="AK166" s="6">
        <v>241.9</v>
      </c>
      <c r="AL166" s="6">
        <v>409.7</v>
      </c>
      <c r="AM166" s="6">
        <v>129.4</v>
      </c>
      <c r="AN166" s="19">
        <v>42917</v>
      </c>
    </row>
    <row r="167" spans="1:40" hidden="1" x14ac:dyDescent="0.3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s="1">
        <v>139.5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  <c r="AE167" s="6">
        <f t="shared" si="12"/>
        <v>1792.4999999999998</v>
      </c>
      <c r="AF167" s="7">
        <f t="shared" si="13"/>
        <v>139.5</v>
      </c>
      <c r="AG167" s="6">
        <f t="shared" si="14"/>
        <v>137.30000000000001</v>
      </c>
      <c r="AH167" s="6">
        <f t="shared" si="15"/>
        <v>133</v>
      </c>
      <c r="AI167" s="6">
        <f t="shared" si="16"/>
        <v>120.3</v>
      </c>
      <c r="AJ167" s="6">
        <f t="shared" si="17"/>
        <v>129.69999999999999</v>
      </c>
      <c r="AK167" s="6">
        <v>250</v>
      </c>
      <c r="AL167" s="6">
        <v>429</v>
      </c>
      <c r="AM167" s="6">
        <v>136.4</v>
      </c>
      <c r="AN167" s="19">
        <v>42948</v>
      </c>
    </row>
    <row r="168" spans="1:40" hidden="1" x14ac:dyDescent="0.3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  <c r="AE168" s="6">
        <f t="shared" si="12"/>
        <v>1772.9999999999998</v>
      </c>
      <c r="AF168" s="7">
        <f t="shared" si="13"/>
        <v>134.4</v>
      </c>
      <c r="AG168" s="6">
        <f t="shared" si="14"/>
        <v>127.7</v>
      </c>
      <c r="AH168" s="6">
        <f t="shared" si="15"/>
        <v>125.7</v>
      </c>
      <c r="AI168" s="6">
        <f t="shared" si="16"/>
        <v>114.6</v>
      </c>
      <c r="AJ168" s="6">
        <f t="shared" si="17"/>
        <v>123.8</v>
      </c>
      <c r="AK168" s="6">
        <v>238.39999999999998</v>
      </c>
      <c r="AL168" s="6">
        <v>388.4</v>
      </c>
      <c r="AM168" s="6">
        <v>118.9</v>
      </c>
      <c r="AN168" s="19">
        <v>42948</v>
      </c>
    </row>
    <row r="169" spans="1:40" hidden="1" x14ac:dyDescent="0.3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  <c r="AE169" s="6">
        <f t="shared" si="12"/>
        <v>1783.8</v>
      </c>
      <c r="AF169" s="7">
        <f t="shared" si="13"/>
        <v>134.4</v>
      </c>
      <c r="AG169" s="6">
        <f t="shared" si="14"/>
        <v>132.80000000000001</v>
      </c>
      <c r="AH169" s="6">
        <f t="shared" si="15"/>
        <v>130.19999999999999</v>
      </c>
      <c r="AI169" s="6">
        <f t="shared" si="16"/>
        <v>117.3</v>
      </c>
      <c r="AJ169" s="6">
        <f t="shared" si="17"/>
        <v>126.8</v>
      </c>
      <c r="AK169" s="6">
        <v>244.1</v>
      </c>
      <c r="AL169" s="6">
        <v>412.6</v>
      </c>
      <c r="AM169" s="6">
        <v>129.80000000000001</v>
      </c>
      <c r="AN169" s="19">
        <v>42948</v>
      </c>
    </row>
    <row r="170" spans="1:40" hidden="1" x14ac:dyDescent="0.3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s="1">
        <v>139.5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  <c r="AE170" s="6">
        <f t="shared" si="12"/>
        <v>1784.3</v>
      </c>
      <c r="AF170" s="7">
        <f t="shared" si="13"/>
        <v>139.5</v>
      </c>
      <c r="AG170" s="6">
        <f t="shared" si="14"/>
        <v>137.9</v>
      </c>
      <c r="AH170" s="6">
        <f t="shared" si="15"/>
        <v>133.4</v>
      </c>
      <c r="AI170" s="6">
        <f t="shared" si="16"/>
        <v>121.2</v>
      </c>
      <c r="AJ170" s="6">
        <f t="shared" si="17"/>
        <v>130.30000000000001</v>
      </c>
      <c r="AK170" s="6">
        <v>251.5</v>
      </c>
      <c r="AL170" s="6">
        <v>430.99999999999994</v>
      </c>
      <c r="AM170" s="6">
        <v>137.4</v>
      </c>
      <c r="AN170" s="19">
        <v>42979</v>
      </c>
    </row>
    <row r="171" spans="1:40" hidden="1" x14ac:dyDescent="0.3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  <c r="AE171" s="6">
        <f t="shared" si="12"/>
        <v>1749.7</v>
      </c>
      <c r="AF171" s="7">
        <f t="shared" si="13"/>
        <v>135.69999999999999</v>
      </c>
      <c r="AG171" s="6">
        <f t="shared" si="14"/>
        <v>128.1</v>
      </c>
      <c r="AH171" s="6">
        <f t="shared" si="15"/>
        <v>126.1</v>
      </c>
      <c r="AI171" s="6">
        <f t="shared" si="16"/>
        <v>115.7</v>
      </c>
      <c r="AJ171" s="6">
        <f t="shared" si="17"/>
        <v>124.5</v>
      </c>
      <c r="AK171" s="6">
        <v>240.2</v>
      </c>
      <c r="AL171" s="6">
        <v>389.9</v>
      </c>
      <c r="AM171" s="6">
        <v>120.6</v>
      </c>
      <c r="AN171" s="19">
        <v>42979</v>
      </c>
    </row>
    <row r="172" spans="1:40" hidden="1" x14ac:dyDescent="0.3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  <c r="AE172" s="6">
        <f t="shared" si="12"/>
        <v>1769.9999999999998</v>
      </c>
      <c r="AF172" s="7">
        <f t="shared" si="13"/>
        <v>135.69999999999999</v>
      </c>
      <c r="AG172" s="6">
        <f t="shared" si="14"/>
        <v>133.30000000000001</v>
      </c>
      <c r="AH172" s="6">
        <f t="shared" si="15"/>
        <v>130.6</v>
      </c>
      <c r="AI172" s="6">
        <f t="shared" si="16"/>
        <v>118.3</v>
      </c>
      <c r="AJ172" s="6">
        <f t="shared" si="17"/>
        <v>127.5</v>
      </c>
      <c r="AK172" s="6">
        <v>245.8</v>
      </c>
      <c r="AL172" s="6">
        <v>414.5</v>
      </c>
      <c r="AM172" s="6">
        <v>131</v>
      </c>
      <c r="AN172" s="19">
        <v>42979</v>
      </c>
    </row>
    <row r="173" spans="1:40" hidden="1" x14ac:dyDescent="0.3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s="1">
        <v>139.5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  <c r="AE173" s="6">
        <f t="shared" si="12"/>
        <v>1790.8999999999999</v>
      </c>
      <c r="AF173" s="7">
        <f t="shared" si="13"/>
        <v>139.5</v>
      </c>
      <c r="AG173" s="6">
        <f t="shared" si="14"/>
        <v>138.4</v>
      </c>
      <c r="AH173" s="6">
        <f t="shared" si="15"/>
        <v>134.19999999999999</v>
      </c>
      <c r="AI173" s="6">
        <f t="shared" si="16"/>
        <v>121</v>
      </c>
      <c r="AJ173" s="6">
        <f t="shared" si="17"/>
        <v>130.69999999999999</v>
      </c>
      <c r="AK173" s="6">
        <v>251.7</v>
      </c>
      <c r="AL173" s="6">
        <v>433.99999999999994</v>
      </c>
      <c r="AM173" s="6">
        <v>138.1</v>
      </c>
      <c r="AN173" s="19">
        <v>43009</v>
      </c>
    </row>
    <row r="174" spans="1:40" hidden="1" x14ac:dyDescent="0.3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  <c r="AE174" s="6">
        <f t="shared" si="12"/>
        <v>1765.6999999999998</v>
      </c>
      <c r="AF174" s="7">
        <f t="shared" si="13"/>
        <v>137.30000000000001</v>
      </c>
      <c r="AG174" s="6">
        <f t="shared" si="14"/>
        <v>128.30000000000001</v>
      </c>
      <c r="AH174" s="6">
        <f t="shared" si="15"/>
        <v>126.6</v>
      </c>
      <c r="AI174" s="6">
        <f t="shared" si="16"/>
        <v>115</v>
      </c>
      <c r="AJ174" s="6">
        <f t="shared" si="17"/>
        <v>124.5</v>
      </c>
      <c r="AK174" s="6">
        <v>239.5</v>
      </c>
      <c r="AL174" s="6">
        <v>391.5</v>
      </c>
      <c r="AM174" s="6">
        <v>122.6</v>
      </c>
      <c r="AN174" s="19">
        <v>43009</v>
      </c>
    </row>
    <row r="175" spans="1:40" hidden="1" x14ac:dyDescent="0.3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  <c r="AE175" s="6">
        <f t="shared" si="12"/>
        <v>1779.6999999999998</v>
      </c>
      <c r="AF175" s="7">
        <f t="shared" si="13"/>
        <v>137.30000000000001</v>
      </c>
      <c r="AG175" s="6">
        <f t="shared" si="14"/>
        <v>133.6</v>
      </c>
      <c r="AH175" s="6">
        <f t="shared" si="15"/>
        <v>131.30000000000001</v>
      </c>
      <c r="AI175" s="6">
        <f t="shared" si="16"/>
        <v>117.8</v>
      </c>
      <c r="AJ175" s="6">
        <f t="shared" si="17"/>
        <v>127.7</v>
      </c>
      <c r="AK175" s="6">
        <v>245.5</v>
      </c>
      <c r="AL175" s="6">
        <v>416.90000000000003</v>
      </c>
      <c r="AM175" s="6">
        <v>132.19999999999999</v>
      </c>
      <c r="AN175" s="19">
        <v>43009</v>
      </c>
    </row>
    <row r="176" spans="1:40" hidden="1" x14ac:dyDescent="0.3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s="1">
        <v>139.5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  <c r="AE176" s="6">
        <f t="shared" si="12"/>
        <v>1817.7000000000003</v>
      </c>
      <c r="AF176" s="7">
        <f t="shared" si="13"/>
        <v>139.5</v>
      </c>
      <c r="AG176" s="6">
        <f t="shared" si="14"/>
        <v>139.4</v>
      </c>
      <c r="AH176" s="6">
        <f t="shared" si="15"/>
        <v>135.80000000000001</v>
      </c>
      <c r="AI176" s="6">
        <f t="shared" si="16"/>
        <v>121.6</v>
      </c>
      <c r="AJ176" s="6">
        <f t="shared" si="17"/>
        <v>131.69999999999999</v>
      </c>
      <c r="AK176" s="6">
        <v>253.29999999999998</v>
      </c>
      <c r="AL176" s="6">
        <v>437</v>
      </c>
      <c r="AM176" s="6">
        <v>141.1</v>
      </c>
      <c r="AN176" s="19">
        <v>43040</v>
      </c>
    </row>
    <row r="177" spans="1:40" hidden="1" x14ac:dyDescent="0.3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  <c r="AE177" s="6">
        <f t="shared" si="12"/>
        <v>1796.7</v>
      </c>
      <c r="AF177" s="7">
        <f t="shared" si="13"/>
        <v>138.6</v>
      </c>
      <c r="AG177" s="6">
        <f t="shared" si="14"/>
        <v>128.80000000000001</v>
      </c>
      <c r="AH177" s="6">
        <f t="shared" si="15"/>
        <v>127.4</v>
      </c>
      <c r="AI177" s="6">
        <f t="shared" si="16"/>
        <v>115.3</v>
      </c>
      <c r="AJ177" s="6">
        <f t="shared" si="17"/>
        <v>124.9</v>
      </c>
      <c r="AK177" s="6">
        <v>240.2</v>
      </c>
      <c r="AL177" s="6">
        <v>393.9</v>
      </c>
      <c r="AM177" s="6">
        <v>125.7</v>
      </c>
      <c r="AN177" s="19">
        <v>43040</v>
      </c>
    </row>
    <row r="178" spans="1:40" hidden="1" x14ac:dyDescent="0.3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  <c r="AE178" s="6">
        <f t="shared" si="12"/>
        <v>1808.2</v>
      </c>
      <c r="AF178" s="7">
        <f t="shared" si="13"/>
        <v>138.6</v>
      </c>
      <c r="AG178" s="6">
        <f t="shared" si="14"/>
        <v>134.4</v>
      </c>
      <c r="AH178" s="6">
        <f t="shared" si="15"/>
        <v>132.6</v>
      </c>
      <c r="AI178" s="6">
        <f t="shared" si="16"/>
        <v>118.3</v>
      </c>
      <c r="AJ178" s="6">
        <f t="shared" si="17"/>
        <v>128.4</v>
      </c>
      <c r="AK178" s="6">
        <v>246.7</v>
      </c>
      <c r="AL178" s="6">
        <v>419.6</v>
      </c>
      <c r="AM178" s="6">
        <v>135.30000000000001</v>
      </c>
      <c r="AN178" s="19">
        <v>43040</v>
      </c>
    </row>
    <row r="179" spans="1:40" hidden="1" x14ac:dyDescent="0.3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s="1">
        <v>139.5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  <c r="AE179" s="6">
        <f t="shared" si="12"/>
        <v>1813.6000000000001</v>
      </c>
      <c r="AF179" s="7">
        <f t="shared" si="13"/>
        <v>139.5</v>
      </c>
      <c r="AG179" s="6">
        <f t="shared" si="14"/>
        <v>139.5</v>
      </c>
      <c r="AH179" s="6">
        <f t="shared" si="15"/>
        <v>136.1</v>
      </c>
      <c r="AI179" s="6">
        <f t="shared" si="16"/>
        <v>122</v>
      </c>
      <c r="AJ179" s="6">
        <f t="shared" si="17"/>
        <v>131.9</v>
      </c>
      <c r="AK179" s="6">
        <v>253.9</v>
      </c>
      <c r="AL179" s="6">
        <v>437.09999999999997</v>
      </c>
      <c r="AM179" s="6">
        <v>142.6</v>
      </c>
      <c r="AN179" s="19">
        <v>43070</v>
      </c>
    </row>
    <row r="180" spans="1:40" hidden="1" x14ac:dyDescent="0.3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  <c r="AE180" s="6">
        <f t="shared" si="12"/>
        <v>1767.5</v>
      </c>
      <c r="AF180" s="7">
        <f t="shared" si="13"/>
        <v>139.1</v>
      </c>
      <c r="AG180" s="6">
        <f t="shared" si="14"/>
        <v>129.30000000000001</v>
      </c>
      <c r="AH180" s="6">
        <f t="shared" si="15"/>
        <v>128.19999999999999</v>
      </c>
      <c r="AI180" s="6">
        <f t="shared" si="16"/>
        <v>115.3</v>
      </c>
      <c r="AJ180" s="6">
        <f t="shared" si="17"/>
        <v>125.1</v>
      </c>
      <c r="AK180" s="6">
        <v>240.39999999999998</v>
      </c>
      <c r="AL180" s="6">
        <v>395.2</v>
      </c>
      <c r="AM180" s="6">
        <v>126.8</v>
      </c>
      <c r="AN180" s="19">
        <v>43070</v>
      </c>
    </row>
    <row r="181" spans="1:40" hidden="1" x14ac:dyDescent="0.3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  <c r="AE181" s="6">
        <f t="shared" si="12"/>
        <v>1794.9999999999998</v>
      </c>
      <c r="AF181" s="7">
        <f t="shared" si="13"/>
        <v>139.1</v>
      </c>
      <c r="AG181" s="6">
        <f t="shared" si="14"/>
        <v>134.69999999999999</v>
      </c>
      <c r="AH181" s="6">
        <f t="shared" si="15"/>
        <v>133.1</v>
      </c>
      <c r="AI181" s="6">
        <f t="shared" si="16"/>
        <v>118.5</v>
      </c>
      <c r="AJ181" s="6">
        <f t="shared" si="17"/>
        <v>128.6</v>
      </c>
      <c r="AK181" s="6">
        <v>247.1</v>
      </c>
      <c r="AL181" s="6">
        <v>420.2</v>
      </c>
      <c r="AM181" s="6">
        <v>136.6</v>
      </c>
      <c r="AN181" s="19">
        <v>43070</v>
      </c>
    </row>
    <row r="182" spans="1:40" hidden="1" x14ac:dyDescent="0.3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s="1">
        <v>139.5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  <c r="AE182" s="6">
        <f t="shared" si="12"/>
        <v>1800.7</v>
      </c>
      <c r="AF182" s="7">
        <f t="shared" si="13"/>
        <v>139.5</v>
      </c>
      <c r="AG182" s="6">
        <f t="shared" si="14"/>
        <v>139.80000000000001</v>
      </c>
      <c r="AH182" s="6">
        <f t="shared" si="15"/>
        <v>136</v>
      </c>
      <c r="AI182" s="6">
        <f t="shared" si="16"/>
        <v>122.7</v>
      </c>
      <c r="AJ182" s="6">
        <f t="shared" si="17"/>
        <v>132.30000000000001</v>
      </c>
      <c r="AK182" s="6">
        <v>255</v>
      </c>
      <c r="AL182" s="6">
        <v>438.1</v>
      </c>
      <c r="AM182" s="6">
        <v>142.30000000000001</v>
      </c>
      <c r="AN182" s="19">
        <v>43101</v>
      </c>
    </row>
    <row r="183" spans="1:40" hidden="1" x14ac:dyDescent="0.3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  <c r="AE183" s="6">
        <f t="shared" si="12"/>
        <v>1748.3000000000002</v>
      </c>
      <c r="AF183" s="7">
        <f t="shared" si="13"/>
        <v>140.4</v>
      </c>
      <c r="AG183" s="6">
        <f t="shared" si="14"/>
        <v>129.5</v>
      </c>
      <c r="AH183" s="6">
        <f t="shared" si="15"/>
        <v>129</v>
      </c>
      <c r="AI183" s="6">
        <f t="shared" si="16"/>
        <v>116.3</v>
      </c>
      <c r="AJ183" s="6">
        <f t="shared" si="17"/>
        <v>125.8</v>
      </c>
      <c r="AK183" s="6">
        <v>242.1</v>
      </c>
      <c r="AL183" s="6">
        <v>396.29999999999995</v>
      </c>
      <c r="AM183" s="6">
        <v>127.3</v>
      </c>
      <c r="AN183" s="19">
        <v>43101</v>
      </c>
    </row>
    <row r="184" spans="1:40" hidden="1" x14ac:dyDescent="0.3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  <c r="AE184" s="6">
        <f t="shared" si="12"/>
        <v>1779.9</v>
      </c>
      <c r="AF184" s="7">
        <f t="shared" si="13"/>
        <v>140.4</v>
      </c>
      <c r="AG184" s="6">
        <f t="shared" si="14"/>
        <v>134.9</v>
      </c>
      <c r="AH184" s="6">
        <f t="shared" si="15"/>
        <v>133.30000000000001</v>
      </c>
      <c r="AI184" s="6">
        <f t="shared" si="16"/>
        <v>119.3</v>
      </c>
      <c r="AJ184" s="6">
        <f t="shared" si="17"/>
        <v>129.1</v>
      </c>
      <c r="AK184" s="6">
        <v>248.39999999999998</v>
      </c>
      <c r="AL184" s="6">
        <v>421.3</v>
      </c>
      <c r="AM184" s="6">
        <v>136.6</v>
      </c>
      <c r="AN184" s="19">
        <v>43101</v>
      </c>
    </row>
    <row r="185" spans="1:40" hidden="1" x14ac:dyDescent="0.3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s="1">
        <v>139.5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  <c r="AE185" s="6">
        <f t="shared" si="12"/>
        <v>1781.5</v>
      </c>
      <c r="AF185" s="7">
        <f t="shared" si="13"/>
        <v>139.5</v>
      </c>
      <c r="AG185" s="6">
        <f t="shared" si="14"/>
        <v>139.9</v>
      </c>
      <c r="AH185" s="6">
        <f t="shared" si="15"/>
        <v>136.19999999999999</v>
      </c>
      <c r="AI185" s="6">
        <f t="shared" si="16"/>
        <v>123.3</v>
      </c>
      <c r="AJ185" s="6">
        <f t="shared" si="17"/>
        <v>132.5</v>
      </c>
      <c r="AK185" s="6">
        <v>255.8</v>
      </c>
      <c r="AL185" s="6">
        <v>438.90000000000003</v>
      </c>
      <c r="AM185" s="6">
        <v>142.4</v>
      </c>
      <c r="AN185" s="19">
        <v>43132</v>
      </c>
    </row>
    <row r="186" spans="1:40" hidden="1" x14ac:dyDescent="0.3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  <c r="AE186" s="6">
        <f t="shared" si="12"/>
        <v>1727.9</v>
      </c>
      <c r="AF186" s="7">
        <f t="shared" si="13"/>
        <v>141.30000000000001</v>
      </c>
      <c r="AG186" s="6">
        <f t="shared" si="14"/>
        <v>129.9</v>
      </c>
      <c r="AH186" s="6">
        <f t="shared" si="15"/>
        <v>129.80000000000001</v>
      </c>
      <c r="AI186" s="6">
        <f t="shared" si="16"/>
        <v>117.4</v>
      </c>
      <c r="AJ186" s="6">
        <f t="shared" si="17"/>
        <v>126.5</v>
      </c>
      <c r="AK186" s="6">
        <v>243.9</v>
      </c>
      <c r="AL186" s="6">
        <v>397.09999999999997</v>
      </c>
      <c r="AM186" s="6">
        <v>127.3</v>
      </c>
      <c r="AN186" s="19">
        <v>43132</v>
      </c>
    </row>
    <row r="187" spans="1:40" hidden="1" x14ac:dyDescent="0.3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  <c r="AE187" s="6">
        <f t="shared" si="12"/>
        <v>1760.3999999999996</v>
      </c>
      <c r="AF187" s="7">
        <f t="shared" si="13"/>
        <v>141.30000000000001</v>
      </c>
      <c r="AG187" s="6">
        <f t="shared" si="14"/>
        <v>135.19999999999999</v>
      </c>
      <c r="AH187" s="6">
        <f t="shared" si="15"/>
        <v>133.80000000000001</v>
      </c>
      <c r="AI187" s="6">
        <f t="shared" si="16"/>
        <v>120.2</v>
      </c>
      <c r="AJ187" s="6">
        <f t="shared" si="17"/>
        <v>129.6</v>
      </c>
      <c r="AK187" s="6">
        <v>249.8</v>
      </c>
      <c r="AL187" s="6">
        <v>422</v>
      </c>
      <c r="AM187" s="6">
        <v>136.69999999999999</v>
      </c>
      <c r="AN187" s="19">
        <v>43132</v>
      </c>
    </row>
    <row r="188" spans="1:40" hidden="1" x14ac:dyDescent="0.3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s="1">
        <v>139.5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  <c r="AE188" s="6">
        <f t="shared" si="12"/>
        <v>1781.9999999999998</v>
      </c>
      <c r="AF188" s="7">
        <f t="shared" si="13"/>
        <v>139.5</v>
      </c>
      <c r="AG188" s="6">
        <f t="shared" si="14"/>
        <v>139.9</v>
      </c>
      <c r="AH188" s="6">
        <f t="shared" si="15"/>
        <v>136.69999999999999</v>
      </c>
      <c r="AI188" s="6">
        <f t="shared" si="16"/>
        <v>124.6</v>
      </c>
      <c r="AJ188" s="6">
        <f t="shared" si="17"/>
        <v>133.30000000000001</v>
      </c>
      <c r="AK188" s="6">
        <v>257.89999999999998</v>
      </c>
      <c r="AL188" s="6">
        <v>440.5</v>
      </c>
      <c r="AM188" s="6">
        <v>142.6</v>
      </c>
      <c r="AN188" s="19">
        <v>43160</v>
      </c>
    </row>
    <row r="189" spans="1:40" hidden="1" x14ac:dyDescent="0.3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  <c r="AE189" s="6">
        <f t="shared" si="12"/>
        <v>1715.5</v>
      </c>
      <c r="AF189" s="7">
        <f t="shared" si="13"/>
        <v>142</v>
      </c>
      <c r="AG189" s="6">
        <f t="shared" si="14"/>
        <v>130.80000000000001</v>
      </c>
      <c r="AH189" s="6">
        <f t="shared" si="15"/>
        <v>130.5</v>
      </c>
      <c r="AI189" s="6">
        <f t="shared" si="16"/>
        <v>117.8</v>
      </c>
      <c r="AJ189" s="6">
        <f t="shared" si="17"/>
        <v>127.1</v>
      </c>
      <c r="AK189" s="6">
        <v>244.89999999999998</v>
      </c>
      <c r="AL189" s="6">
        <v>398.59999999999997</v>
      </c>
      <c r="AM189" s="6">
        <v>126.4</v>
      </c>
      <c r="AN189" s="19">
        <v>43160</v>
      </c>
    </row>
    <row r="190" spans="1:40" hidden="1" x14ac:dyDescent="0.3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  <c r="AE190" s="6">
        <f t="shared" si="12"/>
        <v>1756</v>
      </c>
      <c r="AF190" s="7">
        <f t="shared" si="13"/>
        <v>142</v>
      </c>
      <c r="AG190" s="6">
        <f t="shared" si="14"/>
        <v>135.6</v>
      </c>
      <c r="AH190" s="6">
        <f t="shared" si="15"/>
        <v>134.30000000000001</v>
      </c>
      <c r="AI190" s="6">
        <f t="shared" si="16"/>
        <v>121</v>
      </c>
      <c r="AJ190" s="6">
        <f t="shared" si="17"/>
        <v>130.30000000000001</v>
      </c>
      <c r="AK190" s="6">
        <v>251.3</v>
      </c>
      <c r="AL190" s="6">
        <v>423.6</v>
      </c>
      <c r="AM190" s="6">
        <v>136.5</v>
      </c>
      <c r="AN190" s="19">
        <v>43160</v>
      </c>
    </row>
    <row r="191" spans="1:40" hidden="1" x14ac:dyDescent="0.3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s="1">
        <v>139.5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  <c r="AE191" s="6">
        <f t="shared" si="12"/>
        <v>1780</v>
      </c>
      <c r="AF191" s="7">
        <f t="shared" si="13"/>
        <v>139.5</v>
      </c>
      <c r="AG191" s="6">
        <f t="shared" si="14"/>
        <v>140.9</v>
      </c>
      <c r="AH191" s="6">
        <f t="shared" si="15"/>
        <v>137.6</v>
      </c>
      <c r="AI191" s="6">
        <f t="shared" si="16"/>
        <v>125.3</v>
      </c>
      <c r="AJ191" s="6">
        <f t="shared" si="17"/>
        <v>134.19999999999999</v>
      </c>
      <c r="AK191" s="6">
        <v>259.5</v>
      </c>
      <c r="AL191" s="6">
        <v>442.5</v>
      </c>
      <c r="AM191" s="6">
        <v>143.80000000000001</v>
      </c>
      <c r="AN191" s="19">
        <v>43191</v>
      </c>
    </row>
    <row r="192" spans="1:40" hidden="1" x14ac:dyDescent="0.3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  <c r="AE192" s="6">
        <f t="shared" si="12"/>
        <v>1720.0000000000002</v>
      </c>
      <c r="AF192" s="7">
        <f t="shared" si="13"/>
        <v>142.9</v>
      </c>
      <c r="AG192" s="6">
        <f t="shared" si="14"/>
        <v>131.80000000000001</v>
      </c>
      <c r="AH192" s="6">
        <f t="shared" si="15"/>
        <v>131.30000000000001</v>
      </c>
      <c r="AI192" s="6">
        <f t="shared" si="16"/>
        <v>118.9</v>
      </c>
      <c r="AJ192" s="6">
        <f t="shared" si="17"/>
        <v>128.19999999999999</v>
      </c>
      <c r="AK192" s="6">
        <v>247.1</v>
      </c>
      <c r="AL192" s="6">
        <v>401.40000000000003</v>
      </c>
      <c r="AM192" s="6">
        <v>124.6</v>
      </c>
      <c r="AN192" s="19">
        <v>43191</v>
      </c>
    </row>
    <row r="193" spans="1:40" hidden="1" x14ac:dyDescent="0.3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  <c r="AE193" s="6">
        <f t="shared" si="12"/>
        <v>1757.1000000000001</v>
      </c>
      <c r="AF193" s="7">
        <f t="shared" si="13"/>
        <v>142.9</v>
      </c>
      <c r="AG193" s="6">
        <f t="shared" si="14"/>
        <v>136.6</v>
      </c>
      <c r="AH193" s="6">
        <f t="shared" si="15"/>
        <v>135.19999999999999</v>
      </c>
      <c r="AI193" s="6">
        <f t="shared" si="16"/>
        <v>121.9</v>
      </c>
      <c r="AJ193" s="6">
        <f t="shared" si="17"/>
        <v>131.30000000000001</v>
      </c>
      <c r="AK193" s="6">
        <v>253.20000000000002</v>
      </c>
      <c r="AL193" s="6">
        <v>426</v>
      </c>
      <c r="AM193" s="6">
        <v>136.5</v>
      </c>
      <c r="AN193" s="19">
        <v>43191</v>
      </c>
    </row>
    <row r="194" spans="1:40" hidden="1" x14ac:dyDescent="0.3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s="1">
        <v>139.5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  <c r="AE194" s="6">
        <f t="shared" si="12"/>
        <v>1782.4</v>
      </c>
      <c r="AF194" s="7">
        <f t="shared" si="13"/>
        <v>139.5</v>
      </c>
      <c r="AG194" s="6">
        <f t="shared" si="14"/>
        <v>141.80000000000001</v>
      </c>
      <c r="AH194" s="6">
        <f t="shared" si="15"/>
        <v>138.4</v>
      </c>
      <c r="AI194" s="6">
        <f t="shared" si="16"/>
        <v>126.4</v>
      </c>
      <c r="AJ194" s="6">
        <f t="shared" si="17"/>
        <v>135.1</v>
      </c>
      <c r="AK194" s="6">
        <v>261.5</v>
      </c>
      <c r="AL194" s="6">
        <v>444.7</v>
      </c>
      <c r="AM194" s="6">
        <v>144.30000000000001</v>
      </c>
      <c r="AN194" s="19">
        <v>43221</v>
      </c>
    </row>
    <row r="195" spans="1:40" hidden="1" x14ac:dyDescent="0.3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  <c r="AE195" s="6">
        <f t="shared" ref="AE195:AE258" si="18">SUM(D195:P195)</f>
        <v>1722.8999999999999</v>
      </c>
      <c r="AF195" s="7">
        <f t="shared" ref="AF195:AF258" si="19">SUM(U195)</f>
        <v>143.19999999999999</v>
      </c>
      <c r="AG195" s="6">
        <f t="shared" ref="AG195:AG258" si="20">SUM(W195)</f>
        <v>132.5</v>
      </c>
      <c r="AH195" s="6">
        <f t="shared" ref="AH195:AH258" si="21">SUM(X195)</f>
        <v>132</v>
      </c>
      <c r="AI195" s="6">
        <f t="shared" ref="AI195:AI258" si="22">SUM(Y195)</f>
        <v>119.8</v>
      </c>
      <c r="AJ195" s="6">
        <f t="shared" ref="AJ195:AJ258" si="23">SUM(AC195)</f>
        <v>128.9</v>
      </c>
      <c r="AK195" s="6">
        <v>248.7</v>
      </c>
      <c r="AL195" s="6">
        <v>403.5</v>
      </c>
      <c r="AM195" s="6">
        <v>124.7</v>
      </c>
      <c r="AN195" s="19">
        <v>43221</v>
      </c>
    </row>
    <row r="196" spans="1:40" hidden="1" x14ac:dyDescent="0.3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  <c r="AE196" s="6">
        <f t="shared" si="18"/>
        <v>1759.8</v>
      </c>
      <c r="AF196" s="7">
        <f t="shared" si="19"/>
        <v>143.19999999999999</v>
      </c>
      <c r="AG196" s="6">
        <f t="shared" si="20"/>
        <v>137.4</v>
      </c>
      <c r="AH196" s="6">
        <f t="shared" si="21"/>
        <v>136</v>
      </c>
      <c r="AI196" s="6">
        <f t="shared" si="22"/>
        <v>122.9</v>
      </c>
      <c r="AJ196" s="6">
        <f t="shared" si="23"/>
        <v>132.1</v>
      </c>
      <c r="AK196" s="6">
        <v>255</v>
      </c>
      <c r="AL196" s="6">
        <v>428.09999999999997</v>
      </c>
      <c r="AM196" s="6">
        <v>136.9</v>
      </c>
      <c r="AN196" s="19">
        <v>43221</v>
      </c>
    </row>
    <row r="197" spans="1:40" hidden="1" x14ac:dyDescent="0.3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s="1">
        <v>139.5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  <c r="AE197" s="6">
        <f t="shared" si="18"/>
        <v>1790.2999999999997</v>
      </c>
      <c r="AF197" s="7">
        <f t="shared" si="19"/>
        <v>139.5</v>
      </c>
      <c r="AG197" s="6">
        <f t="shared" si="20"/>
        <v>142.19999999999999</v>
      </c>
      <c r="AH197" s="6">
        <f t="shared" si="21"/>
        <v>138.4</v>
      </c>
      <c r="AI197" s="6">
        <f t="shared" si="22"/>
        <v>127.4</v>
      </c>
      <c r="AJ197" s="6">
        <f t="shared" si="23"/>
        <v>135.6</v>
      </c>
      <c r="AK197" s="6">
        <v>263</v>
      </c>
      <c r="AL197" s="6">
        <v>446.3</v>
      </c>
      <c r="AM197" s="6">
        <v>145.1</v>
      </c>
      <c r="AN197" s="19">
        <v>43252</v>
      </c>
    </row>
    <row r="198" spans="1:40" hidden="1" x14ac:dyDescent="0.3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  <c r="AE198" s="6">
        <f t="shared" si="18"/>
        <v>1747.3000000000002</v>
      </c>
      <c r="AF198" s="7">
        <f t="shared" si="19"/>
        <v>142.5</v>
      </c>
      <c r="AG198" s="6">
        <f t="shared" si="20"/>
        <v>133.1</v>
      </c>
      <c r="AH198" s="6">
        <f t="shared" si="21"/>
        <v>132.6</v>
      </c>
      <c r="AI198" s="6">
        <f t="shared" si="22"/>
        <v>120.4</v>
      </c>
      <c r="AJ198" s="6">
        <f t="shared" si="23"/>
        <v>129.5</v>
      </c>
      <c r="AK198" s="6">
        <v>249.9</v>
      </c>
      <c r="AL198" s="6">
        <v>405</v>
      </c>
      <c r="AM198" s="6">
        <v>126.5</v>
      </c>
      <c r="AN198" s="19">
        <v>43252</v>
      </c>
    </row>
    <row r="199" spans="1:40" hidden="1" x14ac:dyDescent="0.3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  <c r="AE199" s="6">
        <f t="shared" si="18"/>
        <v>1774.1000000000001</v>
      </c>
      <c r="AF199" s="7">
        <f t="shared" si="19"/>
        <v>142.5</v>
      </c>
      <c r="AG199" s="6">
        <f t="shared" si="20"/>
        <v>137.9</v>
      </c>
      <c r="AH199" s="6">
        <f t="shared" si="21"/>
        <v>136.19999999999999</v>
      </c>
      <c r="AI199" s="6">
        <f t="shared" si="22"/>
        <v>123.7</v>
      </c>
      <c r="AJ199" s="6">
        <f t="shared" si="23"/>
        <v>132.6</v>
      </c>
      <c r="AK199" s="6">
        <v>256.3</v>
      </c>
      <c r="AL199" s="6">
        <v>429.7</v>
      </c>
      <c r="AM199" s="6">
        <v>138.1</v>
      </c>
      <c r="AN199" s="19">
        <v>43252</v>
      </c>
    </row>
    <row r="200" spans="1:40" hidden="1" x14ac:dyDescent="0.3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s="1">
        <v>139.5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  <c r="AE200" s="6">
        <f t="shared" si="18"/>
        <v>1810.5000000000002</v>
      </c>
      <c r="AF200" s="7">
        <f t="shared" si="19"/>
        <v>139.5</v>
      </c>
      <c r="AG200" s="6">
        <f t="shared" si="20"/>
        <v>143.1</v>
      </c>
      <c r="AH200" s="6">
        <f t="shared" si="21"/>
        <v>139</v>
      </c>
      <c r="AI200" s="6">
        <f t="shared" si="22"/>
        <v>127.5</v>
      </c>
      <c r="AJ200" s="6">
        <f t="shared" si="23"/>
        <v>136</v>
      </c>
      <c r="AK200" s="6">
        <v>263.5</v>
      </c>
      <c r="AL200" s="6">
        <v>447.20000000000005</v>
      </c>
      <c r="AM200" s="6">
        <v>146.80000000000001</v>
      </c>
      <c r="AN200" s="19">
        <v>43282</v>
      </c>
    </row>
    <row r="201" spans="1:40" hidden="1" x14ac:dyDescent="0.3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  <c r="AE201" s="6">
        <f t="shared" si="18"/>
        <v>1771.1</v>
      </c>
      <c r="AF201" s="7">
        <f t="shared" si="19"/>
        <v>143.6</v>
      </c>
      <c r="AG201" s="6">
        <f t="shared" si="20"/>
        <v>133.6</v>
      </c>
      <c r="AH201" s="6">
        <f t="shared" si="21"/>
        <v>133.6</v>
      </c>
      <c r="AI201" s="6">
        <f t="shared" si="22"/>
        <v>120.1</v>
      </c>
      <c r="AJ201" s="6">
        <f t="shared" si="23"/>
        <v>130.19999999999999</v>
      </c>
      <c r="AK201" s="6">
        <v>250.29999999999998</v>
      </c>
      <c r="AL201" s="6">
        <v>406.4</v>
      </c>
      <c r="AM201" s="6">
        <v>128.1</v>
      </c>
      <c r="AN201" s="19">
        <v>43282</v>
      </c>
    </row>
    <row r="202" spans="1:40" hidden="1" x14ac:dyDescent="0.3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  <c r="AE202" s="6">
        <f t="shared" si="18"/>
        <v>1795.3</v>
      </c>
      <c r="AF202" s="7">
        <f t="shared" si="19"/>
        <v>143.6</v>
      </c>
      <c r="AG202" s="6">
        <f t="shared" si="20"/>
        <v>138.6</v>
      </c>
      <c r="AH202" s="6">
        <f t="shared" si="21"/>
        <v>137</v>
      </c>
      <c r="AI202" s="6">
        <f t="shared" si="22"/>
        <v>123.6</v>
      </c>
      <c r="AJ202" s="6">
        <f t="shared" si="23"/>
        <v>133.19999999999999</v>
      </c>
      <c r="AK202" s="6">
        <v>256.79999999999995</v>
      </c>
      <c r="AL202" s="6">
        <v>430.80000000000007</v>
      </c>
      <c r="AM202" s="6">
        <v>139.69999999999999</v>
      </c>
      <c r="AN202" s="19">
        <v>43282</v>
      </c>
    </row>
    <row r="203" spans="1:40" hidden="1" x14ac:dyDescent="0.3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s="1">
        <v>139.5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  <c r="AE203" s="6">
        <f t="shared" si="18"/>
        <v>1818.8</v>
      </c>
      <c r="AF203" s="7">
        <f t="shared" si="19"/>
        <v>139.5</v>
      </c>
      <c r="AG203" s="6">
        <f t="shared" si="20"/>
        <v>143.80000000000001</v>
      </c>
      <c r="AH203" s="6">
        <f t="shared" si="21"/>
        <v>139.4</v>
      </c>
      <c r="AI203" s="6">
        <f t="shared" si="22"/>
        <v>128.30000000000001</v>
      </c>
      <c r="AJ203" s="6">
        <f t="shared" si="23"/>
        <v>136.6</v>
      </c>
      <c r="AK203" s="6">
        <v>264.89999999999998</v>
      </c>
      <c r="AL203" s="6">
        <v>449.2</v>
      </c>
      <c r="AM203" s="6">
        <v>147.69999999999999</v>
      </c>
      <c r="AN203" s="19">
        <v>43313</v>
      </c>
    </row>
    <row r="204" spans="1:40" hidden="1" x14ac:dyDescent="0.3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  <c r="AE204" s="6">
        <f t="shared" si="18"/>
        <v>1767.6</v>
      </c>
      <c r="AF204" s="7">
        <f t="shared" si="19"/>
        <v>144.6</v>
      </c>
      <c r="AG204" s="6">
        <f t="shared" si="20"/>
        <v>134.4</v>
      </c>
      <c r="AH204" s="6">
        <f t="shared" si="21"/>
        <v>134.9</v>
      </c>
      <c r="AI204" s="6">
        <f t="shared" si="22"/>
        <v>120.7</v>
      </c>
      <c r="AJ204" s="6">
        <f t="shared" si="23"/>
        <v>131</v>
      </c>
      <c r="AK204" s="6">
        <v>251.7</v>
      </c>
      <c r="AL204" s="6">
        <v>407.3</v>
      </c>
      <c r="AM204" s="6">
        <v>129.80000000000001</v>
      </c>
      <c r="AN204" s="19">
        <v>43313</v>
      </c>
    </row>
    <row r="205" spans="1:40" hidden="1" x14ac:dyDescent="0.3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  <c r="AE205" s="6">
        <f t="shared" si="18"/>
        <v>1798.7000000000003</v>
      </c>
      <c r="AF205" s="7">
        <f t="shared" si="19"/>
        <v>144.6</v>
      </c>
      <c r="AG205" s="6">
        <f t="shared" si="20"/>
        <v>139.4</v>
      </c>
      <c r="AH205" s="6">
        <f t="shared" si="21"/>
        <v>137.69999999999999</v>
      </c>
      <c r="AI205" s="6">
        <f t="shared" si="22"/>
        <v>124.3</v>
      </c>
      <c r="AJ205" s="6">
        <f t="shared" si="23"/>
        <v>133.9</v>
      </c>
      <c r="AK205" s="6">
        <v>258.2</v>
      </c>
      <c r="AL205" s="6">
        <v>432.20000000000005</v>
      </c>
      <c r="AM205" s="6">
        <v>140.9</v>
      </c>
      <c r="AN205" s="19">
        <v>43313</v>
      </c>
    </row>
    <row r="206" spans="1:40" hidden="1" x14ac:dyDescent="0.3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s="1">
        <v>139.5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  <c r="AE206" s="6">
        <f t="shared" si="18"/>
        <v>1799.8000000000002</v>
      </c>
      <c r="AF206" s="7">
        <f t="shared" si="19"/>
        <v>139.5</v>
      </c>
      <c r="AG206" s="6">
        <f t="shared" si="20"/>
        <v>144</v>
      </c>
      <c r="AH206" s="6">
        <f t="shared" si="21"/>
        <v>140</v>
      </c>
      <c r="AI206" s="6">
        <f t="shared" si="22"/>
        <v>129.9</v>
      </c>
      <c r="AJ206" s="6">
        <f t="shared" si="23"/>
        <v>137.4</v>
      </c>
      <c r="AK206" s="6">
        <v>267.3</v>
      </c>
      <c r="AL206" s="6">
        <v>449.5</v>
      </c>
      <c r="AM206" s="6">
        <v>149</v>
      </c>
      <c r="AN206" s="19">
        <v>43344</v>
      </c>
    </row>
    <row r="207" spans="1:40" hidden="1" x14ac:dyDescent="0.3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  <c r="AE207" s="6">
        <f t="shared" si="18"/>
        <v>1748.4</v>
      </c>
      <c r="AF207" s="7">
        <f t="shared" si="19"/>
        <v>145.30000000000001</v>
      </c>
      <c r="AG207" s="6">
        <f t="shared" si="20"/>
        <v>134.9</v>
      </c>
      <c r="AH207" s="6">
        <f t="shared" si="21"/>
        <v>135.69999999999999</v>
      </c>
      <c r="AI207" s="6">
        <f t="shared" si="22"/>
        <v>122.5</v>
      </c>
      <c r="AJ207" s="6">
        <f t="shared" si="23"/>
        <v>131.9</v>
      </c>
      <c r="AK207" s="6">
        <v>254.4</v>
      </c>
      <c r="AL207" s="6">
        <v>409.20000000000005</v>
      </c>
      <c r="AM207" s="6">
        <v>131.19999999999999</v>
      </c>
      <c r="AN207" s="19">
        <v>43344</v>
      </c>
    </row>
    <row r="208" spans="1:40" hidden="1" x14ac:dyDescent="0.3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  <c r="AE208" s="6">
        <f t="shared" si="18"/>
        <v>1779.5</v>
      </c>
      <c r="AF208" s="7">
        <f t="shared" si="19"/>
        <v>145.30000000000001</v>
      </c>
      <c r="AG208" s="6">
        <f t="shared" si="20"/>
        <v>139.69999999999999</v>
      </c>
      <c r="AH208" s="6">
        <f t="shared" si="21"/>
        <v>138.4</v>
      </c>
      <c r="AI208" s="6">
        <f t="shared" si="22"/>
        <v>126</v>
      </c>
      <c r="AJ208" s="6">
        <f t="shared" si="23"/>
        <v>134.69999999999999</v>
      </c>
      <c r="AK208" s="6">
        <v>260.7</v>
      </c>
      <c r="AL208" s="6">
        <v>433.29999999999995</v>
      </c>
      <c r="AM208" s="6">
        <v>142.30000000000001</v>
      </c>
      <c r="AN208" s="19">
        <v>43344</v>
      </c>
    </row>
    <row r="209" spans="1:40" hidden="1" x14ac:dyDescent="0.3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s="1">
        <v>139.5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  <c r="AE209" s="6">
        <f t="shared" si="18"/>
        <v>1782.2</v>
      </c>
      <c r="AF209" s="7">
        <f t="shared" si="19"/>
        <v>139.5</v>
      </c>
      <c r="AG209" s="6">
        <f t="shared" si="20"/>
        <v>147.5</v>
      </c>
      <c r="AH209" s="6">
        <f t="shared" si="21"/>
        <v>144.80000000000001</v>
      </c>
      <c r="AI209" s="6">
        <f t="shared" si="22"/>
        <v>130.80000000000001</v>
      </c>
      <c r="AJ209" s="6">
        <f t="shared" si="23"/>
        <v>139.80000000000001</v>
      </c>
      <c r="AK209" s="6">
        <v>270.60000000000002</v>
      </c>
      <c r="AL209" s="6">
        <v>445</v>
      </c>
      <c r="AM209" s="6">
        <v>149.69999999999999</v>
      </c>
      <c r="AN209" s="19">
        <v>43374</v>
      </c>
    </row>
    <row r="210" spans="1:40" hidden="1" x14ac:dyDescent="0.3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  <c r="AE210" s="6">
        <f t="shared" si="18"/>
        <v>1754.1</v>
      </c>
      <c r="AF210" s="7">
        <f t="shared" si="19"/>
        <v>146.30000000000001</v>
      </c>
      <c r="AG210" s="6">
        <f t="shared" si="20"/>
        <v>135.1</v>
      </c>
      <c r="AH210" s="6">
        <f t="shared" si="21"/>
        <v>136.19999999999999</v>
      </c>
      <c r="AI210" s="6">
        <f t="shared" si="22"/>
        <v>123.3</v>
      </c>
      <c r="AJ210" s="6">
        <f t="shared" si="23"/>
        <v>132.5</v>
      </c>
      <c r="AK210" s="6">
        <v>255.8</v>
      </c>
      <c r="AL210" s="6">
        <v>411</v>
      </c>
      <c r="AM210" s="6">
        <v>133.4</v>
      </c>
      <c r="AN210" s="19">
        <v>43374</v>
      </c>
    </row>
    <row r="211" spans="1:40" hidden="1" x14ac:dyDescent="0.3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  <c r="AE211" s="6">
        <f t="shared" si="18"/>
        <v>1776.2</v>
      </c>
      <c r="AF211" s="7">
        <f t="shared" si="19"/>
        <v>146.9</v>
      </c>
      <c r="AG211" s="6">
        <f t="shared" si="20"/>
        <v>142.19999999999999</v>
      </c>
      <c r="AH211" s="6">
        <f t="shared" si="21"/>
        <v>142.1</v>
      </c>
      <c r="AI211" s="6">
        <f t="shared" si="22"/>
        <v>125.5</v>
      </c>
      <c r="AJ211" s="6">
        <f t="shared" si="23"/>
        <v>136.30000000000001</v>
      </c>
      <c r="AK211" s="6">
        <v>261.8</v>
      </c>
      <c r="AL211" s="6">
        <v>434</v>
      </c>
      <c r="AM211" s="6">
        <v>145.30000000000001</v>
      </c>
      <c r="AN211" s="19">
        <v>43374</v>
      </c>
    </row>
    <row r="212" spans="1:40" hidden="1" x14ac:dyDescent="0.3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s="1">
        <v>139.5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  <c r="AE212" s="6">
        <f t="shared" si="18"/>
        <v>1787.4999999999995</v>
      </c>
      <c r="AF212" s="7">
        <f t="shared" si="19"/>
        <v>139.5</v>
      </c>
      <c r="AG212" s="6">
        <f t="shared" si="20"/>
        <v>148</v>
      </c>
      <c r="AH212" s="6">
        <f t="shared" si="21"/>
        <v>145.4</v>
      </c>
      <c r="AI212" s="6">
        <f t="shared" si="22"/>
        <v>130.30000000000001</v>
      </c>
      <c r="AJ212" s="6">
        <f t="shared" si="23"/>
        <v>140.1</v>
      </c>
      <c r="AK212" s="6">
        <v>270.39999999999998</v>
      </c>
      <c r="AL212" s="6">
        <v>448</v>
      </c>
      <c r="AM212" s="6">
        <v>150.30000000000001</v>
      </c>
      <c r="AN212" s="19">
        <v>43405</v>
      </c>
    </row>
    <row r="213" spans="1:40" hidden="1" x14ac:dyDescent="0.3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  <c r="AE213" s="6">
        <f t="shared" si="18"/>
        <v>1757.4999999999998</v>
      </c>
      <c r="AF213" s="7">
        <f t="shared" si="19"/>
        <v>146.9</v>
      </c>
      <c r="AG213" s="6">
        <f t="shared" si="20"/>
        <v>135.80000000000001</v>
      </c>
      <c r="AH213" s="6">
        <f t="shared" si="21"/>
        <v>136.80000000000001</v>
      </c>
      <c r="AI213" s="6">
        <f t="shared" si="22"/>
        <v>121.2</v>
      </c>
      <c r="AJ213" s="6">
        <f t="shared" si="23"/>
        <v>132.19999999999999</v>
      </c>
      <c r="AK213" s="6">
        <v>253.39999999999998</v>
      </c>
      <c r="AL213" s="6">
        <v>413.1</v>
      </c>
      <c r="AM213" s="6">
        <v>136.69999999999999</v>
      </c>
      <c r="AN213" s="19">
        <v>43405</v>
      </c>
    </row>
    <row r="214" spans="1:40" hidden="1" x14ac:dyDescent="0.3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  <c r="AE214" s="6">
        <f t="shared" si="18"/>
        <v>1775.7000000000003</v>
      </c>
      <c r="AF214" s="7">
        <f t="shared" si="19"/>
        <v>146.9</v>
      </c>
      <c r="AG214" s="6">
        <f t="shared" si="20"/>
        <v>142.19999999999999</v>
      </c>
      <c r="AH214" s="6">
        <f t="shared" si="21"/>
        <v>142.1</v>
      </c>
      <c r="AI214" s="6">
        <f t="shared" si="22"/>
        <v>125.5</v>
      </c>
      <c r="AJ214" s="6">
        <f t="shared" si="23"/>
        <v>136.30000000000001</v>
      </c>
      <c r="AK214" s="6">
        <v>261.8</v>
      </c>
      <c r="AL214" s="6">
        <v>433.8</v>
      </c>
      <c r="AM214" s="6">
        <v>145.1</v>
      </c>
      <c r="AN214" s="19">
        <v>43405</v>
      </c>
    </row>
    <row r="215" spans="1:40" hidden="1" x14ac:dyDescent="0.3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s="1">
        <v>139.5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  <c r="AE215" s="6">
        <f t="shared" si="18"/>
        <v>1773.1000000000001</v>
      </c>
      <c r="AF215" s="7">
        <f t="shared" si="19"/>
        <v>139.5</v>
      </c>
      <c r="AG215" s="6">
        <f t="shared" si="20"/>
        <v>149.5</v>
      </c>
      <c r="AH215" s="6">
        <f t="shared" si="21"/>
        <v>149.6</v>
      </c>
      <c r="AI215" s="6">
        <f t="shared" si="22"/>
        <v>128.9</v>
      </c>
      <c r="AJ215" s="6">
        <f t="shared" si="23"/>
        <v>141.6</v>
      </c>
      <c r="AK215" s="6">
        <v>270.5</v>
      </c>
      <c r="AL215" s="6">
        <v>448.3</v>
      </c>
      <c r="AM215" s="6">
        <v>149</v>
      </c>
      <c r="AN215" s="19">
        <v>43435</v>
      </c>
    </row>
    <row r="216" spans="1:40" hidden="1" x14ac:dyDescent="0.3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  <c r="AE216" s="6">
        <f t="shared" si="18"/>
        <v>1746.6</v>
      </c>
      <c r="AF216" s="7">
        <f t="shared" si="19"/>
        <v>146.5</v>
      </c>
      <c r="AG216" s="6">
        <f t="shared" si="20"/>
        <v>136.19999999999999</v>
      </c>
      <c r="AH216" s="6">
        <f t="shared" si="21"/>
        <v>137.30000000000001</v>
      </c>
      <c r="AI216" s="6">
        <f t="shared" si="22"/>
        <v>118.8</v>
      </c>
      <c r="AJ216" s="6">
        <f t="shared" si="23"/>
        <v>131.69999999999999</v>
      </c>
      <c r="AK216" s="6">
        <v>250.5</v>
      </c>
      <c r="AL216" s="6">
        <v>413.8</v>
      </c>
      <c r="AM216" s="6">
        <v>132.4</v>
      </c>
      <c r="AN216" s="19">
        <v>43435</v>
      </c>
    </row>
    <row r="217" spans="1:40" hidden="1" x14ac:dyDescent="0.3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  <c r="AE217" s="6">
        <f t="shared" si="18"/>
        <v>1762.7999999999997</v>
      </c>
      <c r="AF217" s="7">
        <f t="shared" si="19"/>
        <v>146.5</v>
      </c>
      <c r="AG217" s="6">
        <f t="shared" si="20"/>
        <v>143.19999999999999</v>
      </c>
      <c r="AH217" s="6">
        <f t="shared" si="21"/>
        <v>144.9</v>
      </c>
      <c r="AI217" s="6">
        <f t="shared" si="22"/>
        <v>123.6</v>
      </c>
      <c r="AJ217" s="6">
        <f t="shared" si="23"/>
        <v>136.80000000000001</v>
      </c>
      <c r="AK217" s="6">
        <v>260.39999999999998</v>
      </c>
      <c r="AL217" s="6">
        <v>434.3</v>
      </c>
      <c r="AM217" s="6">
        <v>142.69999999999999</v>
      </c>
      <c r="AN217" s="19">
        <v>43435</v>
      </c>
    </row>
    <row r="218" spans="1:40" hidden="1" x14ac:dyDescent="0.3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s="1">
        <v>139.5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  <c r="AE218" s="6">
        <f t="shared" si="18"/>
        <v>1759.6000000000001</v>
      </c>
      <c r="AF218" s="7">
        <f t="shared" si="19"/>
        <v>139.5</v>
      </c>
      <c r="AG218" s="6">
        <f t="shared" si="20"/>
        <v>150.1</v>
      </c>
      <c r="AH218" s="6">
        <f t="shared" si="21"/>
        <v>149.6</v>
      </c>
      <c r="AI218" s="6">
        <f t="shared" si="22"/>
        <v>128.6</v>
      </c>
      <c r="AJ218" s="6">
        <f t="shared" si="23"/>
        <v>141.69999999999999</v>
      </c>
      <c r="AK218" s="6">
        <v>270.29999999999995</v>
      </c>
      <c r="AL218" s="6">
        <v>445.6</v>
      </c>
      <c r="AM218" s="6">
        <v>146.19999999999999</v>
      </c>
      <c r="AN218" s="19">
        <v>43466</v>
      </c>
    </row>
    <row r="219" spans="1:40" hidden="1" x14ac:dyDescent="0.3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  <c r="AE219" s="6">
        <f t="shared" si="18"/>
        <v>1744.3000000000002</v>
      </c>
      <c r="AF219" s="7">
        <f t="shared" si="19"/>
        <v>147.69999999999999</v>
      </c>
      <c r="AG219" s="6">
        <f t="shared" si="20"/>
        <v>136.30000000000001</v>
      </c>
      <c r="AH219" s="6">
        <f t="shared" si="21"/>
        <v>137.80000000000001</v>
      </c>
      <c r="AI219" s="6">
        <f t="shared" si="22"/>
        <v>118.6</v>
      </c>
      <c r="AJ219" s="6">
        <f t="shared" si="23"/>
        <v>131.80000000000001</v>
      </c>
      <c r="AK219" s="6">
        <v>250.4</v>
      </c>
      <c r="AL219" s="6">
        <v>414.5</v>
      </c>
      <c r="AM219" s="6">
        <v>128.6</v>
      </c>
      <c r="AN219" s="19">
        <v>43466</v>
      </c>
    </row>
    <row r="220" spans="1:40" hidden="1" x14ac:dyDescent="0.3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  <c r="AE220" s="6">
        <f t="shared" si="18"/>
        <v>1753.3999999999999</v>
      </c>
      <c r="AF220" s="7">
        <f t="shared" si="19"/>
        <v>147.69999999999999</v>
      </c>
      <c r="AG220" s="6">
        <f t="shared" si="20"/>
        <v>143.6</v>
      </c>
      <c r="AH220" s="6">
        <f t="shared" si="21"/>
        <v>145.1</v>
      </c>
      <c r="AI220" s="6">
        <f t="shared" si="22"/>
        <v>123.3</v>
      </c>
      <c r="AJ220" s="6">
        <f t="shared" si="23"/>
        <v>136.9</v>
      </c>
      <c r="AK220" s="6">
        <v>260.2</v>
      </c>
      <c r="AL220" s="6">
        <v>433</v>
      </c>
      <c r="AM220" s="6">
        <v>139.5</v>
      </c>
      <c r="AN220" s="19">
        <v>43466</v>
      </c>
    </row>
    <row r="221" spans="1:40" hidden="1" x14ac:dyDescent="0.3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s="1">
        <v>139.5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  <c r="AE221" s="6">
        <f t="shared" si="18"/>
        <v>1759.8000000000002</v>
      </c>
      <c r="AF221" s="7">
        <f t="shared" si="19"/>
        <v>139.5</v>
      </c>
      <c r="AG221" s="6">
        <f t="shared" si="20"/>
        <v>150.1</v>
      </c>
      <c r="AH221" s="6">
        <f t="shared" si="21"/>
        <v>149.9</v>
      </c>
      <c r="AI221" s="6">
        <f t="shared" si="22"/>
        <v>129.19999999999999</v>
      </c>
      <c r="AJ221" s="6">
        <f t="shared" si="23"/>
        <v>142.19999999999999</v>
      </c>
      <c r="AK221" s="6">
        <v>271.39999999999998</v>
      </c>
      <c r="AL221" s="6">
        <v>446.5</v>
      </c>
      <c r="AM221" s="6">
        <v>145.30000000000001</v>
      </c>
      <c r="AN221" s="19">
        <v>43497</v>
      </c>
    </row>
    <row r="222" spans="1:40" hidden="1" x14ac:dyDescent="0.3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  <c r="AE222" s="6">
        <f t="shared" si="18"/>
        <v>1754.4</v>
      </c>
      <c r="AF222" s="7">
        <f t="shared" si="19"/>
        <v>148.5</v>
      </c>
      <c r="AG222" s="6">
        <f t="shared" si="20"/>
        <v>136.6</v>
      </c>
      <c r="AH222" s="6">
        <f t="shared" si="21"/>
        <v>138.5</v>
      </c>
      <c r="AI222" s="6">
        <f t="shared" si="22"/>
        <v>119.2</v>
      </c>
      <c r="AJ222" s="6">
        <f t="shared" si="23"/>
        <v>132.4</v>
      </c>
      <c r="AK222" s="6">
        <v>251.60000000000002</v>
      </c>
      <c r="AL222" s="6">
        <v>415.5</v>
      </c>
      <c r="AM222" s="6">
        <v>127.1</v>
      </c>
      <c r="AN222" s="19">
        <v>43497</v>
      </c>
    </row>
    <row r="223" spans="1:40" hidden="1" x14ac:dyDescent="0.3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  <c r="AE223" s="6">
        <f t="shared" si="18"/>
        <v>1757.1</v>
      </c>
      <c r="AF223" s="7">
        <f t="shared" si="19"/>
        <v>148.5</v>
      </c>
      <c r="AG223" s="6">
        <f t="shared" si="20"/>
        <v>143.69999999999999</v>
      </c>
      <c r="AH223" s="6">
        <f t="shared" si="21"/>
        <v>145.6</v>
      </c>
      <c r="AI223" s="6">
        <f t="shared" si="22"/>
        <v>123.9</v>
      </c>
      <c r="AJ223" s="6">
        <f t="shared" si="23"/>
        <v>137.4</v>
      </c>
      <c r="AK223" s="6">
        <v>261.3</v>
      </c>
      <c r="AL223" s="6">
        <v>433.9</v>
      </c>
      <c r="AM223" s="6">
        <v>138.4</v>
      </c>
      <c r="AN223" s="19">
        <v>43497</v>
      </c>
    </row>
    <row r="224" spans="1:40" hidden="1" x14ac:dyDescent="0.3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s="1">
        <v>139.5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  <c r="AE224" s="6">
        <f t="shared" si="18"/>
        <v>1761.2000000000003</v>
      </c>
      <c r="AF224" s="7">
        <f t="shared" si="19"/>
        <v>139.5</v>
      </c>
      <c r="AG224" s="6">
        <f t="shared" si="20"/>
        <v>150</v>
      </c>
      <c r="AH224" s="6">
        <f t="shared" si="21"/>
        <v>150.4</v>
      </c>
      <c r="AI224" s="6">
        <f t="shared" si="22"/>
        <v>129.9</v>
      </c>
      <c r="AJ224" s="6">
        <f t="shared" si="23"/>
        <v>142.4</v>
      </c>
      <c r="AK224" s="6">
        <v>272.3</v>
      </c>
      <c r="AL224" s="6">
        <v>447</v>
      </c>
      <c r="AM224" s="6">
        <v>146.4</v>
      </c>
      <c r="AN224" s="19">
        <v>43525</v>
      </c>
    </row>
    <row r="225" spans="1:40" hidden="1" x14ac:dyDescent="0.3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  <c r="AE225" s="6">
        <f t="shared" si="18"/>
        <v>1768.4</v>
      </c>
      <c r="AF225" s="7">
        <f t="shared" si="19"/>
        <v>149</v>
      </c>
      <c r="AG225" s="6">
        <f t="shared" si="20"/>
        <v>136.80000000000001</v>
      </c>
      <c r="AH225" s="6">
        <f t="shared" si="21"/>
        <v>139.19999999999999</v>
      </c>
      <c r="AI225" s="6">
        <f t="shared" si="22"/>
        <v>119.9</v>
      </c>
      <c r="AJ225" s="6">
        <f t="shared" si="23"/>
        <v>132.80000000000001</v>
      </c>
      <c r="AK225" s="6">
        <v>252.70000000000002</v>
      </c>
      <c r="AL225" s="6">
        <v>416.29999999999995</v>
      </c>
      <c r="AM225" s="6">
        <v>128.80000000000001</v>
      </c>
      <c r="AN225" s="19">
        <v>43525</v>
      </c>
    </row>
    <row r="226" spans="1:40" hidden="1" x14ac:dyDescent="0.3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  <c r="AE226" s="6">
        <f t="shared" si="18"/>
        <v>1762.9</v>
      </c>
      <c r="AF226" s="7">
        <f t="shared" si="19"/>
        <v>149</v>
      </c>
      <c r="AG226" s="6">
        <f t="shared" si="20"/>
        <v>143.80000000000001</v>
      </c>
      <c r="AH226" s="6">
        <f t="shared" si="21"/>
        <v>146.19999999999999</v>
      </c>
      <c r="AI226" s="6">
        <f t="shared" si="22"/>
        <v>124.6</v>
      </c>
      <c r="AJ226" s="6">
        <f t="shared" si="23"/>
        <v>137.69999999999999</v>
      </c>
      <c r="AK226" s="6">
        <v>262.29999999999995</v>
      </c>
      <c r="AL226" s="6">
        <v>434.5</v>
      </c>
      <c r="AM226" s="6">
        <v>139.69999999999999</v>
      </c>
      <c r="AN226" s="19">
        <v>43525</v>
      </c>
    </row>
    <row r="227" spans="1:40" hidden="1" x14ac:dyDescent="0.3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s="1">
        <v>139.5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  <c r="AE227" s="6">
        <f t="shared" si="18"/>
        <v>1782.1000000000001</v>
      </c>
      <c r="AF227" s="7">
        <f t="shared" si="19"/>
        <v>139.5</v>
      </c>
      <c r="AG227" s="6">
        <f t="shared" si="20"/>
        <v>149.5</v>
      </c>
      <c r="AH227" s="6">
        <f t="shared" si="21"/>
        <v>151.30000000000001</v>
      </c>
      <c r="AI227" s="6">
        <f t="shared" si="22"/>
        <v>130.19999999999999</v>
      </c>
      <c r="AJ227" s="6">
        <f t="shared" si="23"/>
        <v>142.9</v>
      </c>
      <c r="AK227" s="6">
        <v>273.10000000000002</v>
      </c>
      <c r="AL227" s="6">
        <v>448.59999999999997</v>
      </c>
      <c r="AM227" s="6">
        <v>146.9</v>
      </c>
      <c r="AN227" s="19">
        <v>43586</v>
      </c>
    </row>
    <row r="228" spans="1:40" hidden="1" x14ac:dyDescent="0.3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  <c r="AE228" s="6">
        <f t="shared" si="18"/>
        <v>1811.5000000000002</v>
      </c>
      <c r="AF228" s="7">
        <f t="shared" si="19"/>
        <v>150.1</v>
      </c>
      <c r="AG228" s="6">
        <f t="shared" si="20"/>
        <v>137.19999999999999</v>
      </c>
      <c r="AH228" s="6">
        <f t="shared" si="21"/>
        <v>139.80000000000001</v>
      </c>
      <c r="AI228" s="6">
        <f t="shared" si="22"/>
        <v>120.1</v>
      </c>
      <c r="AJ228" s="6">
        <f t="shared" si="23"/>
        <v>133.30000000000001</v>
      </c>
      <c r="AK228" s="6">
        <v>253.4</v>
      </c>
      <c r="AL228" s="6">
        <v>417.9</v>
      </c>
      <c r="AM228" s="6">
        <v>129.4</v>
      </c>
      <c r="AN228" s="19">
        <v>43586</v>
      </c>
    </row>
    <row r="229" spans="1:40" hidden="1" x14ac:dyDescent="0.3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  <c r="AE229" s="6">
        <f t="shared" si="18"/>
        <v>1791.9000000000003</v>
      </c>
      <c r="AF229" s="7">
        <f t="shared" si="19"/>
        <v>150.1</v>
      </c>
      <c r="AG229" s="6">
        <f t="shared" si="20"/>
        <v>143.69999999999999</v>
      </c>
      <c r="AH229" s="6">
        <f t="shared" si="21"/>
        <v>146.9</v>
      </c>
      <c r="AI229" s="6">
        <f t="shared" si="22"/>
        <v>124.9</v>
      </c>
      <c r="AJ229" s="6">
        <f t="shared" si="23"/>
        <v>138.19999999999999</v>
      </c>
      <c r="AK229" s="6">
        <v>263.10000000000002</v>
      </c>
      <c r="AL229" s="6">
        <v>436.1</v>
      </c>
      <c r="AM229" s="6">
        <v>140.30000000000001</v>
      </c>
      <c r="AN229" s="19">
        <v>43586</v>
      </c>
    </row>
    <row r="230" spans="1:40" hidden="1" x14ac:dyDescent="0.3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s="1">
        <v>139.5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  <c r="AE230" s="6">
        <f t="shared" si="18"/>
        <v>1804.1999999999998</v>
      </c>
      <c r="AF230" s="7">
        <f t="shared" si="19"/>
        <v>139.5</v>
      </c>
      <c r="AG230" s="6">
        <f t="shared" si="20"/>
        <v>149.6</v>
      </c>
      <c r="AH230" s="6">
        <f t="shared" si="21"/>
        <v>151.69999999999999</v>
      </c>
      <c r="AI230" s="6">
        <f t="shared" si="22"/>
        <v>130.19999999999999</v>
      </c>
      <c r="AJ230" s="6">
        <f t="shared" si="23"/>
        <v>143.30000000000001</v>
      </c>
      <c r="AK230" s="6">
        <v>273.5</v>
      </c>
      <c r="AL230" s="6">
        <v>448.59999999999997</v>
      </c>
      <c r="AM230" s="6">
        <v>147.80000000000001</v>
      </c>
      <c r="AN230" s="19">
        <v>43617</v>
      </c>
    </row>
    <row r="231" spans="1:40" hidden="1" x14ac:dyDescent="0.3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  <c r="AE231" s="6">
        <f t="shared" si="18"/>
        <v>1833.2999999999997</v>
      </c>
      <c r="AF231" s="7">
        <f t="shared" si="19"/>
        <v>149.4</v>
      </c>
      <c r="AG231" s="6">
        <f t="shared" si="20"/>
        <v>137.4</v>
      </c>
      <c r="AH231" s="6">
        <f t="shared" si="21"/>
        <v>140.30000000000001</v>
      </c>
      <c r="AI231" s="6">
        <f t="shared" si="22"/>
        <v>119.6</v>
      </c>
      <c r="AJ231" s="6">
        <f t="shared" si="23"/>
        <v>133.6</v>
      </c>
      <c r="AK231" s="6">
        <v>253.2</v>
      </c>
      <c r="AL231" s="6">
        <v>418.4</v>
      </c>
      <c r="AM231" s="6">
        <v>130.5</v>
      </c>
      <c r="AN231" s="19">
        <v>43617</v>
      </c>
    </row>
    <row r="232" spans="1:40" hidden="1" x14ac:dyDescent="0.3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  <c r="AE232" s="6">
        <f t="shared" si="18"/>
        <v>1814.1000000000001</v>
      </c>
      <c r="AF232" s="7">
        <f t="shared" si="19"/>
        <v>149.4</v>
      </c>
      <c r="AG232" s="6">
        <f t="shared" si="20"/>
        <v>143.80000000000001</v>
      </c>
      <c r="AH232" s="6">
        <f t="shared" si="21"/>
        <v>147.4</v>
      </c>
      <c r="AI232" s="6">
        <f t="shared" si="22"/>
        <v>124.6</v>
      </c>
      <c r="AJ232" s="6">
        <f t="shared" si="23"/>
        <v>138.6</v>
      </c>
      <c r="AK232" s="6">
        <v>263.2</v>
      </c>
      <c r="AL232" s="6">
        <v>436.4</v>
      </c>
      <c r="AM232" s="6">
        <v>141.19999999999999</v>
      </c>
      <c r="AN232" s="19">
        <v>43617</v>
      </c>
    </row>
    <row r="233" spans="1:40" hidden="1" x14ac:dyDescent="0.3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s="1">
        <v>139.5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  <c r="AE233" s="6">
        <f t="shared" si="18"/>
        <v>1826.8999999999999</v>
      </c>
      <c r="AF233" s="7">
        <f t="shared" si="19"/>
        <v>139.5</v>
      </c>
      <c r="AG233" s="6">
        <f t="shared" si="20"/>
        <v>150</v>
      </c>
      <c r="AH233" s="6">
        <f t="shared" si="21"/>
        <v>152.19999999999999</v>
      </c>
      <c r="AI233" s="6">
        <f t="shared" si="22"/>
        <v>131.19999999999999</v>
      </c>
      <c r="AJ233" s="6">
        <f t="shared" si="23"/>
        <v>144.19999999999999</v>
      </c>
      <c r="AK233" s="6">
        <v>275.39999999999998</v>
      </c>
      <c r="AL233" s="6">
        <v>449.1</v>
      </c>
      <c r="AM233" s="6">
        <v>146.80000000000001</v>
      </c>
      <c r="AN233" s="19">
        <v>43647</v>
      </c>
    </row>
    <row r="234" spans="1:40" hidden="1" x14ac:dyDescent="0.3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  <c r="AE234" s="6">
        <f t="shared" si="18"/>
        <v>1857.3999999999999</v>
      </c>
      <c r="AF234" s="7">
        <f t="shared" si="19"/>
        <v>150.6</v>
      </c>
      <c r="AG234" s="6">
        <f t="shared" si="20"/>
        <v>137.69999999999999</v>
      </c>
      <c r="AH234" s="6">
        <f t="shared" si="21"/>
        <v>140.80000000000001</v>
      </c>
      <c r="AI234" s="6">
        <f t="shared" si="22"/>
        <v>120.6</v>
      </c>
      <c r="AJ234" s="6">
        <f t="shared" si="23"/>
        <v>134.5</v>
      </c>
      <c r="AK234" s="6">
        <v>255.1</v>
      </c>
      <c r="AL234" s="6">
        <v>419.3</v>
      </c>
      <c r="AM234" s="6">
        <v>127</v>
      </c>
      <c r="AN234" s="19">
        <v>43647</v>
      </c>
    </row>
    <row r="235" spans="1:40" hidden="1" x14ac:dyDescent="0.3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  <c r="AE235" s="6">
        <f t="shared" si="18"/>
        <v>1837.5</v>
      </c>
      <c r="AF235" s="7">
        <f t="shared" si="19"/>
        <v>150.6</v>
      </c>
      <c r="AG235" s="6">
        <f t="shared" si="20"/>
        <v>144.19999999999999</v>
      </c>
      <c r="AH235" s="6">
        <f t="shared" si="21"/>
        <v>147.9</v>
      </c>
      <c r="AI235" s="6">
        <f t="shared" si="22"/>
        <v>125.6</v>
      </c>
      <c r="AJ235" s="6">
        <f t="shared" si="23"/>
        <v>139.5</v>
      </c>
      <c r="AK235" s="6">
        <v>265.10000000000002</v>
      </c>
      <c r="AL235" s="6">
        <v>437</v>
      </c>
      <c r="AM235" s="6">
        <v>139.30000000000001</v>
      </c>
      <c r="AN235" s="19">
        <v>43647</v>
      </c>
    </row>
    <row r="236" spans="1:40" hidden="1" x14ac:dyDescent="0.3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s="1">
        <v>139.5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  <c r="AE236" s="6">
        <f t="shared" si="18"/>
        <v>1834.5000000000002</v>
      </c>
      <c r="AF236" s="7">
        <f t="shared" si="19"/>
        <v>139.5</v>
      </c>
      <c r="AG236" s="6">
        <f t="shared" si="20"/>
        <v>150.19999999999999</v>
      </c>
      <c r="AH236" s="6">
        <f t="shared" si="21"/>
        <v>152.69999999999999</v>
      </c>
      <c r="AI236" s="6">
        <f t="shared" si="22"/>
        <v>131.4</v>
      </c>
      <c r="AJ236" s="6">
        <f t="shared" si="23"/>
        <v>144.9</v>
      </c>
      <c r="AK236" s="6">
        <v>276.3</v>
      </c>
      <c r="AL236" s="6">
        <v>449.5</v>
      </c>
      <c r="AM236" s="6">
        <v>146.4</v>
      </c>
      <c r="AN236" s="19">
        <v>43678</v>
      </c>
    </row>
    <row r="237" spans="1:40" hidden="1" x14ac:dyDescent="0.3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  <c r="AE237" s="6">
        <f t="shared" si="18"/>
        <v>1869.1</v>
      </c>
      <c r="AF237" s="7">
        <f t="shared" si="19"/>
        <v>151.6</v>
      </c>
      <c r="AG237" s="6">
        <f t="shared" si="20"/>
        <v>138.1</v>
      </c>
      <c r="AH237" s="6">
        <f t="shared" si="21"/>
        <v>141.5</v>
      </c>
      <c r="AI237" s="6">
        <f t="shared" si="22"/>
        <v>120.8</v>
      </c>
      <c r="AJ237" s="6">
        <f t="shared" si="23"/>
        <v>135.30000000000001</v>
      </c>
      <c r="AK237" s="6">
        <v>256.10000000000002</v>
      </c>
      <c r="AL237" s="6">
        <v>420.2</v>
      </c>
      <c r="AM237" s="6">
        <v>125.5</v>
      </c>
      <c r="AN237" s="19">
        <v>43678</v>
      </c>
    </row>
    <row r="238" spans="1:40" hidden="1" x14ac:dyDescent="0.3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  <c r="AE238" s="6">
        <f t="shared" si="18"/>
        <v>1846.5</v>
      </c>
      <c r="AF238" s="7">
        <f t="shared" si="19"/>
        <v>151.6</v>
      </c>
      <c r="AG238" s="6">
        <f t="shared" si="20"/>
        <v>144.5</v>
      </c>
      <c r="AH238" s="6">
        <f t="shared" si="21"/>
        <v>148.5</v>
      </c>
      <c r="AI238" s="6">
        <f t="shared" si="22"/>
        <v>125.8</v>
      </c>
      <c r="AJ238" s="6">
        <f t="shared" si="23"/>
        <v>140.19999999999999</v>
      </c>
      <c r="AK238" s="6">
        <v>266</v>
      </c>
      <c r="AL238" s="6">
        <v>437.6</v>
      </c>
      <c r="AM238" s="6">
        <v>138.5</v>
      </c>
      <c r="AN238" s="19">
        <v>43678</v>
      </c>
    </row>
    <row r="239" spans="1:40" hidden="1" x14ac:dyDescent="0.3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s="1">
        <v>139.5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  <c r="AE239" s="6">
        <f t="shared" si="18"/>
        <v>1848.7</v>
      </c>
      <c r="AF239" s="7">
        <f t="shared" si="19"/>
        <v>139.5</v>
      </c>
      <c r="AG239" s="6">
        <f t="shared" si="20"/>
        <v>150.30000000000001</v>
      </c>
      <c r="AH239" s="6">
        <f t="shared" si="21"/>
        <v>153.4</v>
      </c>
      <c r="AI239" s="6">
        <f t="shared" si="22"/>
        <v>131.6</v>
      </c>
      <c r="AJ239" s="6">
        <f t="shared" si="23"/>
        <v>145.4</v>
      </c>
      <c r="AK239" s="6">
        <v>277</v>
      </c>
      <c r="AL239" s="6">
        <v>449.29999999999995</v>
      </c>
      <c r="AM239" s="6">
        <v>146.9</v>
      </c>
      <c r="AN239" s="19">
        <v>43709</v>
      </c>
    </row>
    <row r="240" spans="1:40" hidden="1" x14ac:dyDescent="0.3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  <c r="AE240" s="6">
        <f t="shared" si="18"/>
        <v>1874.9</v>
      </c>
      <c r="AF240" s="7">
        <f t="shared" si="19"/>
        <v>152.19999999999999</v>
      </c>
      <c r="AG240" s="6">
        <f t="shared" si="20"/>
        <v>138.30000000000001</v>
      </c>
      <c r="AH240" s="6">
        <f t="shared" si="21"/>
        <v>141.9</v>
      </c>
      <c r="AI240" s="6">
        <f t="shared" si="22"/>
        <v>121.2</v>
      </c>
      <c r="AJ240" s="6">
        <f t="shared" si="23"/>
        <v>135.69999999999999</v>
      </c>
      <c r="AK240" s="6">
        <v>256.89999999999998</v>
      </c>
      <c r="AL240" s="6">
        <v>420.8</v>
      </c>
      <c r="AM240" s="6">
        <v>126.6</v>
      </c>
      <c r="AN240" s="19">
        <v>43709</v>
      </c>
    </row>
    <row r="241" spans="1:40" hidden="1" x14ac:dyDescent="0.3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  <c r="AE241" s="6">
        <f t="shared" si="18"/>
        <v>1857.6999999999998</v>
      </c>
      <c r="AF241" s="7">
        <f t="shared" si="19"/>
        <v>152.19999999999999</v>
      </c>
      <c r="AG241" s="6">
        <f t="shared" si="20"/>
        <v>144.6</v>
      </c>
      <c r="AH241" s="6">
        <f t="shared" si="21"/>
        <v>149</v>
      </c>
      <c r="AI241" s="6">
        <f t="shared" si="22"/>
        <v>126.1</v>
      </c>
      <c r="AJ241" s="6">
        <f t="shared" si="23"/>
        <v>140.69999999999999</v>
      </c>
      <c r="AK241" s="6">
        <v>266.79999999999995</v>
      </c>
      <c r="AL241" s="6">
        <v>437.69999999999993</v>
      </c>
      <c r="AM241" s="6">
        <v>139.19999999999999</v>
      </c>
      <c r="AN241" s="19">
        <v>43709</v>
      </c>
    </row>
    <row r="242" spans="1:40" hidden="1" x14ac:dyDescent="0.3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s="1">
        <v>139.5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  <c r="AE242" s="6">
        <f t="shared" si="18"/>
        <v>1876.8999999999996</v>
      </c>
      <c r="AF242" s="7">
        <f t="shared" si="19"/>
        <v>139.5</v>
      </c>
      <c r="AG242" s="6">
        <f t="shared" si="20"/>
        <v>150.6</v>
      </c>
      <c r="AH242" s="6">
        <f t="shared" si="21"/>
        <v>153.69999999999999</v>
      </c>
      <c r="AI242" s="6">
        <f t="shared" si="22"/>
        <v>131.69999999999999</v>
      </c>
      <c r="AJ242" s="6">
        <f t="shared" si="23"/>
        <v>145.69999999999999</v>
      </c>
      <c r="AK242" s="6">
        <v>277.39999999999998</v>
      </c>
      <c r="AL242" s="6">
        <v>449.4</v>
      </c>
      <c r="AM242" s="6">
        <v>147.69999999999999</v>
      </c>
      <c r="AN242" s="19">
        <v>43739</v>
      </c>
    </row>
    <row r="243" spans="1:40" hidden="1" x14ac:dyDescent="0.3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  <c r="AE243" s="6">
        <f t="shared" si="18"/>
        <v>1902.6000000000001</v>
      </c>
      <c r="AF243" s="7">
        <f t="shared" si="19"/>
        <v>153</v>
      </c>
      <c r="AG243" s="6">
        <f t="shared" si="20"/>
        <v>138.69999999999999</v>
      </c>
      <c r="AH243" s="6">
        <f t="shared" si="21"/>
        <v>142.4</v>
      </c>
      <c r="AI243" s="6">
        <f t="shared" si="22"/>
        <v>121.5</v>
      </c>
      <c r="AJ243" s="6">
        <f t="shared" si="23"/>
        <v>136</v>
      </c>
      <c r="AK243" s="6">
        <v>257.5</v>
      </c>
      <c r="AL243" s="6">
        <v>422.20000000000005</v>
      </c>
      <c r="AM243" s="6">
        <v>128.9</v>
      </c>
      <c r="AN243" s="19">
        <v>43739</v>
      </c>
    </row>
    <row r="244" spans="1:40" hidden="1" x14ac:dyDescent="0.3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  <c r="AE244" s="6">
        <f t="shared" si="18"/>
        <v>1885.5999999999997</v>
      </c>
      <c r="AF244" s="7">
        <f t="shared" si="19"/>
        <v>153</v>
      </c>
      <c r="AG244" s="6">
        <f t="shared" si="20"/>
        <v>145</v>
      </c>
      <c r="AH244" s="6">
        <f t="shared" si="21"/>
        <v>149.4</v>
      </c>
      <c r="AI244" s="6">
        <f t="shared" si="22"/>
        <v>126.3</v>
      </c>
      <c r="AJ244" s="6">
        <f t="shared" si="23"/>
        <v>141</v>
      </c>
      <c r="AK244" s="6">
        <v>267.3</v>
      </c>
      <c r="AL244" s="6">
        <v>438.40000000000003</v>
      </c>
      <c r="AM244" s="6">
        <v>140.6</v>
      </c>
      <c r="AN244" s="19">
        <v>43739</v>
      </c>
    </row>
    <row r="245" spans="1:40" hidden="1" x14ac:dyDescent="0.3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s="1">
        <v>139.5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  <c r="AE245" s="6">
        <f t="shared" si="18"/>
        <v>1904.6000000000001</v>
      </c>
      <c r="AF245" s="7">
        <f t="shared" si="19"/>
        <v>139.5</v>
      </c>
      <c r="AG245" s="6">
        <f t="shared" si="20"/>
        <v>150.9</v>
      </c>
      <c r="AH245" s="6">
        <f t="shared" si="21"/>
        <v>154.30000000000001</v>
      </c>
      <c r="AI245" s="6">
        <f t="shared" si="22"/>
        <v>132.1</v>
      </c>
      <c r="AJ245" s="6">
        <f t="shared" si="23"/>
        <v>146.1</v>
      </c>
      <c r="AK245" s="6">
        <v>278.2</v>
      </c>
      <c r="AL245" s="6">
        <v>450.8</v>
      </c>
      <c r="AM245" s="6">
        <v>148.4</v>
      </c>
      <c r="AN245" s="19">
        <v>43770</v>
      </c>
    </row>
    <row r="246" spans="1:40" hidden="1" x14ac:dyDescent="0.3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  <c r="AE246" s="6">
        <f t="shared" si="18"/>
        <v>1923.9999999999998</v>
      </c>
      <c r="AF246" s="7">
        <f t="shared" si="19"/>
        <v>153.5</v>
      </c>
      <c r="AG246" s="6">
        <f t="shared" si="20"/>
        <v>139.1</v>
      </c>
      <c r="AH246" s="6">
        <f t="shared" si="21"/>
        <v>142.80000000000001</v>
      </c>
      <c r="AI246" s="6">
        <f t="shared" si="22"/>
        <v>121.7</v>
      </c>
      <c r="AJ246" s="6">
        <f t="shared" si="23"/>
        <v>136.30000000000001</v>
      </c>
      <c r="AK246" s="6">
        <v>258</v>
      </c>
      <c r="AL246" s="6">
        <v>423.09999999999997</v>
      </c>
      <c r="AM246" s="6">
        <v>132.19999999999999</v>
      </c>
      <c r="AN246" s="19">
        <v>43770</v>
      </c>
    </row>
    <row r="247" spans="1:40" hidden="1" x14ac:dyDescent="0.3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  <c r="AE247" s="6">
        <f t="shared" si="18"/>
        <v>1910.9</v>
      </c>
      <c r="AF247" s="7">
        <f t="shared" si="19"/>
        <v>153.5</v>
      </c>
      <c r="AG247" s="6">
        <f t="shared" si="20"/>
        <v>145.30000000000001</v>
      </c>
      <c r="AH247" s="6">
        <f t="shared" si="21"/>
        <v>149.9</v>
      </c>
      <c r="AI247" s="6">
        <f t="shared" si="22"/>
        <v>126.6</v>
      </c>
      <c r="AJ247" s="6">
        <f t="shared" si="23"/>
        <v>141.30000000000001</v>
      </c>
      <c r="AK247" s="6">
        <v>267.89999999999998</v>
      </c>
      <c r="AL247" s="6">
        <v>439.5</v>
      </c>
      <c r="AM247" s="6">
        <v>142.30000000000001</v>
      </c>
      <c r="AN247" s="19">
        <v>43770</v>
      </c>
    </row>
    <row r="248" spans="1:40" hidden="1" x14ac:dyDescent="0.3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s="1">
        <v>139.5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  <c r="AE248" s="6">
        <f t="shared" si="18"/>
        <v>1940.9999999999995</v>
      </c>
      <c r="AF248" s="7">
        <f t="shared" si="19"/>
        <v>139.5</v>
      </c>
      <c r="AG248" s="6">
        <f t="shared" si="20"/>
        <v>151.19999999999999</v>
      </c>
      <c r="AH248" s="6">
        <f t="shared" si="21"/>
        <v>154.80000000000001</v>
      </c>
      <c r="AI248" s="6">
        <f t="shared" si="22"/>
        <v>135</v>
      </c>
      <c r="AJ248" s="6">
        <f t="shared" si="23"/>
        <v>147.1</v>
      </c>
      <c r="AK248" s="6">
        <v>282.10000000000002</v>
      </c>
      <c r="AL248" s="6">
        <v>451.79999999999995</v>
      </c>
      <c r="AM248" s="6">
        <v>149.9</v>
      </c>
      <c r="AN248" s="19">
        <v>43800</v>
      </c>
    </row>
    <row r="249" spans="1:40" hidden="1" x14ac:dyDescent="0.3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  <c r="AE249" s="6">
        <f t="shared" si="18"/>
        <v>1956.7</v>
      </c>
      <c r="AF249" s="7">
        <f t="shared" si="19"/>
        <v>152.80000000000001</v>
      </c>
      <c r="AG249" s="6">
        <f t="shared" si="20"/>
        <v>139.80000000000001</v>
      </c>
      <c r="AH249" s="6">
        <f t="shared" si="21"/>
        <v>143.19999999999999</v>
      </c>
      <c r="AI249" s="6">
        <f t="shared" si="22"/>
        <v>125.2</v>
      </c>
      <c r="AJ249" s="6">
        <f t="shared" si="23"/>
        <v>137.69999999999999</v>
      </c>
      <c r="AK249" s="6">
        <v>262.89999999999998</v>
      </c>
      <c r="AL249" s="6">
        <v>424.20000000000005</v>
      </c>
      <c r="AM249" s="6">
        <v>133.6</v>
      </c>
      <c r="AN249" s="19">
        <v>43800</v>
      </c>
    </row>
    <row r="250" spans="1:40" hidden="1" x14ac:dyDescent="0.3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  <c r="AE250" s="6">
        <f t="shared" si="18"/>
        <v>1946.1000000000001</v>
      </c>
      <c r="AF250" s="7">
        <f t="shared" si="19"/>
        <v>152.80000000000001</v>
      </c>
      <c r="AG250" s="6">
        <f t="shared" si="20"/>
        <v>145.80000000000001</v>
      </c>
      <c r="AH250" s="6">
        <f t="shared" si="21"/>
        <v>150.4</v>
      </c>
      <c r="AI250" s="6">
        <f t="shared" si="22"/>
        <v>129.80000000000001</v>
      </c>
      <c r="AJ250" s="6">
        <f t="shared" si="23"/>
        <v>142.5</v>
      </c>
      <c r="AK250" s="6">
        <v>272.3</v>
      </c>
      <c r="AL250" s="6">
        <v>440.6</v>
      </c>
      <c r="AM250" s="6">
        <v>143.69999999999999</v>
      </c>
      <c r="AN250" s="19">
        <v>43800</v>
      </c>
    </row>
    <row r="251" spans="1:40" hidden="1" x14ac:dyDescent="0.3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s="1">
        <v>139.5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  <c r="AE251" s="6">
        <f t="shared" si="18"/>
        <v>1938.6</v>
      </c>
      <c r="AF251" s="7">
        <f t="shared" si="19"/>
        <v>139.5</v>
      </c>
      <c r="AG251" s="6">
        <f t="shared" si="20"/>
        <v>151.69999999999999</v>
      </c>
      <c r="AH251" s="6">
        <f t="shared" si="21"/>
        <v>155.69999999999999</v>
      </c>
      <c r="AI251" s="6">
        <f t="shared" si="22"/>
        <v>136.30000000000001</v>
      </c>
      <c r="AJ251" s="6">
        <f t="shared" si="23"/>
        <v>148.1</v>
      </c>
      <c r="AK251" s="6">
        <v>284.39999999999998</v>
      </c>
      <c r="AL251" s="6">
        <v>452.30000000000007</v>
      </c>
      <c r="AM251" s="6">
        <v>150.4</v>
      </c>
      <c r="AN251" s="19">
        <v>43831</v>
      </c>
    </row>
    <row r="252" spans="1:40" hidden="1" x14ac:dyDescent="0.3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  <c r="AE252" s="6">
        <f t="shared" si="18"/>
        <v>1945.3999999999999</v>
      </c>
      <c r="AF252" s="7">
        <f t="shared" si="19"/>
        <v>153.9</v>
      </c>
      <c r="AG252" s="6">
        <f t="shared" si="20"/>
        <v>140.1</v>
      </c>
      <c r="AH252" s="6">
        <f t="shared" si="21"/>
        <v>143.80000000000001</v>
      </c>
      <c r="AI252" s="6">
        <f t="shared" si="22"/>
        <v>126.1</v>
      </c>
      <c r="AJ252" s="6">
        <f t="shared" si="23"/>
        <v>138.4</v>
      </c>
      <c r="AK252" s="6">
        <v>264.5</v>
      </c>
      <c r="AL252" s="6">
        <v>425.1</v>
      </c>
      <c r="AM252" s="6">
        <v>135.1</v>
      </c>
      <c r="AN252" s="19">
        <v>43831</v>
      </c>
    </row>
    <row r="253" spans="1:40" hidden="1" x14ac:dyDescent="0.3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  <c r="AE253" s="6">
        <f t="shared" si="18"/>
        <v>1940.3999999999999</v>
      </c>
      <c r="AF253" s="7">
        <f t="shared" si="19"/>
        <v>153.9</v>
      </c>
      <c r="AG253" s="6">
        <f t="shared" si="20"/>
        <v>146.19999999999999</v>
      </c>
      <c r="AH253" s="6">
        <f t="shared" si="21"/>
        <v>151.19999999999999</v>
      </c>
      <c r="AI253" s="6">
        <f t="shared" si="22"/>
        <v>130.9</v>
      </c>
      <c r="AJ253" s="6">
        <f t="shared" si="23"/>
        <v>143.4</v>
      </c>
      <c r="AK253" s="6">
        <v>274.3</v>
      </c>
      <c r="AL253" s="6">
        <v>441.2</v>
      </c>
      <c r="AM253" s="6">
        <v>144.6</v>
      </c>
      <c r="AN253" s="19">
        <v>43831</v>
      </c>
    </row>
    <row r="254" spans="1:40" hidden="1" x14ac:dyDescent="0.3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s="1">
        <v>139.5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  <c r="AE254" s="6">
        <f t="shared" si="18"/>
        <v>1909.7999999999997</v>
      </c>
      <c r="AF254" s="7">
        <f t="shared" si="19"/>
        <v>139.5</v>
      </c>
      <c r="AG254" s="6">
        <f t="shared" si="20"/>
        <v>151.80000000000001</v>
      </c>
      <c r="AH254" s="6">
        <f t="shared" si="21"/>
        <v>156.19999999999999</v>
      </c>
      <c r="AI254" s="6">
        <f t="shared" si="22"/>
        <v>136</v>
      </c>
      <c r="AJ254" s="6">
        <f t="shared" si="23"/>
        <v>148.4</v>
      </c>
      <c r="AK254" s="6">
        <v>284.39999999999998</v>
      </c>
      <c r="AL254" s="6">
        <v>452.8</v>
      </c>
      <c r="AM254" s="6">
        <v>152.30000000000001</v>
      </c>
      <c r="AN254" s="19">
        <v>43862</v>
      </c>
    </row>
    <row r="255" spans="1:40" hidden="1" x14ac:dyDescent="0.3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  <c r="AE255" s="6">
        <f t="shared" si="18"/>
        <v>1916.6</v>
      </c>
      <c r="AF255" s="7">
        <f t="shared" si="19"/>
        <v>154.80000000000001</v>
      </c>
      <c r="AG255" s="6">
        <f t="shared" si="20"/>
        <v>140.4</v>
      </c>
      <c r="AH255" s="6">
        <f t="shared" si="21"/>
        <v>144.4</v>
      </c>
      <c r="AI255" s="6">
        <f t="shared" si="22"/>
        <v>125.2</v>
      </c>
      <c r="AJ255" s="6">
        <f t="shared" si="23"/>
        <v>138.4</v>
      </c>
      <c r="AK255" s="6">
        <v>263.60000000000002</v>
      </c>
      <c r="AL255" s="6">
        <v>426</v>
      </c>
      <c r="AM255" s="6">
        <v>138.9</v>
      </c>
      <c r="AN255" s="19">
        <v>43862</v>
      </c>
    </row>
    <row r="256" spans="1:40" hidden="1" x14ac:dyDescent="0.3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  <c r="AE256" s="6">
        <f t="shared" si="18"/>
        <v>1911.6</v>
      </c>
      <c r="AF256" s="7">
        <f t="shared" si="19"/>
        <v>154.80000000000001</v>
      </c>
      <c r="AG256" s="6">
        <f t="shared" si="20"/>
        <v>146.4</v>
      </c>
      <c r="AH256" s="6">
        <f t="shared" si="21"/>
        <v>151.69999999999999</v>
      </c>
      <c r="AI256" s="6">
        <f t="shared" si="22"/>
        <v>130.30000000000001</v>
      </c>
      <c r="AJ256" s="6">
        <f t="shared" si="23"/>
        <v>143.6</v>
      </c>
      <c r="AK256" s="6">
        <v>273.89999999999998</v>
      </c>
      <c r="AL256" s="6">
        <v>442</v>
      </c>
      <c r="AM256" s="6">
        <v>147.19999999999999</v>
      </c>
      <c r="AN256" s="19">
        <v>43862</v>
      </c>
    </row>
    <row r="257" spans="1:40" hidden="1" x14ac:dyDescent="0.3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s="1">
        <v>139.5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  <c r="AE257" s="6">
        <f t="shared" si="18"/>
        <v>1894.5999999999997</v>
      </c>
      <c r="AF257" s="7">
        <f t="shared" si="19"/>
        <v>139.5</v>
      </c>
      <c r="AG257" s="6">
        <f t="shared" si="20"/>
        <v>151.5</v>
      </c>
      <c r="AH257" s="6">
        <f t="shared" si="21"/>
        <v>156.69999999999999</v>
      </c>
      <c r="AI257" s="6">
        <f t="shared" si="22"/>
        <v>135.80000000000001</v>
      </c>
      <c r="AJ257" s="6">
        <f t="shared" si="23"/>
        <v>148.6</v>
      </c>
      <c r="AK257" s="6">
        <v>284.39999999999998</v>
      </c>
      <c r="AL257" s="6">
        <v>453.5</v>
      </c>
      <c r="AM257" s="6">
        <v>153.4</v>
      </c>
      <c r="AN257" s="19">
        <v>43891</v>
      </c>
    </row>
    <row r="258" spans="1:40" hidden="1" x14ac:dyDescent="0.3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  <c r="AE258" s="6">
        <f t="shared" si="18"/>
        <v>1898.5</v>
      </c>
      <c r="AF258" s="7">
        <f t="shared" si="19"/>
        <v>154.5</v>
      </c>
      <c r="AG258" s="6">
        <f t="shared" si="20"/>
        <v>140.80000000000001</v>
      </c>
      <c r="AH258" s="6">
        <f t="shared" si="21"/>
        <v>145</v>
      </c>
      <c r="AI258" s="6">
        <f t="shared" si="22"/>
        <v>124.6</v>
      </c>
      <c r="AJ258" s="6">
        <f t="shared" si="23"/>
        <v>138.69999999999999</v>
      </c>
      <c r="AK258" s="6">
        <v>263.29999999999995</v>
      </c>
      <c r="AL258" s="6">
        <v>427.1</v>
      </c>
      <c r="AM258" s="6">
        <v>141.4</v>
      </c>
      <c r="AN258" s="19">
        <v>43891</v>
      </c>
    </row>
    <row r="259" spans="1:40" hidden="1" x14ac:dyDescent="0.3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  <c r="AE259" s="6">
        <f t="shared" ref="AE259:AE322" si="24">SUM(D259:P259)</f>
        <v>1895.4</v>
      </c>
      <c r="AF259" s="7">
        <f t="shared" ref="AF259:AF322" si="25">SUM(U259)</f>
        <v>154.5</v>
      </c>
      <c r="AG259" s="6">
        <f t="shared" ref="AG259:AG322" si="26">SUM(W259)</f>
        <v>146.4</v>
      </c>
      <c r="AH259" s="6">
        <f t="shared" ref="AH259:AH322" si="27">SUM(X259)</f>
        <v>152.30000000000001</v>
      </c>
      <c r="AI259" s="6">
        <f t="shared" ref="AI259:AI322" si="28">SUM(Y259)</f>
        <v>129.9</v>
      </c>
      <c r="AJ259" s="6">
        <f t="shared" ref="AJ259:AJ322" si="29">SUM(AC259)</f>
        <v>143.80000000000001</v>
      </c>
      <c r="AK259" s="6">
        <v>273.70000000000005</v>
      </c>
      <c r="AL259" s="6">
        <v>442.90000000000003</v>
      </c>
      <c r="AM259" s="6">
        <v>148.9</v>
      </c>
      <c r="AN259" s="19">
        <v>43891</v>
      </c>
    </row>
    <row r="260" spans="1:40" hidden="1" x14ac:dyDescent="0.3">
      <c r="A260" t="s">
        <v>30</v>
      </c>
      <c r="B260">
        <v>2020</v>
      </c>
      <c r="C260" t="s">
        <v>37</v>
      </c>
      <c r="D260">
        <v>147.19999999999999</v>
      </c>
      <c r="E260" t="s">
        <v>32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32</v>
      </c>
      <c r="P260">
        <v>150.1</v>
      </c>
      <c r="Q260" t="s">
        <v>32</v>
      </c>
      <c r="R260" t="s">
        <v>32</v>
      </c>
      <c r="S260" t="s">
        <v>32</v>
      </c>
      <c r="T260" t="s">
        <v>32</v>
      </c>
      <c r="U260" s="1">
        <v>139.5</v>
      </c>
      <c r="V260">
        <v>148.4</v>
      </c>
      <c r="W260" t="s">
        <v>32</v>
      </c>
      <c r="X260">
        <v>154.30000000000001</v>
      </c>
      <c r="Y260" t="s">
        <v>32</v>
      </c>
      <c r="Z260" t="s">
        <v>32</v>
      </c>
      <c r="AA260" t="s">
        <v>32</v>
      </c>
      <c r="AB260" t="s">
        <v>32</v>
      </c>
      <c r="AC260" t="s">
        <v>32</v>
      </c>
      <c r="AD260" t="s">
        <v>32</v>
      </c>
      <c r="AE260" s="6">
        <f t="shared" si="24"/>
        <v>1614.8000000000002</v>
      </c>
      <c r="AF260" s="7">
        <f t="shared" si="25"/>
        <v>139.5</v>
      </c>
      <c r="AG260" s="6">
        <f t="shared" si="26"/>
        <v>0</v>
      </c>
      <c r="AH260" s="6">
        <f t="shared" si="27"/>
        <v>154.30000000000001</v>
      </c>
      <c r="AI260" s="6">
        <f t="shared" si="28"/>
        <v>0</v>
      </c>
      <c r="AJ260" s="6">
        <f t="shared" si="29"/>
        <v>0</v>
      </c>
      <c r="AK260" s="6">
        <v>0</v>
      </c>
      <c r="AL260" s="6">
        <v>0</v>
      </c>
      <c r="AM260" s="6">
        <v>148.4</v>
      </c>
      <c r="AN260" s="19">
        <v>43922</v>
      </c>
    </row>
    <row r="261" spans="1:40" hidden="1" x14ac:dyDescent="0.3">
      <c r="A261" t="s">
        <v>33</v>
      </c>
      <c r="B261">
        <v>2020</v>
      </c>
      <c r="C261" t="s">
        <v>37</v>
      </c>
      <c r="D261">
        <v>151.80000000000001</v>
      </c>
      <c r="E261" t="s">
        <v>32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32</v>
      </c>
      <c r="P261">
        <v>153.5</v>
      </c>
      <c r="Q261" t="s">
        <v>32</v>
      </c>
      <c r="R261" t="s">
        <v>32</v>
      </c>
      <c r="S261" t="s">
        <v>32</v>
      </c>
      <c r="T261" t="s">
        <v>32</v>
      </c>
      <c r="U261">
        <v>155.6</v>
      </c>
      <c r="V261">
        <v>137.1</v>
      </c>
      <c r="W261" t="s">
        <v>32</v>
      </c>
      <c r="X261">
        <v>144.80000000000001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  <c r="AE261" s="6">
        <f t="shared" si="24"/>
        <v>1636.7</v>
      </c>
      <c r="AF261" s="7">
        <f t="shared" si="25"/>
        <v>155.6</v>
      </c>
      <c r="AG261" s="6">
        <f t="shared" si="26"/>
        <v>0</v>
      </c>
      <c r="AH261" s="6">
        <f t="shared" si="27"/>
        <v>144.80000000000001</v>
      </c>
      <c r="AI261" s="6">
        <f t="shared" si="28"/>
        <v>0</v>
      </c>
      <c r="AJ261" s="6">
        <f t="shared" si="29"/>
        <v>0</v>
      </c>
      <c r="AK261" s="6">
        <v>0</v>
      </c>
      <c r="AL261" s="6">
        <v>0</v>
      </c>
      <c r="AM261" s="6">
        <v>137.1</v>
      </c>
      <c r="AN261" s="19">
        <v>43922</v>
      </c>
    </row>
    <row r="262" spans="1:40" hidden="1" x14ac:dyDescent="0.3">
      <c r="A262" t="s">
        <v>34</v>
      </c>
      <c r="B262">
        <v>2020</v>
      </c>
      <c r="C262" t="s">
        <v>37</v>
      </c>
      <c r="D262">
        <v>148.69999999999999</v>
      </c>
      <c r="E262" t="s">
        <v>32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32</v>
      </c>
      <c r="P262">
        <v>151.4</v>
      </c>
      <c r="Q262" t="s">
        <v>32</v>
      </c>
      <c r="R262" t="s">
        <v>32</v>
      </c>
      <c r="S262" t="s">
        <v>32</v>
      </c>
      <c r="T262" t="s">
        <v>32</v>
      </c>
      <c r="U262">
        <v>155.6</v>
      </c>
      <c r="V262">
        <v>144.1</v>
      </c>
      <c r="W262" t="s">
        <v>32</v>
      </c>
      <c r="X262">
        <v>150.69999999999999</v>
      </c>
      <c r="Y262" t="s">
        <v>32</v>
      </c>
      <c r="Z262" t="s">
        <v>32</v>
      </c>
      <c r="AA262" t="s">
        <v>32</v>
      </c>
      <c r="AB262" t="s">
        <v>32</v>
      </c>
      <c r="AC262" t="s">
        <v>32</v>
      </c>
      <c r="AD262" t="s">
        <v>32</v>
      </c>
      <c r="AE262" s="6">
        <f t="shared" si="24"/>
        <v>1622.7</v>
      </c>
      <c r="AF262" s="7">
        <f t="shared" si="25"/>
        <v>155.6</v>
      </c>
      <c r="AG262" s="6">
        <f t="shared" si="26"/>
        <v>0</v>
      </c>
      <c r="AH262" s="6">
        <f t="shared" si="27"/>
        <v>150.69999999999999</v>
      </c>
      <c r="AI262" s="6">
        <f t="shared" si="28"/>
        <v>0</v>
      </c>
      <c r="AJ262" s="6">
        <f t="shared" si="29"/>
        <v>0</v>
      </c>
      <c r="AK262" s="6">
        <v>0</v>
      </c>
      <c r="AL262" s="6">
        <v>0</v>
      </c>
      <c r="AM262" s="6">
        <v>144.1</v>
      </c>
      <c r="AN262" s="19">
        <v>43922</v>
      </c>
    </row>
    <row r="263" spans="1:40" hidden="1" x14ac:dyDescent="0.3">
      <c r="A263" t="s">
        <v>30</v>
      </c>
      <c r="B263">
        <v>2020</v>
      </c>
      <c r="C263" t="s">
        <v>38</v>
      </c>
      <c r="D26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s="1">
        <v>139.5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  <c r="AA263" t="s">
        <v>32</v>
      </c>
      <c r="AB263" t="s">
        <v>32</v>
      </c>
      <c r="AC263" t="s">
        <v>32</v>
      </c>
      <c r="AD263" t="s">
        <v>32</v>
      </c>
      <c r="AE263" s="6">
        <f t="shared" si="24"/>
        <v>0</v>
      </c>
      <c r="AF263" s="7">
        <f t="shared" si="25"/>
        <v>139.5</v>
      </c>
      <c r="AG263" s="6">
        <f t="shared" si="26"/>
        <v>0</v>
      </c>
      <c r="AH263" s="6">
        <f t="shared" si="27"/>
        <v>0</v>
      </c>
      <c r="AI263" s="6">
        <f t="shared" si="28"/>
        <v>0</v>
      </c>
      <c r="AJ263" s="6">
        <f t="shared" si="29"/>
        <v>0</v>
      </c>
      <c r="AK263" s="6">
        <v>0</v>
      </c>
      <c r="AL263" s="6">
        <v>0</v>
      </c>
      <c r="AM263" s="6">
        <v>0</v>
      </c>
      <c r="AN263" s="19">
        <v>43952</v>
      </c>
    </row>
    <row r="264" spans="1:40" hidden="1" x14ac:dyDescent="0.3">
      <c r="A264" t="s">
        <v>33</v>
      </c>
      <c r="B264">
        <v>2020</v>
      </c>
      <c r="C264" t="s">
        <v>38</v>
      </c>
      <c r="D264" t="s">
        <v>32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>
        <v>155.50898550724639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C264" t="s">
        <v>32</v>
      </c>
      <c r="AD264" t="s">
        <v>32</v>
      </c>
      <c r="AE264" s="6">
        <f t="shared" si="24"/>
        <v>0</v>
      </c>
      <c r="AF264" s="7">
        <f t="shared" si="25"/>
        <v>155.50898550724639</v>
      </c>
      <c r="AG264" s="6">
        <f t="shared" si="26"/>
        <v>0</v>
      </c>
      <c r="AH264" s="6">
        <f t="shared" si="27"/>
        <v>0</v>
      </c>
      <c r="AI264" s="6">
        <f t="shared" si="28"/>
        <v>0</v>
      </c>
      <c r="AJ264" s="6">
        <f t="shared" si="29"/>
        <v>0</v>
      </c>
      <c r="AK264" s="6">
        <v>0</v>
      </c>
      <c r="AL264" s="6">
        <v>0</v>
      </c>
      <c r="AM264" s="6">
        <v>0</v>
      </c>
      <c r="AN264" s="19">
        <v>43952</v>
      </c>
    </row>
    <row r="265" spans="1:40" hidden="1" x14ac:dyDescent="0.3">
      <c r="A265" t="s">
        <v>34</v>
      </c>
      <c r="B265">
        <v>2020</v>
      </c>
      <c r="C265" t="s">
        <v>38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>
        <v>155.50898550724639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A265" t="s">
        <v>32</v>
      </c>
      <c r="AB265" t="s">
        <v>32</v>
      </c>
      <c r="AC265" t="s">
        <v>32</v>
      </c>
      <c r="AD265" t="s">
        <v>32</v>
      </c>
      <c r="AE265" s="6">
        <f t="shared" si="24"/>
        <v>0</v>
      </c>
      <c r="AF265" s="7">
        <f t="shared" si="25"/>
        <v>155.50898550724639</v>
      </c>
      <c r="AG265" s="6">
        <f t="shared" si="26"/>
        <v>0</v>
      </c>
      <c r="AH265" s="6">
        <f t="shared" si="27"/>
        <v>0</v>
      </c>
      <c r="AI265" s="6">
        <f t="shared" si="28"/>
        <v>0</v>
      </c>
      <c r="AJ265" s="6">
        <f t="shared" si="29"/>
        <v>0</v>
      </c>
      <c r="AK265" s="6">
        <v>0</v>
      </c>
      <c r="AL265" s="6">
        <v>0</v>
      </c>
      <c r="AM265" s="6">
        <v>0</v>
      </c>
      <c r="AN265" s="19">
        <v>43952</v>
      </c>
    </row>
    <row r="266" spans="1:40" hidden="1" x14ac:dyDescent="0.3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s="1">
        <v>139.5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  <c r="AE266" s="6">
        <f t="shared" si="24"/>
        <v>1951</v>
      </c>
      <c r="AF266" s="7">
        <f t="shared" si="25"/>
        <v>139.5</v>
      </c>
      <c r="AG266" s="6">
        <f t="shared" si="26"/>
        <v>151.69999999999999</v>
      </c>
      <c r="AH266" s="6">
        <f t="shared" si="27"/>
        <v>158.19999999999999</v>
      </c>
      <c r="AI266" s="6">
        <f t="shared" si="28"/>
        <v>141.4</v>
      </c>
      <c r="AJ266" s="6">
        <f t="shared" si="29"/>
        <v>151.69999999999999</v>
      </c>
      <c r="AK266" s="6">
        <v>293.10000000000002</v>
      </c>
      <c r="AL266" s="6">
        <v>458.79999999999995</v>
      </c>
      <c r="AM266" s="6">
        <v>144.9</v>
      </c>
      <c r="AN266" s="19">
        <v>43983</v>
      </c>
    </row>
    <row r="267" spans="1:40" hidden="1" x14ac:dyDescent="0.3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  <c r="AE267" s="6">
        <f t="shared" si="24"/>
        <v>1994.9999999999998</v>
      </c>
      <c r="AF267" s="7">
        <f t="shared" si="25"/>
        <v>154.69999999999999</v>
      </c>
      <c r="AG267" s="6">
        <f t="shared" si="26"/>
        <v>140.4</v>
      </c>
      <c r="AH267" s="6">
        <f t="shared" si="27"/>
        <v>148.1</v>
      </c>
      <c r="AI267" s="6">
        <f t="shared" si="28"/>
        <v>129.30000000000001</v>
      </c>
      <c r="AJ267" s="6">
        <f t="shared" si="29"/>
        <v>142</v>
      </c>
      <c r="AK267" s="6">
        <v>271.3</v>
      </c>
      <c r="AL267" s="6">
        <v>432.9</v>
      </c>
      <c r="AM267" s="6">
        <v>137.1</v>
      </c>
      <c r="AN267" s="19">
        <v>43983</v>
      </c>
    </row>
    <row r="268" spans="1:40" hidden="1" x14ac:dyDescent="0.3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  <c r="AE268" s="6">
        <f t="shared" si="24"/>
        <v>1966.8000000000002</v>
      </c>
      <c r="AF268" s="7">
        <f t="shared" si="25"/>
        <v>154.69999999999999</v>
      </c>
      <c r="AG268" s="6">
        <f t="shared" si="26"/>
        <v>146.4</v>
      </c>
      <c r="AH268" s="6">
        <f t="shared" si="27"/>
        <v>154.4</v>
      </c>
      <c r="AI268" s="6">
        <f t="shared" si="28"/>
        <v>135</v>
      </c>
      <c r="AJ268" s="6">
        <f t="shared" si="29"/>
        <v>147</v>
      </c>
      <c r="AK268" s="6">
        <v>282</v>
      </c>
      <c r="AL268" s="6">
        <v>448.29999999999995</v>
      </c>
      <c r="AM268" s="6">
        <v>141.9</v>
      </c>
      <c r="AN268" s="19">
        <v>43983</v>
      </c>
    </row>
    <row r="269" spans="1:40" hidden="1" x14ac:dyDescent="0.3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s="1">
        <v>139.5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  <c r="AE269" s="6">
        <f t="shared" si="24"/>
        <v>1951</v>
      </c>
      <c r="AF269" s="7">
        <f t="shared" si="25"/>
        <v>139.5</v>
      </c>
      <c r="AG269" s="6">
        <f t="shared" si="26"/>
        <v>151.69999999999999</v>
      </c>
      <c r="AH269" s="6">
        <f t="shared" si="27"/>
        <v>158.19999999999999</v>
      </c>
      <c r="AI269" s="6">
        <f t="shared" si="28"/>
        <v>141.4</v>
      </c>
      <c r="AJ269" s="6">
        <f t="shared" si="29"/>
        <v>151.69999999999999</v>
      </c>
      <c r="AK269" s="6">
        <v>293.10000000000002</v>
      </c>
      <c r="AL269" s="6">
        <v>458.79999999999995</v>
      </c>
      <c r="AM269" s="6">
        <v>144.9</v>
      </c>
      <c r="AN269" s="19">
        <v>44013</v>
      </c>
    </row>
    <row r="270" spans="1:40" hidden="1" x14ac:dyDescent="0.3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  <c r="AE270" s="6">
        <f t="shared" si="24"/>
        <v>1994.9999999999998</v>
      </c>
      <c r="AF270" s="7">
        <f t="shared" si="25"/>
        <v>154.69999999999999</v>
      </c>
      <c r="AG270" s="6">
        <f t="shared" si="26"/>
        <v>140.4</v>
      </c>
      <c r="AH270" s="6">
        <f t="shared" si="27"/>
        <v>148.1</v>
      </c>
      <c r="AI270" s="6">
        <f t="shared" si="28"/>
        <v>129.30000000000001</v>
      </c>
      <c r="AJ270" s="6">
        <f t="shared" si="29"/>
        <v>142</v>
      </c>
      <c r="AK270" s="6">
        <v>271.3</v>
      </c>
      <c r="AL270" s="6">
        <v>432.9</v>
      </c>
      <c r="AM270" s="6">
        <v>137.1</v>
      </c>
      <c r="AN270" s="19">
        <v>44013</v>
      </c>
    </row>
    <row r="271" spans="1:40" hidden="1" x14ac:dyDescent="0.3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  <c r="AE271" s="6">
        <f t="shared" si="24"/>
        <v>1966.8000000000002</v>
      </c>
      <c r="AF271" s="7">
        <f t="shared" si="25"/>
        <v>154.69999999999999</v>
      </c>
      <c r="AG271" s="6">
        <f t="shared" si="26"/>
        <v>146.4</v>
      </c>
      <c r="AH271" s="6">
        <f t="shared" si="27"/>
        <v>154.4</v>
      </c>
      <c r="AI271" s="6">
        <f t="shared" si="28"/>
        <v>135</v>
      </c>
      <c r="AJ271" s="6">
        <f t="shared" si="29"/>
        <v>147</v>
      </c>
      <c r="AK271" s="6">
        <v>282</v>
      </c>
      <c r="AL271" s="6">
        <v>448.29999999999995</v>
      </c>
      <c r="AM271" s="6">
        <v>141.9</v>
      </c>
      <c r="AN271" s="19">
        <v>44013</v>
      </c>
    </row>
    <row r="272" spans="1:40" hidden="1" x14ac:dyDescent="0.3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s="1">
        <v>139.5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  <c r="AE272" s="6">
        <f t="shared" si="24"/>
        <v>1978.6</v>
      </c>
      <c r="AF272" s="7">
        <f t="shared" si="25"/>
        <v>139.5</v>
      </c>
      <c r="AG272" s="6">
        <f t="shared" si="26"/>
        <v>151.9</v>
      </c>
      <c r="AH272" s="6">
        <f t="shared" si="27"/>
        <v>158.80000000000001</v>
      </c>
      <c r="AI272" s="6">
        <f t="shared" si="28"/>
        <v>143.6</v>
      </c>
      <c r="AJ272" s="6">
        <f t="shared" si="29"/>
        <v>153</v>
      </c>
      <c r="AK272" s="6">
        <v>296.60000000000002</v>
      </c>
      <c r="AL272" s="6">
        <v>458.7</v>
      </c>
      <c r="AM272" s="6">
        <v>145.80000000000001</v>
      </c>
      <c r="AN272" s="19">
        <v>44044</v>
      </c>
    </row>
    <row r="273" spans="1:40" hidden="1" x14ac:dyDescent="0.3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  <c r="AE273" s="6">
        <f t="shared" si="24"/>
        <v>2024.8999999999999</v>
      </c>
      <c r="AF273" s="7">
        <f t="shared" si="25"/>
        <v>155.5</v>
      </c>
      <c r="AG273" s="6">
        <f t="shared" si="26"/>
        <v>144.5</v>
      </c>
      <c r="AH273" s="6">
        <f t="shared" si="27"/>
        <v>148.69999999999999</v>
      </c>
      <c r="AI273" s="6">
        <f t="shared" si="28"/>
        <v>133.9</v>
      </c>
      <c r="AJ273" s="6">
        <f t="shared" si="29"/>
        <v>144.80000000000001</v>
      </c>
      <c r="AK273" s="6">
        <v>278.70000000000005</v>
      </c>
      <c r="AL273" s="6">
        <v>433</v>
      </c>
      <c r="AM273" s="6">
        <v>138.30000000000001</v>
      </c>
      <c r="AN273" s="19">
        <v>44044</v>
      </c>
    </row>
    <row r="274" spans="1:40" hidden="1" x14ac:dyDescent="0.3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  <c r="AE274" s="6">
        <f t="shared" si="24"/>
        <v>1995.1999999999998</v>
      </c>
      <c r="AF274" s="7">
        <f t="shared" si="25"/>
        <v>155.5</v>
      </c>
      <c r="AG274" s="6">
        <f t="shared" si="26"/>
        <v>148.4</v>
      </c>
      <c r="AH274" s="6">
        <f t="shared" si="27"/>
        <v>155</v>
      </c>
      <c r="AI274" s="6">
        <f t="shared" si="28"/>
        <v>138.5</v>
      </c>
      <c r="AJ274" s="6">
        <f t="shared" si="29"/>
        <v>149</v>
      </c>
      <c r="AK274" s="6">
        <v>287.5</v>
      </c>
      <c r="AL274" s="6">
        <v>448.2</v>
      </c>
      <c r="AM274" s="6">
        <v>143</v>
      </c>
      <c r="AN274" s="19">
        <v>44044</v>
      </c>
    </row>
    <row r="275" spans="1:40" hidden="1" x14ac:dyDescent="0.3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s="1">
        <v>139.5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  <c r="AE275" s="6">
        <f t="shared" si="24"/>
        <v>1987.3999999999999</v>
      </c>
      <c r="AF275" s="7">
        <f t="shared" si="25"/>
        <v>139.5</v>
      </c>
      <c r="AG275" s="6">
        <f t="shared" si="26"/>
        <v>151.6</v>
      </c>
      <c r="AH275" s="6">
        <f t="shared" si="27"/>
        <v>159.1</v>
      </c>
      <c r="AI275" s="6">
        <f t="shared" si="28"/>
        <v>144.6</v>
      </c>
      <c r="AJ275" s="6">
        <f t="shared" si="29"/>
        <v>153.69999999999999</v>
      </c>
      <c r="AK275" s="6">
        <v>298.29999999999995</v>
      </c>
      <c r="AL275" s="6">
        <v>459.9</v>
      </c>
      <c r="AM275" s="6">
        <v>146.4</v>
      </c>
      <c r="AN275" s="19">
        <v>44075</v>
      </c>
    </row>
    <row r="276" spans="1:40" hidden="1" x14ac:dyDescent="0.3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  <c r="AE276" s="6">
        <f t="shared" si="24"/>
        <v>2041.6000000000001</v>
      </c>
      <c r="AF276" s="7">
        <f t="shared" si="25"/>
        <v>156.30000000000001</v>
      </c>
      <c r="AG276" s="6">
        <f t="shared" si="26"/>
        <v>145.4</v>
      </c>
      <c r="AH276" s="6">
        <f t="shared" si="27"/>
        <v>150</v>
      </c>
      <c r="AI276" s="6">
        <f t="shared" si="28"/>
        <v>135.1</v>
      </c>
      <c r="AJ276" s="6">
        <f t="shared" si="29"/>
        <v>146</v>
      </c>
      <c r="AK276" s="6">
        <v>281.10000000000002</v>
      </c>
      <c r="AL276" s="6">
        <v>434.6</v>
      </c>
      <c r="AM276" s="6">
        <v>137.19999999999999</v>
      </c>
      <c r="AN276" s="19">
        <v>44075</v>
      </c>
    </row>
    <row r="277" spans="1:40" hidden="1" x14ac:dyDescent="0.3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  <c r="AE277" s="6">
        <f t="shared" si="24"/>
        <v>2007</v>
      </c>
      <c r="AF277" s="7">
        <f t="shared" si="25"/>
        <v>156.30000000000001</v>
      </c>
      <c r="AG277" s="6">
        <f t="shared" si="26"/>
        <v>148.69999999999999</v>
      </c>
      <c r="AH277" s="6">
        <f t="shared" si="27"/>
        <v>155.6</v>
      </c>
      <c r="AI277" s="6">
        <f t="shared" si="28"/>
        <v>139.6</v>
      </c>
      <c r="AJ277" s="6">
        <f t="shared" si="29"/>
        <v>150</v>
      </c>
      <c r="AK277" s="6">
        <v>289.60000000000002</v>
      </c>
      <c r="AL277" s="6">
        <v>449.70000000000005</v>
      </c>
      <c r="AM277" s="6">
        <v>142.9</v>
      </c>
      <c r="AN277" s="19">
        <v>44075</v>
      </c>
    </row>
    <row r="278" spans="1:40" hidden="1" x14ac:dyDescent="0.3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s="1">
        <v>139.5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  <c r="AE278" s="6">
        <f t="shared" si="24"/>
        <v>2030.9</v>
      </c>
      <c r="AF278" s="7">
        <f t="shared" si="25"/>
        <v>139.5</v>
      </c>
      <c r="AG278" s="6">
        <f t="shared" si="26"/>
        <v>152</v>
      </c>
      <c r="AH278" s="6">
        <f t="shared" si="27"/>
        <v>159.5</v>
      </c>
      <c r="AI278" s="6">
        <f t="shared" si="28"/>
        <v>146.4</v>
      </c>
      <c r="AJ278" s="6">
        <f t="shared" si="29"/>
        <v>154.30000000000001</v>
      </c>
      <c r="AK278" s="6">
        <v>300.70000000000005</v>
      </c>
      <c r="AL278" s="6">
        <v>461.29999999999995</v>
      </c>
      <c r="AM278" s="6">
        <v>146.80000000000001</v>
      </c>
      <c r="AN278" s="19">
        <v>44105</v>
      </c>
    </row>
    <row r="279" spans="1:40" hidden="1" x14ac:dyDescent="0.3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  <c r="AE279" s="6">
        <f t="shared" si="24"/>
        <v>2080.1999999999998</v>
      </c>
      <c r="AF279" s="7">
        <f t="shared" si="25"/>
        <v>156.5</v>
      </c>
      <c r="AG279" s="6">
        <f t="shared" si="26"/>
        <v>145.1</v>
      </c>
      <c r="AH279" s="6">
        <f t="shared" si="27"/>
        <v>151</v>
      </c>
      <c r="AI279" s="6">
        <f t="shared" si="28"/>
        <v>135.4</v>
      </c>
      <c r="AJ279" s="6">
        <f t="shared" si="29"/>
        <v>146.19999999999999</v>
      </c>
      <c r="AK279" s="6">
        <v>281.60000000000002</v>
      </c>
      <c r="AL279" s="6">
        <v>434.90000000000003</v>
      </c>
      <c r="AM279" s="6">
        <v>137.1</v>
      </c>
      <c r="AN279" s="19">
        <v>44105</v>
      </c>
    </row>
    <row r="280" spans="1:40" hidden="1" x14ac:dyDescent="0.3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  <c r="AE280" s="6">
        <f t="shared" si="24"/>
        <v>2048.6000000000004</v>
      </c>
      <c r="AF280" s="7">
        <f t="shared" si="25"/>
        <v>156.5</v>
      </c>
      <c r="AG280" s="6">
        <f t="shared" si="26"/>
        <v>148.69999999999999</v>
      </c>
      <c r="AH280" s="6">
        <f t="shared" si="27"/>
        <v>156.30000000000001</v>
      </c>
      <c r="AI280" s="6">
        <f t="shared" si="28"/>
        <v>140.6</v>
      </c>
      <c r="AJ280" s="6">
        <f t="shared" si="29"/>
        <v>150.4</v>
      </c>
      <c r="AK280" s="6">
        <v>291</v>
      </c>
      <c r="AL280" s="6">
        <v>450.59999999999997</v>
      </c>
      <c r="AM280" s="6">
        <v>143.1</v>
      </c>
      <c r="AN280" s="19">
        <v>44105</v>
      </c>
    </row>
    <row r="281" spans="1:40" hidden="1" x14ac:dyDescent="0.3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s="1">
        <v>139.5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  <c r="AE281" s="6">
        <f t="shared" si="24"/>
        <v>2082.4</v>
      </c>
      <c r="AF281" s="7">
        <f t="shared" si="25"/>
        <v>139.5</v>
      </c>
      <c r="AG281" s="6">
        <f t="shared" si="26"/>
        <v>152.80000000000001</v>
      </c>
      <c r="AH281" s="6">
        <f t="shared" si="27"/>
        <v>160.4</v>
      </c>
      <c r="AI281" s="6">
        <f t="shared" si="28"/>
        <v>146.1</v>
      </c>
      <c r="AJ281" s="6">
        <f t="shared" si="29"/>
        <v>154.5</v>
      </c>
      <c r="AK281" s="6">
        <v>300.60000000000002</v>
      </c>
      <c r="AL281" s="6">
        <v>462.8</v>
      </c>
      <c r="AM281" s="6">
        <v>147.5</v>
      </c>
      <c r="AN281" s="19">
        <v>44136</v>
      </c>
    </row>
    <row r="282" spans="1:40" hidden="1" x14ac:dyDescent="0.3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  <c r="AE282" s="6">
        <f t="shared" si="24"/>
        <v>2120.6999999999998</v>
      </c>
      <c r="AF282" s="7">
        <f t="shared" si="25"/>
        <v>158</v>
      </c>
      <c r="AG282" s="6">
        <f t="shared" si="26"/>
        <v>145.1</v>
      </c>
      <c r="AH282" s="6">
        <f t="shared" si="27"/>
        <v>152</v>
      </c>
      <c r="AI282" s="6">
        <f t="shared" si="28"/>
        <v>135.19999999999999</v>
      </c>
      <c r="AJ282" s="6">
        <f t="shared" si="29"/>
        <v>146.6</v>
      </c>
      <c r="AK282" s="6">
        <v>281.79999999999995</v>
      </c>
      <c r="AL282" s="6">
        <v>436.3</v>
      </c>
      <c r="AM282" s="6">
        <v>137.30000000000001</v>
      </c>
      <c r="AN282" s="19">
        <v>44136</v>
      </c>
    </row>
    <row r="283" spans="1:40" hidden="1" x14ac:dyDescent="0.3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  <c r="AE283" s="6">
        <f t="shared" si="24"/>
        <v>2095.6</v>
      </c>
      <c r="AF283" s="7">
        <f t="shared" si="25"/>
        <v>158</v>
      </c>
      <c r="AG283" s="6">
        <f t="shared" si="26"/>
        <v>149.19999999999999</v>
      </c>
      <c r="AH283" s="6">
        <f t="shared" si="27"/>
        <v>157.19999999999999</v>
      </c>
      <c r="AI283" s="6">
        <f t="shared" si="28"/>
        <v>140.4</v>
      </c>
      <c r="AJ283" s="6">
        <f t="shared" si="29"/>
        <v>150.69999999999999</v>
      </c>
      <c r="AK283" s="6">
        <v>291.10000000000002</v>
      </c>
      <c r="AL283" s="6">
        <v>452.00000000000006</v>
      </c>
      <c r="AM283" s="6">
        <v>143.6</v>
      </c>
      <c r="AN283" s="19">
        <v>44136</v>
      </c>
    </row>
    <row r="284" spans="1:40" hidden="1" x14ac:dyDescent="0.3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s="1">
        <v>139.5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  <c r="AE284" s="6">
        <f t="shared" si="24"/>
        <v>2100.5</v>
      </c>
      <c r="AF284" s="7">
        <f t="shared" si="25"/>
        <v>139.5</v>
      </c>
      <c r="AG284" s="6">
        <f t="shared" si="26"/>
        <v>153.4</v>
      </c>
      <c r="AH284" s="6">
        <f t="shared" si="27"/>
        <v>161.6</v>
      </c>
      <c r="AI284" s="6">
        <f t="shared" si="28"/>
        <v>146.4</v>
      </c>
      <c r="AJ284" s="6">
        <f t="shared" si="29"/>
        <v>155.19999999999999</v>
      </c>
      <c r="AK284" s="6">
        <v>301.60000000000002</v>
      </c>
      <c r="AL284" s="6">
        <v>464.90000000000003</v>
      </c>
      <c r="AM284" s="6">
        <v>148.69999999999999</v>
      </c>
      <c r="AN284" s="19">
        <v>44166</v>
      </c>
    </row>
    <row r="285" spans="1:40" hidden="1" x14ac:dyDescent="0.3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  <c r="AE285" s="6">
        <f t="shared" si="24"/>
        <v>2125.4</v>
      </c>
      <c r="AF285" s="7">
        <f t="shared" si="25"/>
        <v>158.4</v>
      </c>
      <c r="AG285" s="6">
        <f t="shared" si="26"/>
        <v>145.5</v>
      </c>
      <c r="AH285" s="6">
        <f t="shared" si="27"/>
        <v>152.9</v>
      </c>
      <c r="AI285" s="6">
        <f t="shared" si="28"/>
        <v>135.5</v>
      </c>
      <c r="AJ285" s="6">
        <f t="shared" si="29"/>
        <v>146.9</v>
      </c>
      <c r="AK285" s="6">
        <v>282.39999999999998</v>
      </c>
      <c r="AL285" s="6">
        <v>438.20000000000005</v>
      </c>
      <c r="AM285" s="6">
        <v>137.9</v>
      </c>
      <c r="AN285" s="19">
        <v>44166</v>
      </c>
    </row>
    <row r="286" spans="1:40" hidden="1" x14ac:dyDescent="0.3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  <c r="AE286" s="6">
        <f t="shared" si="24"/>
        <v>2109.1</v>
      </c>
      <c r="AF286" s="7">
        <f t="shared" si="25"/>
        <v>158.4</v>
      </c>
      <c r="AG286" s="6">
        <f t="shared" si="26"/>
        <v>149.69999999999999</v>
      </c>
      <c r="AH286" s="6">
        <f t="shared" si="27"/>
        <v>158.30000000000001</v>
      </c>
      <c r="AI286" s="6">
        <f t="shared" si="28"/>
        <v>140.69999999999999</v>
      </c>
      <c r="AJ286" s="6">
        <f t="shared" si="29"/>
        <v>151.19999999999999</v>
      </c>
      <c r="AK286" s="6">
        <v>291.89999999999998</v>
      </c>
      <c r="AL286" s="6">
        <v>454</v>
      </c>
      <c r="AM286" s="6">
        <v>144.6</v>
      </c>
      <c r="AN286" s="19">
        <v>44166</v>
      </c>
    </row>
    <row r="287" spans="1:40" hidden="1" x14ac:dyDescent="0.3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s="1">
        <v>139.5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  <c r="AE287" s="6">
        <f t="shared" si="24"/>
        <v>2065.6999999999998</v>
      </c>
      <c r="AF287" s="7">
        <f t="shared" si="25"/>
        <v>139.5</v>
      </c>
      <c r="AG287" s="6">
        <f t="shared" si="26"/>
        <v>153.9</v>
      </c>
      <c r="AH287" s="6">
        <f t="shared" si="27"/>
        <v>162.5</v>
      </c>
      <c r="AI287" s="6">
        <f t="shared" si="28"/>
        <v>147.5</v>
      </c>
      <c r="AJ287" s="6">
        <f t="shared" si="29"/>
        <v>155.9</v>
      </c>
      <c r="AK287" s="6">
        <v>303.39999999999998</v>
      </c>
      <c r="AL287" s="6">
        <v>466.7</v>
      </c>
      <c r="AM287" s="6">
        <v>150.9</v>
      </c>
      <c r="AN287" s="19">
        <v>44197</v>
      </c>
    </row>
    <row r="288" spans="1:40" hidden="1" x14ac:dyDescent="0.3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  <c r="AE288" s="6">
        <f t="shared" si="24"/>
        <v>2097</v>
      </c>
      <c r="AF288" s="7">
        <f t="shared" si="25"/>
        <v>157.69999999999999</v>
      </c>
      <c r="AG288" s="6">
        <f t="shared" si="26"/>
        <v>145.69999999999999</v>
      </c>
      <c r="AH288" s="6">
        <f t="shared" si="27"/>
        <v>154.1</v>
      </c>
      <c r="AI288" s="6">
        <f t="shared" si="28"/>
        <v>136.9</v>
      </c>
      <c r="AJ288" s="6">
        <f t="shared" si="29"/>
        <v>147.6</v>
      </c>
      <c r="AK288" s="6">
        <v>284.5</v>
      </c>
      <c r="AL288" s="6">
        <v>440</v>
      </c>
      <c r="AM288" s="6">
        <v>142.9</v>
      </c>
      <c r="AN288" s="19">
        <v>44197</v>
      </c>
    </row>
    <row r="289" spans="1:40" x14ac:dyDescent="0.3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  <c r="AE289" s="6">
        <f t="shared" si="24"/>
        <v>2076.5</v>
      </c>
      <c r="AF289" s="7">
        <f t="shared" si="25"/>
        <v>157.69999999999999</v>
      </c>
      <c r="AG289" s="6">
        <f t="shared" si="26"/>
        <v>150</v>
      </c>
      <c r="AH289" s="6">
        <f t="shared" si="27"/>
        <v>159.30000000000001</v>
      </c>
      <c r="AI289" s="6">
        <f t="shared" si="28"/>
        <v>141.9</v>
      </c>
      <c r="AJ289" s="6">
        <f t="shared" si="29"/>
        <v>151.9</v>
      </c>
      <c r="AK289" s="6">
        <v>293.8</v>
      </c>
      <c r="AL289" s="6">
        <v>455.8</v>
      </c>
      <c r="AM289" s="6">
        <v>147.9</v>
      </c>
      <c r="AN289" s="19">
        <v>44197</v>
      </c>
    </row>
    <row r="290" spans="1:40" hidden="1" x14ac:dyDescent="0.3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s="1">
        <v>139.5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  <c r="AE290" s="6">
        <f t="shared" si="24"/>
        <v>2025.3</v>
      </c>
      <c r="AF290" s="7">
        <f t="shared" si="25"/>
        <v>139.5</v>
      </c>
      <c r="AG290" s="6">
        <f t="shared" si="26"/>
        <v>154.80000000000001</v>
      </c>
      <c r="AH290" s="6">
        <f t="shared" si="27"/>
        <v>164.3</v>
      </c>
      <c r="AI290" s="6">
        <f t="shared" si="28"/>
        <v>150.19999999999999</v>
      </c>
      <c r="AJ290" s="6">
        <f t="shared" si="29"/>
        <v>157.19999999999999</v>
      </c>
      <c r="AK290" s="6">
        <v>307.39999999999998</v>
      </c>
      <c r="AL290" s="6">
        <v>471.4</v>
      </c>
      <c r="AM290" s="6">
        <v>154.4</v>
      </c>
      <c r="AN290" s="19">
        <v>44228</v>
      </c>
    </row>
    <row r="291" spans="1:40" hidden="1" x14ac:dyDescent="0.3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  <c r="AE291" s="6">
        <f t="shared" si="24"/>
        <v>2066</v>
      </c>
      <c r="AF291" s="7">
        <f t="shared" si="25"/>
        <v>159.80000000000001</v>
      </c>
      <c r="AG291" s="6">
        <f t="shared" si="26"/>
        <v>146.5</v>
      </c>
      <c r="AH291" s="6">
        <f t="shared" si="27"/>
        <v>156.30000000000001</v>
      </c>
      <c r="AI291" s="6">
        <f t="shared" si="28"/>
        <v>140.5</v>
      </c>
      <c r="AJ291" s="6">
        <f t="shared" si="29"/>
        <v>149.30000000000001</v>
      </c>
      <c r="AK291" s="6">
        <v>289.8</v>
      </c>
      <c r="AL291" s="6">
        <v>444.2</v>
      </c>
      <c r="AM291" s="6">
        <v>149.1</v>
      </c>
      <c r="AN291" s="19">
        <v>44228</v>
      </c>
    </row>
    <row r="292" spans="1:40" x14ac:dyDescent="0.3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  <c r="AE292" s="6">
        <f t="shared" si="24"/>
        <v>2039.3000000000002</v>
      </c>
      <c r="AF292" s="7">
        <f t="shared" si="25"/>
        <v>159.80000000000001</v>
      </c>
      <c r="AG292" s="6">
        <f t="shared" si="26"/>
        <v>150.9</v>
      </c>
      <c r="AH292" s="6">
        <f t="shared" si="27"/>
        <v>161.30000000000001</v>
      </c>
      <c r="AI292" s="6">
        <f t="shared" si="28"/>
        <v>145.1</v>
      </c>
      <c r="AJ292" s="6">
        <f t="shared" si="29"/>
        <v>153.4</v>
      </c>
      <c r="AK292" s="6">
        <v>298.5</v>
      </c>
      <c r="AL292" s="6">
        <v>460.40000000000003</v>
      </c>
      <c r="AM292" s="6">
        <v>152.4</v>
      </c>
      <c r="AN292" s="19">
        <v>44228</v>
      </c>
    </row>
    <row r="293" spans="1:40" hidden="1" x14ac:dyDescent="0.3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s="1">
        <v>139.5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  <c r="AE293" s="6">
        <f t="shared" si="24"/>
        <v>2025.7</v>
      </c>
      <c r="AF293" s="7">
        <f t="shared" si="25"/>
        <v>139.5</v>
      </c>
      <c r="AG293" s="6">
        <f t="shared" si="26"/>
        <v>154.80000000000001</v>
      </c>
      <c r="AH293" s="6">
        <f t="shared" si="27"/>
        <v>164.6</v>
      </c>
      <c r="AI293" s="6">
        <f t="shared" si="28"/>
        <v>151.30000000000001</v>
      </c>
      <c r="AJ293" s="6">
        <f t="shared" si="29"/>
        <v>157.30000000000001</v>
      </c>
      <c r="AK293" s="6">
        <v>308.60000000000002</v>
      </c>
      <c r="AL293" s="6">
        <v>472.9</v>
      </c>
      <c r="AM293" s="6">
        <v>156</v>
      </c>
      <c r="AN293" s="19">
        <v>44256</v>
      </c>
    </row>
    <row r="294" spans="1:40" hidden="1" x14ac:dyDescent="0.3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  <c r="AE294" s="6">
        <f t="shared" si="24"/>
        <v>2064.4999999999995</v>
      </c>
      <c r="AF294" s="7">
        <f t="shared" si="25"/>
        <v>159.9</v>
      </c>
      <c r="AG294" s="6">
        <f t="shared" si="26"/>
        <v>147.19999999999999</v>
      </c>
      <c r="AH294" s="6">
        <f t="shared" si="27"/>
        <v>156.9</v>
      </c>
      <c r="AI294" s="6">
        <f t="shared" si="28"/>
        <v>141.69999999999999</v>
      </c>
      <c r="AJ294" s="6">
        <f t="shared" si="29"/>
        <v>150</v>
      </c>
      <c r="AK294" s="6">
        <v>291.7</v>
      </c>
      <c r="AL294" s="6">
        <v>446.4</v>
      </c>
      <c r="AM294" s="6">
        <v>154.80000000000001</v>
      </c>
      <c r="AN294" s="19">
        <v>44256</v>
      </c>
    </row>
    <row r="295" spans="1:40" x14ac:dyDescent="0.3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  <c r="AE295" s="6">
        <f t="shared" si="24"/>
        <v>2039.3999999999999</v>
      </c>
      <c r="AF295" s="7">
        <f t="shared" si="25"/>
        <v>159.9</v>
      </c>
      <c r="AG295" s="6">
        <f t="shared" si="26"/>
        <v>151.19999999999999</v>
      </c>
      <c r="AH295" s="6">
        <f t="shared" si="27"/>
        <v>161.69999999999999</v>
      </c>
      <c r="AI295" s="6">
        <f t="shared" si="28"/>
        <v>146.19999999999999</v>
      </c>
      <c r="AJ295" s="6">
        <f t="shared" si="29"/>
        <v>153.80000000000001</v>
      </c>
      <c r="AK295" s="6">
        <v>300</v>
      </c>
      <c r="AL295" s="6">
        <v>462.1</v>
      </c>
      <c r="AM295" s="6">
        <v>155.5</v>
      </c>
      <c r="AN295" s="19">
        <v>44256</v>
      </c>
    </row>
    <row r="296" spans="1:40" hidden="1" x14ac:dyDescent="0.3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s="1">
        <v>139.5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  <c r="AE296" s="6">
        <f t="shared" si="24"/>
        <v>2049.5</v>
      </c>
      <c r="AF296" s="7">
        <f t="shared" si="25"/>
        <v>139.5</v>
      </c>
      <c r="AG296" s="6">
        <f t="shared" si="26"/>
        <v>155.5</v>
      </c>
      <c r="AH296" s="6">
        <f t="shared" si="27"/>
        <v>165.3</v>
      </c>
      <c r="AI296" s="6">
        <f t="shared" si="28"/>
        <v>151.69999999999999</v>
      </c>
      <c r="AJ296" s="6">
        <f t="shared" si="29"/>
        <v>158</v>
      </c>
      <c r="AK296" s="6">
        <v>309.7</v>
      </c>
      <c r="AL296" s="6">
        <v>475.69999999999993</v>
      </c>
      <c r="AM296" s="6">
        <v>156</v>
      </c>
      <c r="AN296" s="19">
        <v>44287</v>
      </c>
    </row>
    <row r="297" spans="1:40" hidden="1" x14ac:dyDescent="0.3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  <c r="AE297" s="6">
        <f t="shared" si="24"/>
        <v>2089.6</v>
      </c>
      <c r="AF297" s="7">
        <f t="shared" si="25"/>
        <v>161.4</v>
      </c>
      <c r="AG297" s="6">
        <f t="shared" si="26"/>
        <v>147.6</v>
      </c>
      <c r="AH297" s="6">
        <f t="shared" si="27"/>
        <v>157.5</v>
      </c>
      <c r="AI297" s="6">
        <f t="shared" si="28"/>
        <v>142.1</v>
      </c>
      <c r="AJ297" s="6">
        <f t="shared" si="29"/>
        <v>150.5</v>
      </c>
      <c r="AK297" s="6">
        <v>292.60000000000002</v>
      </c>
      <c r="AL297" s="6">
        <v>448.6</v>
      </c>
      <c r="AM297" s="6">
        <v>154.9</v>
      </c>
      <c r="AN297" s="19">
        <v>44287</v>
      </c>
    </row>
    <row r="298" spans="1:40" x14ac:dyDescent="0.3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  <c r="AE298" s="6">
        <f t="shared" si="24"/>
        <v>2064.1</v>
      </c>
      <c r="AF298" s="7">
        <f t="shared" si="25"/>
        <v>161.4</v>
      </c>
      <c r="AG298" s="6">
        <f t="shared" si="26"/>
        <v>151.80000000000001</v>
      </c>
      <c r="AH298" s="6">
        <f t="shared" si="27"/>
        <v>162.30000000000001</v>
      </c>
      <c r="AI298" s="6">
        <f t="shared" si="28"/>
        <v>146.6</v>
      </c>
      <c r="AJ298" s="6">
        <f t="shared" si="29"/>
        <v>154.4</v>
      </c>
      <c r="AK298" s="6">
        <v>301</v>
      </c>
      <c r="AL298" s="6">
        <v>464.6</v>
      </c>
      <c r="AM298" s="6">
        <v>155.6</v>
      </c>
      <c r="AN298" s="19">
        <v>44287</v>
      </c>
    </row>
    <row r="299" spans="1:40" hidden="1" x14ac:dyDescent="0.3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s="1">
        <v>139.5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  <c r="AE299" s="6">
        <f t="shared" si="24"/>
        <v>2095.2999999999997</v>
      </c>
      <c r="AF299" s="7">
        <f t="shared" si="25"/>
        <v>139.5</v>
      </c>
      <c r="AG299" s="6">
        <f t="shared" si="26"/>
        <v>158.80000000000001</v>
      </c>
      <c r="AH299" s="6">
        <f t="shared" si="27"/>
        <v>169.1</v>
      </c>
      <c r="AI299" s="6">
        <f t="shared" si="28"/>
        <v>153.19999999999999</v>
      </c>
      <c r="AJ299" s="6">
        <f t="shared" si="29"/>
        <v>161.1</v>
      </c>
      <c r="AK299" s="6">
        <v>314.29999999999995</v>
      </c>
      <c r="AL299" s="6">
        <v>490.4</v>
      </c>
      <c r="AM299" s="6">
        <v>161.69999999999999</v>
      </c>
      <c r="AN299" s="19">
        <v>44317</v>
      </c>
    </row>
    <row r="300" spans="1:40" hidden="1" x14ac:dyDescent="0.3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  <c r="AE300" s="6">
        <f t="shared" si="24"/>
        <v>2124.7000000000003</v>
      </c>
      <c r="AF300" s="7">
        <f t="shared" si="25"/>
        <v>161.6</v>
      </c>
      <c r="AG300" s="6">
        <f t="shared" si="26"/>
        <v>150.1</v>
      </c>
      <c r="AH300" s="6">
        <f t="shared" si="27"/>
        <v>160.4</v>
      </c>
      <c r="AI300" s="6">
        <f t="shared" si="28"/>
        <v>145</v>
      </c>
      <c r="AJ300" s="6">
        <f t="shared" si="29"/>
        <v>152.30000000000001</v>
      </c>
      <c r="AK300" s="6">
        <v>297.3</v>
      </c>
      <c r="AL300" s="6">
        <v>450.79999999999995</v>
      </c>
      <c r="AM300" s="6">
        <v>155.5</v>
      </c>
      <c r="AN300" s="19">
        <v>44317</v>
      </c>
    </row>
    <row r="301" spans="1:40" x14ac:dyDescent="0.3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  <c r="AE301" s="6">
        <f t="shared" si="24"/>
        <v>2105.7000000000003</v>
      </c>
      <c r="AF301" s="7">
        <f t="shared" si="25"/>
        <v>161.6</v>
      </c>
      <c r="AG301" s="6">
        <f t="shared" si="26"/>
        <v>154.69999999999999</v>
      </c>
      <c r="AH301" s="6">
        <f t="shared" si="27"/>
        <v>165.8</v>
      </c>
      <c r="AI301" s="6">
        <f t="shared" si="28"/>
        <v>148.9</v>
      </c>
      <c r="AJ301" s="6">
        <f t="shared" si="29"/>
        <v>156.80000000000001</v>
      </c>
      <c r="AK301" s="6">
        <v>305.70000000000005</v>
      </c>
      <c r="AL301" s="6">
        <v>474.29999999999995</v>
      </c>
      <c r="AM301" s="6">
        <v>159.4</v>
      </c>
      <c r="AN301" s="19">
        <v>44317</v>
      </c>
    </row>
    <row r="302" spans="1:40" hidden="1" x14ac:dyDescent="0.3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s="1">
        <v>139.5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  <c r="AE302" s="6">
        <f t="shared" si="24"/>
        <v>2122.6</v>
      </c>
      <c r="AF302" s="7">
        <f t="shared" si="25"/>
        <v>139.5</v>
      </c>
      <c r="AG302" s="6">
        <f t="shared" si="26"/>
        <v>159.19999999999999</v>
      </c>
      <c r="AH302" s="6">
        <f t="shared" si="27"/>
        <v>169.7</v>
      </c>
      <c r="AI302" s="6">
        <f t="shared" si="28"/>
        <v>154.19999999999999</v>
      </c>
      <c r="AJ302" s="6">
        <f t="shared" si="29"/>
        <v>161.5</v>
      </c>
      <c r="AK302" s="6">
        <v>315.7</v>
      </c>
      <c r="AL302" s="6">
        <v>489.80000000000007</v>
      </c>
      <c r="AM302" s="6">
        <v>162.1</v>
      </c>
      <c r="AN302" s="19">
        <v>44348</v>
      </c>
    </row>
    <row r="303" spans="1:40" hidden="1" x14ac:dyDescent="0.3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  <c r="AE303" s="6">
        <f t="shared" si="24"/>
        <v>2154.1999999999998</v>
      </c>
      <c r="AF303" s="7">
        <f t="shared" si="25"/>
        <v>160.5</v>
      </c>
      <c r="AG303" s="6">
        <f t="shared" si="26"/>
        <v>149.80000000000001</v>
      </c>
      <c r="AH303" s="6">
        <f t="shared" si="27"/>
        <v>160.80000000000001</v>
      </c>
      <c r="AI303" s="6">
        <f t="shared" si="28"/>
        <v>147.5</v>
      </c>
      <c r="AJ303" s="6">
        <f t="shared" si="29"/>
        <v>153.4</v>
      </c>
      <c r="AK303" s="6">
        <v>300.89999999999998</v>
      </c>
      <c r="AL303" s="6">
        <v>452.6</v>
      </c>
      <c r="AM303" s="6">
        <v>156.1</v>
      </c>
      <c r="AN303" s="19">
        <v>44348</v>
      </c>
    </row>
    <row r="304" spans="1:40" x14ac:dyDescent="0.3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  <c r="AE304" s="6">
        <f t="shared" si="24"/>
        <v>2133.9</v>
      </c>
      <c r="AF304" s="7">
        <f t="shared" si="25"/>
        <v>160.5</v>
      </c>
      <c r="AG304" s="6">
        <f t="shared" si="26"/>
        <v>154.80000000000001</v>
      </c>
      <c r="AH304" s="6">
        <f t="shared" si="27"/>
        <v>166.3</v>
      </c>
      <c r="AI304" s="6">
        <f t="shared" si="28"/>
        <v>150.69999999999999</v>
      </c>
      <c r="AJ304" s="6">
        <f t="shared" si="29"/>
        <v>157.6</v>
      </c>
      <c r="AK304" s="6">
        <v>308.29999999999995</v>
      </c>
      <c r="AL304" s="6">
        <v>474.7</v>
      </c>
      <c r="AM304" s="6">
        <v>159.80000000000001</v>
      </c>
      <c r="AN304" s="19">
        <v>44348</v>
      </c>
    </row>
    <row r="305" spans="1:40" hidden="1" x14ac:dyDescent="0.3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s="1">
        <v>139.5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  <c r="AE305" s="6">
        <f t="shared" si="24"/>
        <v>2132.4</v>
      </c>
      <c r="AF305" s="7">
        <f t="shared" si="25"/>
        <v>139.5</v>
      </c>
      <c r="AG305" s="6">
        <f t="shared" si="26"/>
        <v>160.30000000000001</v>
      </c>
      <c r="AH305" s="6">
        <f t="shared" si="27"/>
        <v>170.4</v>
      </c>
      <c r="AI305" s="6">
        <f t="shared" si="28"/>
        <v>157.1</v>
      </c>
      <c r="AJ305" s="6">
        <f t="shared" si="29"/>
        <v>162.80000000000001</v>
      </c>
      <c r="AK305" s="6">
        <v>319.89999999999998</v>
      </c>
      <c r="AL305" s="6">
        <v>492.40000000000003</v>
      </c>
      <c r="AM305" s="6">
        <v>162.5</v>
      </c>
      <c r="AN305" s="19">
        <v>44378</v>
      </c>
    </row>
    <row r="306" spans="1:40" hidden="1" x14ac:dyDescent="0.3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  <c r="AE306" s="6">
        <f t="shared" si="24"/>
        <v>2171.8000000000002</v>
      </c>
      <c r="AF306" s="7">
        <f t="shared" si="25"/>
        <v>161.5</v>
      </c>
      <c r="AG306" s="6">
        <f t="shared" si="26"/>
        <v>150.69999999999999</v>
      </c>
      <c r="AH306" s="6">
        <f t="shared" si="27"/>
        <v>161.5</v>
      </c>
      <c r="AI306" s="6">
        <f t="shared" si="28"/>
        <v>149.5</v>
      </c>
      <c r="AJ306" s="6">
        <f t="shared" si="29"/>
        <v>155</v>
      </c>
      <c r="AK306" s="6">
        <v>304.5</v>
      </c>
      <c r="AL306" s="6">
        <v>455.3</v>
      </c>
      <c r="AM306" s="6">
        <v>157.69999999999999</v>
      </c>
      <c r="AN306" s="19">
        <v>44378</v>
      </c>
    </row>
    <row r="307" spans="1:40" x14ac:dyDescent="0.3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  <c r="AE307" s="6">
        <f t="shared" si="24"/>
        <v>2147</v>
      </c>
      <c r="AF307" s="7">
        <f t="shared" si="25"/>
        <v>161.5</v>
      </c>
      <c r="AG307" s="6">
        <f t="shared" si="26"/>
        <v>155.80000000000001</v>
      </c>
      <c r="AH307" s="6">
        <f t="shared" si="27"/>
        <v>167</v>
      </c>
      <c r="AI307" s="6">
        <f t="shared" si="28"/>
        <v>153.1</v>
      </c>
      <c r="AJ307" s="6">
        <f t="shared" si="29"/>
        <v>159</v>
      </c>
      <c r="AK307" s="6">
        <v>312.10000000000002</v>
      </c>
      <c r="AL307" s="6">
        <v>477.29999999999995</v>
      </c>
      <c r="AM307" s="6">
        <v>160.69999999999999</v>
      </c>
      <c r="AN307" s="19">
        <v>44378</v>
      </c>
    </row>
    <row r="308" spans="1:40" hidden="1" x14ac:dyDescent="0.3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s="1">
        <v>139.5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  <c r="AE308" s="6">
        <f t="shared" si="24"/>
        <v>2130.8000000000002</v>
      </c>
      <c r="AF308" s="7">
        <f t="shared" si="25"/>
        <v>139.5</v>
      </c>
      <c r="AG308" s="6">
        <f t="shared" si="26"/>
        <v>160.9</v>
      </c>
      <c r="AH308" s="6">
        <f t="shared" si="27"/>
        <v>171.1</v>
      </c>
      <c r="AI308" s="6">
        <f t="shared" si="28"/>
        <v>157.69999999999999</v>
      </c>
      <c r="AJ308" s="6">
        <f t="shared" si="29"/>
        <v>163.30000000000001</v>
      </c>
      <c r="AK308" s="6">
        <v>321</v>
      </c>
      <c r="AL308" s="6">
        <v>495.90000000000003</v>
      </c>
      <c r="AM308" s="6">
        <v>163.1</v>
      </c>
      <c r="AN308" s="19">
        <v>44409</v>
      </c>
    </row>
    <row r="309" spans="1:40" hidden="1" x14ac:dyDescent="0.3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  <c r="AE309" s="6">
        <f t="shared" si="24"/>
        <v>2157.9</v>
      </c>
      <c r="AF309" s="7">
        <f t="shared" si="25"/>
        <v>162.1</v>
      </c>
      <c r="AG309" s="6">
        <f t="shared" si="26"/>
        <v>153.19999999999999</v>
      </c>
      <c r="AH309" s="6">
        <f t="shared" si="27"/>
        <v>162.80000000000001</v>
      </c>
      <c r="AI309" s="6">
        <f t="shared" si="28"/>
        <v>150.4</v>
      </c>
      <c r="AJ309" s="6">
        <f t="shared" si="29"/>
        <v>156</v>
      </c>
      <c r="AK309" s="6">
        <v>306.39999999999998</v>
      </c>
      <c r="AL309" s="6">
        <v>460.7</v>
      </c>
      <c r="AM309" s="6">
        <v>160.69999999999999</v>
      </c>
      <c r="AN309" s="19">
        <v>44409</v>
      </c>
    </row>
    <row r="310" spans="1:40" x14ac:dyDescent="0.3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  <c r="AE310" s="6">
        <f t="shared" si="24"/>
        <v>2142</v>
      </c>
      <c r="AF310" s="7">
        <f t="shared" si="25"/>
        <v>162.1</v>
      </c>
      <c r="AG310" s="6">
        <f t="shared" si="26"/>
        <v>157.5</v>
      </c>
      <c r="AH310" s="6">
        <f t="shared" si="27"/>
        <v>168.4</v>
      </c>
      <c r="AI310" s="6">
        <f t="shared" si="28"/>
        <v>154</v>
      </c>
      <c r="AJ310" s="6">
        <f t="shared" si="29"/>
        <v>160</v>
      </c>
      <c r="AK310" s="6">
        <v>314</v>
      </c>
      <c r="AL310" s="6">
        <v>483</v>
      </c>
      <c r="AM310" s="6">
        <v>162.6</v>
      </c>
      <c r="AN310" s="19">
        <v>44409</v>
      </c>
    </row>
    <row r="311" spans="1:40" hidden="1" x14ac:dyDescent="0.3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s="1">
        <v>139.5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  <c r="AE311" s="6">
        <f t="shared" si="24"/>
        <v>2133.6</v>
      </c>
      <c r="AF311" s="7">
        <f t="shared" si="25"/>
        <v>139.5</v>
      </c>
      <c r="AG311" s="6">
        <f t="shared" si="26"/>
        <v>161.30000000000001</v>
      </c>
      <c r="AH311" s="6">
        <f t="shared" si="27"/>
        <v>171.9</v>
      </c>
      <c r="AI311" s="6">
        <f t="shared" si="28"/>
        <v>157.80000000000001</v>
      </c>
      <c r="AJ311" s="6">
        <f t="shared" si="29"/>
        <v>163.80000000000001</v>
      </c>
      <c r="AK311" s="6">
        <v>321.60000000000002</v>
      </c>
      <c r="AL311" s="6">
        <v>498.4</v>
      </c>
      <c r="AM311" s="6">
        <v>163.69999999999999</v>
      </c>
      <c r="AN311" s="19">
        <v>44440</v>
      </c>
    </row>
    <row r="312" spans="1:40" hidden="1" x14ac:dyDescent="0.3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  <c r="AE312" s="6">
        <f t="shared" si="24"/>
        <v>2157.9</v>
      </c>
      <c r="AF312" s="7">
        <f t="shared" si="25"/>
        <v>162.1</v>
      </c>
      <c r="AG312" s="6">
        <f t="shared" si="26"/>
        <v>153.30000000000001</v>
      </c>
      <c r="AH312" s="6">
        <f t="shared" si="27"/>
        <v>162.80000000000001</v>
      </c>
      <c r="AI312" s="6">
        <f t="shared" si="28"/>
        <v>150.5</v>
      </c>
      <c r="AJ312" s="6">
        <f t="shared" si="29"/>
        <v>156</v>
      </c>
      <c r="AK312" s="6">
        <v>306.5</v>
      </c>
      <c r="AL312" s="6">
        <v>460.79999999999995</v>
      </c>
      <c r="AM312" s="6">
        <v>160.80000000000001</v>
      </c>
      <c r="AN312" s="19">
        <v>44440</v>
      </c>
    </row>
    <row r="313" spans="1:40" x14ac:dyDescent="0.3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  <c r="AE313" s="6">
        <f t="shared" si="24"/>
        <v>2142</v>
      </c>
      <c r="AF313" s="7">
        <f t="shared" si="25"/>
        <v>162.1</v>
      </c>
      <c r="AG313" s="6">
        <f t="shared" si="26"/>
        <v>157.5</v>
      </c>
      <c r="AH313" s="6">
        <f t="shared" si="27"/>
        <v>168.4</v>
      </c>
      <c r="AI313" s="6">
        <f t="shared" si="28"/>
        <v>154</v>
      </c>
      <c r="AJ313" s="6">
        <f t="shared" si="29"/>
        <v>160</v>
      </c>
      <c r="AK313" s="6">
        <v>314</v>
      </c>
      <c r="AL313" s="6">
        <v>483.2</v>
      </c>
      <c r="AM313" s="6">
        <v>162.6</v>
      </c>
      <c r="AN313" s="19">
        <v>44440</v>
      </c>
    </row>
    <row r="314" spans="1:40" hidden="1" x14ac:dyDescent="0.3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s="1">
        <v>139.5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  <c r="AE314" s="6">
        <f t="shared" si="24"/>
        <v>2164.1999999999998</v>
      </c>
      <c r="AF314" s="7">
        <f t="shared" si="25"/>
        <v>139.5</v>
      </c>
      <c r="AG314" s="6">
        <f t="shared" si="26"/>
        <v>162</v>
      </c>
      <c r="AH314" s="6">
        <f t="shared" si="27"/>
        <v>172.5</v>
      </c>
      <c r="AI314" s="6">
        <f t="shared" si="28"/>
        <v>159.5</v>
      </c>
      <c r="AJ314" s="6">
        <f t="shared" si="29"/>
        <v>164.7</v>
      </c>
      <c r="AK314" s="6">
        <v>324.2</v>
      </c>
      <c r="AL314" s="6">
        <v>502.00000000000006</v>
      </c>
      <c r="AM314" s="6">
        <v>165.5</v>
      </c>
      <c r="AN314" s="19">
        <v>44470</v>
      </c>
    </row>
    <row r="315" spans="1:40" hidden="1" x14ac:dyDescent="0.3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  <c r="AE315" s="6">
        <f t="shared" si="24"/>
        <v>2198.4000000000005</v>
      </c>
      <c r="AF315" s="7">
        <f t="shared" si="25"/>
        <v>163.6</v>
      </c>
      <c r="AG315" s="6">
        <f t="shared" si="26"/>
        <v>154.30000000000001</v>
      </c>
      <c r="AH315" s="6">
        <f t="shared" si="27"/>
        <v>163.5</v>
      </c>
      <c r="AI315" s="6">
        <f t="shared" si="28"/>
        <v>152.19999999999999</v>
      </c>
      <c r="AJ315" s="6">
        <f t="shared" si="29"/>
        <v>157</v>
      </c>
      <c r="AK315" s="6">
        <v>309.2</v>
      </c>
      <c r="AL315" s="6">
        <v>463.50000000000006</v>
      </c>
      <c r="AM315" s="6">
        <v>162.19999999999999</v>
      </c>
      <c r="AN315" s="19">
        <v>44470</v>
      </c>
    </row>
    <row r="316" spans="1:40" x14ac:dyDescent="0.3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  <c r="AE316" s="6">
        <f t="shared" si="24"/>
        <v>2175.5</v>
      </c>
      <c r="AF316" s="7">
        <f t="shared" si="25"/>
        <v>163.6</v>
      </c>
      <c r="AG316" s="6">
        <f t="shared" si="26"/>
        <v>158.4</v>
      </c>
      <c r="AH316" s="6">
        <f t="shared" si="27"/>
        <v>169.1</v>
      </c>
      <c r="AI316" s="6">
        <f t="shared" si="28"/>
        <v>155.69999999999999</v>
      </c>
      <c r="AJ316" s="6">
        <f t="shared" si="29"/>
        <v>161</v>
      </c>
      <c r="AK316" s="6">
        <v>316.7</v>
      </c>
      <c r="AL316" s="6">
        <v>486.3</v>
      </c>
      <c r="AM316" s="6">
        <v>164.2</v>
      </c>
      <c r="AN316" s="19">
        <v>44470</v>
      </c>
    </row>
    <row r="317" spans="1:40" hidden="1" x14ac:dyDescent="0.3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s="1">
        <v>139.5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  <c r="AE317" s="6">
        <f t="shared" si="24"/>
        <v>2182</v>
      </c>
      <c r="AF317" s="7">
        <f t="shared" si="25"/>
        <v>139.5</v>
      </c>
      <c r="AG317" s="6">
        <f t="shared" si="26"/>
        <v>162.9</v>
      </c>
      <c r="AH317" s="6">
        <f t="shared" si="27"/>
        <v>173.4</v>
      </c>
      <c r="AI317" s="6">
        <f t="shared" si="28"/>
        <v>158.9</v>
      </c>
      <c r="AJ317" s="6">
        <f t="shared" si="29"/>
        <v>165.2</v>
      </c>
      <c r="AK317" s="6">
        <v>324.10000000000002</v>
      </c>
      <c r="AL317" s="6">
        <v>506.2</v>
      </c>
      <c r="AM317" s="6">
        <v>165.3</v>
      </c>
      <c r="AN317" s="19">
        <v>44501</v>
      </c>
    </row>
    <row r="318" spans="1:40" hidden="1" x14ac:dyDescent="0.3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  <c r="AE318" s="6">
        <f t="shared" si="24"/>
        <v>2217.8999999999996</v>
      </c>
      <c r="AF318" s="7">
        <f t="shared" si="25"/>
        <v>164.2</v>
      </c>
      <c r="AG318" s="6">
        <f t="shared" si="26"/>
        <v>155.19999999999999</v>
      </c>
      <c r="AH318" s="6">
        <f t="shared" si="27"/>
        <v>164.2</v>
      </c>
      <c r="AI318" s="6">
        <f t="shared" si="28"/>
        <v>151.19999999999999</v>
      </c>
      <c r="AJ318" s="6">
        <f t="shared" si="29"/>
        <v>157.30000000000001</v>
      </c>
      <c r="AK318" s="6">
        <v>308.5</v>
      </c>
      <c r="AL318" s="6">
        <v>467.3</v>
      </c>
      <c r="AM318" s="6">
        <v>161.6</v>
      </c>
      <c r="AN318" s="19">
        <v>44501</v>
      </c>
    </row>
    <row r="319" spans="1:40" x14ac:dyDescent="0.3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  <c r="AE319" s="6">
        <f t="shared" si="24"/>
        <v>2194.1</v>
      </c>
      <c r="AF319" s="7">
        <f t="shared" si="25"/>
        <v>164.2</v>
      </c>
      <c r="AG319" s="6">
        <f t="shared" si="26"/>
        <v>159.30000000000001</v>
      </c>
      <c r="AH319" s="6">
        <f t="shared" si="27"/>
        <v>169.9</v>
      </c>
      <c r="AI319" s="6">
        <f t="shared" si="28"/>
        <v>154.80000000000001</v>
      </c>
      <c r="AJ319" s="6">
        <f t="shared" si="29"/>
        <v>161.4</v>
      </c>
      <c r="AK319" s="6">
        <v>316.20000000000005</v>
      </c>
      <c r="AL319" s="6">
        <v>490.40000000000003</v>
      </c>
      <c r="AM319" s="6">
        <v>163.9</v>
      </c>
      <c r="AN319" s="19">
        <v>44501</v>
      </c>
    </row>
    <row r="320" spans="1:40" hidden="1" x14ac:dyDescent="0.3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s="1">
        <v>139.5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  <c r="AE320" s="6">
        <f t="shared" si="24"/>
        <v>2168.1999999999998</v>
      </c>
      <c r="AF320" s="7">
        <f t="shared" si="25"/>
        <v>139.5</v>
      </c>
      <c r="AG320" s="6">
        <f t="shared" si="26"/>
        <v>163.9</v>
      </c>
      <c r="AH320" s="6">
        <f t="shared" si="27"/>
        <v>174</v>
      </c>
      <c r="AI320" s="6">
        <f t="shared" si="28"/>
        <v>160.1</v>
      </c>
      <c r="AJ320" s="6">
        <f t="shared" si="29"/>
        <v>166</v>
      </c>
      <c r="AK320" s="6">
        <v>326.10000000000002</v>
      </c>
      <c r="AL320" s="6">
        <v>510.3</v>
      </c>
      <c r="AM320" s="6">
        <v>165.6</v>
      </c>
      <c r="AN320" s="19">
        <v>44531</v>
      </c>
    </row>
    <row r="321" spans="1:40" hidden="1" x14ac:dyDescent="0.3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  <c r="AE321" s="6">
        <f t="shared" si="24"/>
        <v>2206.3000000000002</v>
      </c>
      <c r="AF321" s="7">
        <f t="shared" si="25"/>
        <v>163.4</v>
      </c>
      <c r="AG321" s="6">
        <f t="shared" si="26"/>
        <v>156</v>
      </c>
      <c r="AH321" s="6">
        <f t="shared" si="27"/>
        <v>165.1</v>
      </c>
      <c r="AI321" s="6">
        <f t="shared" si="28"/>
        <v>151.80000000000001</v>
      </c>
      <c r="AJ321" s="6">
        <f t="shared" si="29"/>
        <v>157.80000000000001</v>
      </c>
      <c r="AK321" s="6">
        <v>309.60000000000002</v>
      </c>
      <c r="AL321" s="6">
        <v>470.7</v>
      </c>
      <c r="AM321" s="6">
        <v>161.69999999999999</v>
      </c>
      <c r="AN321" s="19">
        <v>44531</v>
      </c>
    </row>
    <row r="322" spans="1:40" x14ac:dyDescent="0.3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  <c r="AE322" s="6">
        <f t="shared" si="24"/>
        <v>2180.9</v>
      </c>
      <c r="AF322" s="7">
        <f t="shared" si="25"/>
        <v>163.4</v>
      </c>
      <c r="AG322" s="6">
        <f t="shared" si="26"/>
        <v>160.19999999999999</v>
      </c>
      <c r="AH322" s="6">
        <f t="shared" si="27"/>
        <v>170.6</v>
      </c>
      <c r="AI322" s="6">
        <f t="shared" si="28"/>
        <v>155.69999999999999</v>
      </c>
      <c r="AJ322" s="6">
        <f t="shared" si="29"/>
        <v>162</v>
      </c>
      <c r="AK322" s="6">
        <v>317.7</v>
      </c>
      <c r="AL322" s="6">
        <v>494.2</v>
      </c>
      <c r="AM322" s="6">
        <v>164.1</v>
      </c>
      <c r="AN322" s="19">
        <v>44531</v>
      </c>
    </row>
    <row r="323" spans="1:40" hidden="1" x14ac:dyDescent="0.3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s="1">
        <v>139.5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  <c r="AE323" s="6">
        <f t="shared" ref="AE323:AE373" si="30">SUM(D323:P323)</f>
        <v>2153</v>
      </c>
      <c r="AF323" s="7">
        <f t="shared" ref="AF323:AF373" si="31">SUM(U323)</f>
        <v>139.5</v>
      </c>
      <c r="AG323" s="6">
        <f t="shared" ref="AG323:AG373" si="32">SUM(W323)</f>
        <v>164.9</v>
      </c>
      <c r="AH323" s="6">
        <f t="shared" ref="AH323:AH373" si="33">SUM(X323)</f>
        <v>174.7</v>
      </c>
      <c r="AI323" s="6">
        <f t="shared" ref="AI323:AI373" si="34">SUM(Y323)</f>
        <v>160.80000000000001</v>
      </c>
      <c r="AJ323" s="6">
        <f t="shared" ref="AJ323:AJ373" si="35">SUM(AC323)</f>
        <v>166.6</v>
      </c>
      <c r="AK323" s="6">
        <v>327.39999999999998</v>
      </c>
      <c r="AL323" s="6">
        <v>515.20000000000005</v>
      </c>
      <c r="AM323" s="6">
        <v>165.8</v>
      </c>
      <c r="AN323" s="19">
        <v>44562</v>
      </c>
    </row>
    <row r="324" spans="1:40" hidden="1" x14ac:dyDescent="0.3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  <c r="AE324" s="6">
        <f t="shared" si="30"/>
        <v>2186.6999999999998</v>
      </c>
      <c r="AF324" s="7">
        <f t="shared" si="31"/>
        <v>164.5</v>
      </c>
      <c r="AG324" s="6">
        <f t="shared" si="32"/>
        <v>156.80000000000001</v>
      </c>
      <c r="AH324" s="6">
        <f t="shared" si="33"/>
        <v>166.1</v>
      </c>
      <c r="AI324" s="6">
        <f t="shared" si="34"/>
        <v>152.69999999999999</v>
      </c>
      <c r="AJ324" s="6">
        <f t="shared" si="35"/>
        <v>158.6</v>
      </c>
      <c r="AK324" s="6">
        <v>311.29999999999995</v>
      </c>
      <c r="AL324" s="6">
        <v>475.4</v>
      </c>
      <c r="AM324" s="6">
        <v>161.6</v>
      </c>
      <c r="AN324" s="19">
        <v>44562</v>
      </c>
    </row>
    <row r="325" spans="1:40" x14ac:dyDescent="0.3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  <c r="AE325" s="6">
        <f t="shared" si="30"/>
        <v>2164.1999999999998</v>
      </c>
      <c r="AF325" s="7">
        <f t="shared" si="31"/>
        <v>164.5</v>
      </c>
      <c r="AG325" s="6">
        <f t="shared" si="32"/>
        <v>161.1</v>
      </c>
      <c r="AH325" s="6">
        <f t="shared" si="33"/>
        <v>171.4</v>
      </c>
      <c r="AI325" s="6">
        <f t="shared" si="34"/>
        <v>156.5</v>
      </c>
      <c r="AJ325" s="6">
        <f t="shared" si="35"/>
        <v>162.69999999999999</v>
      </c>
      <c r="AK325" s="6">
        <v>319.2</v>
      </c>
      <c r="AL325" s="6">
        <v>499.1</v>
      </c>
      <c r="AM325" s="6">
        <v>164.2</v>
      </c>
      <c r="AN325" s="19">
        <v>44562</v>
      </c>
    </row>
    <row r="326" spans="1:40" hidden="1" x14ac:dyDescent="0.3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s="1">
        <v>139.5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  <c r="AE326" s="6">
        <f t="shared" si="30"/>
        <v>2150.4</v>
      </c>
      <c r="AF326" s="7">
        <f t="shared" si="31"/>
        <v>139.5</v>
      </c>
      <c r="AG326" s="6">
        <f t="shared" si="32"/>
        <v>165.7</v>
      </c>
      <c r="AH326" s="6">
        <f t="shared" si="33"/>
        <v>175.3</v>
      </c>
      <c r="AI326" s="6">
        <f t="shared" si="34"/>
        <v>161.19999999999999</v>
      </c>
      <c r="AJ326" s="6">
        <f t="shared" si="35"/>
        <v>167.3</v>
      </c>
      <c r="AK326" s="6">
        <v>328.5</v>
      </c>
      <c r="AL326" s="6">
        <v>518.79999999999995</v>
      </c>
      <c r="AM326" s="6">
        <v>167.4</v>
      </c>
      <c r="AN326" s="19">
        <v>44593</v>
      </c>
    </row>
    <row r="327" spans="1:40" hidden="1" x14ac:dyDescent="0.3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  <c r="AE327" s="6">
        <f t="shared" si="30"/>
        <v>2183.5</v>
      </c>
      <c r="AF327" s="7">
        <f t="shared" si="31"/>
        <v>165.5</v>
      </c>
      <c r="AG327" s="6">
        <f t="shared" si="32"/>
        <v>157.4</v>
      </c>
      <c r="AH327" s="6">
        <f t="shared" si="33"/>
        <v>167.2</v>
      </c>
      <c r="AI327" s="6">
        <f t="shared" si="34"/>
        <v>153.1</v>
      </c>
      <c r="AJ327" s="6">
        <f t="shared" si="35"/>
        <v>159.4</v>
      </c>
      <c r="AK327" s="6">
        <v>312.5</v>
      </c>
      <c r="AL327" s="6">
        <v>479.5</v>
      </c>
      <c r="AM327" s="6">
        <v>163</v>
      </c>
      <c r="AN327" s="19">
        <v>44593</v>
      </c>
    </row>
    <row r="328" spans="1:40" x14ac:dyDescent="0.3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  <c r="AE328" s="6">
        <f t="shared" si="30"/>
        <v>2161.2000000000003</v>
      </c>
      <c r="AF328" s="7">
        <f t="shared" si="31"/>
        <v>165.5</v>
      </c>
      <c r="AG328" s="6">
        <f t="shared" si="32"/>
        <v>161.80000000000001</v>
      </c>
      <c r="AH328" s="6">
        <f t="shared" si="33"/>
        <v>172.2</v>
      </c>
      <c r="AI328" s="6">
        <f t="shared" si="34"/>
        <v>156.9</v>
      </c>
      <c r="AJ328" s="6">
        <f t="shared" si="35"/>
        <v>163.5</v>
      </c>
      <c r="AK328" s="6">
        <v>320.39999999999998</v>
      </c>
      <c r="AL328" s="6">
        <v>502.80000000000007</v>
      </c>
      <c r="AM328" s="6">
        <v>165.7</v>
      </c>
      <c r="AN328" s="19">
        <v>44593</v>
      </c>
    </row>
    <row r="329" spans="1:40" hidden="1" x14ac:dyDescent="0.3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s="1">
        <v>139.5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  <c r="AE329" s="6">
        <f t="shared" si="30"/>
        <v>2179.1000000000004</v>
      </c>
      <c r="AF329" s="7">
        <f t="shared" si="31"/>
        <v>139.5</v>
      </c>
      <c r="AG329" s="6">
        <f t="shared" si="32"/>
        <v>166.5</v>
      </c>
      <c r="AH329" s="6">
        <f t="shared" si="33"/>
        <v>176</v>
      </c>
      <c r="AI329" s="6">
        <f t="shared" si="34"/>
        <v>162</v>
      </c>
      <c r="AJ329" s="6">
        <f t="shared" si="35"/>
        <v>168.3</v>
      </c>
      <c r="AK329" s="6">
        <v>330.3</v>
      </c>
      <c r="AL329" s="6">
        <v>523.70000000000005</v>
      </c>
      <c r="AM329" s="6">
        <v>168.9</v>
      </c>
      <c r="AN329" s="19">
        <v>44621</v>
      </c>
    </row>
    <row r="330" spans="1:40" hidden="1" x14ac:dyDescent="0.3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  <c r="AE330" s="6">
        <f t="shared" si="30"/>
        <v>2196.3000000000002</v>
      </c>
      <c r="AF330" s="7">
        <f t="shared" si="31"/>
        <v>165.3</v>
      </c>
      <c r="AG330" s="6">
        <f t="shared" si="32"/>
        <v>158.6</v>
      </c>
      <c r="AH330" s="6">
        <f t="shared" si="33"/>
        <v>168.2</v>
      </c>
      <c r="AI330" s="6">
        <f t="shared" si="34"/>
        <v>154.19999999999999</v>
      </c>
      <c r="AJ330" s="6">
        <f t="shared" si="35"/>
        <v>160.6</v>
      </c>
      <c r="AK330" s="6">
        <v>314.79999999999995</v>
      </c>
      <c r="AL330" s="6">
        <v>484.6</v>
      </c>
      <c r="AM330" s="6">
        <v>164.5</v>
      </c>
      <c r="AN330" s="19">
        <v>44621</v>
      </c>
    </row>
    <row r="331" spans="1:40" x14ac:dyDescent="0.3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  <c r="AE331" s="6">
        <f t="shared" si="30"/>
        <v>2184.2000000000003</v>
      </c>
      <c r="AF331" s="7">
        <f t="shared" si="31"/>
        <v>165.3</v>
      </c>
      <c r="AG331" s="6">
        <f t="shared" si="32"/>
        <v>162.80000000000001</v>
      </c>
      <c r="AH331" s="6">
        <f t="shared" si="33"/>
        <v>173</v>
      </c>
      <c r="AI331" s="6">
        <f t="shared" si="34"/>
        <v>157.9</v>
      </c>
      <c r="AJ331" s="6">
        <f t="shared" si="35"/>
        <v>164.6</v>
      </c>
      <c r="AK331" s="6">
        <v>322.5</v>
      </c>
      <c r="AL331" s="6">
        <v>507.79999999999995</v>
      </c>
      <c r="AM331" s="6">
        <v>167.2</v>
      </c>
      <c r="AN331" s="19">
        <v>44621</v>
      </c>
    </row>
    <row r="332" spans="1:40" hidden="1" x14ac:dyDescent="0.3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s="1">
        <v>139.5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  <c r="AE332" s="6">
        <f t="shared" si="30"/>
        <v>2206.6</v>
      </c>
      <c r="AF332" s="7">
        <f t="shared" si="31"/>
        <v>139.5</v>
      </c>
      <c r="AG332" s="6">
        <f t="shared" si="32"/>
        <v>167.7</v>
      </c>
      <c r="AH332" s="6">
        <f t="shared" si="33"/>
        <v>177</v>
      </c>
      <c r="AI332" s="6">
        <f t="shared" si="34"/>
        <v>166.2</v>
      </c>
      <c r="AJ332" s="6">
        <f t="shared" si="35"/>
        <v>170.2</v>
      </c>
      <c r="AK332" s="6">
        <v>336.4</v>
      </c>
      <c r="AL332" s="6">
        <v>529.70000000000005</v>
      </c>
      <c r="AM332" s="6">
        <v>173.3</v>
      </c>
      <c r="AN332" s="19">
        <v>44652</v>
      </c>
    </row>
    <row r="333" spans="1:40" hidden="1" x14ac:dyDescent="0.3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  <c r="AE333" s="6">
        <f t="shared" si="30"/>
        <v>2230.4</v>
      </c>
      <c r="AF333" s="7">
        <f t="shared" si="31"/>
        <v>167</v>
      </c>
      <c r="AG333" s="6">
        <f t="shared" si="32"/>
        <v>159.80000000000001</v>
      </c>
      <c r="AH333" s="6">
        <f t="shared" si="33"/>
        <v>169</v>
      </c>
      <c r="AI333" s="6">
        <f t="shared" si="34"/>
        <v>159.30000000000001</v>
      </c>
      <c r="AJ333" s="6">
        <f t="shared" si="35"/>
        <v>163.1</v>
      </c>
      <c r="AK333" s="6">
        <v>322.39999999999998</v>
      </c>
      <c r="AL333" s="6">
        <v>489.2</v>
      </c>
      <c r="AM333" s="6">
        <v>170.5</v>
      </c>
      <c r="AN333" s="19">
        <v>44652</v>
      </c>
    </row>
    <row r="334" spans="1:40" x14ac:dyDescent="0.3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  <c r="AE334" s="6">
        <f t="shared" si="30"/>
        <v>2214.3000000000002</v>
      </c>
      <c r="AF334" s="7">
        <f t="shared" si="31"/>
        <v>167</v>
      </c>
      <c r="AG334" s="6">
        <f t="shared" si="32"/>
        <v>164</v>
      </c>
      <c r="AH334" s="6">
        <f t="shared" si="33"/>
        <v>174</v>
      </c>
      <c r="AI334" s="6">
        <f t="shared" si="34"/>
        <v>162.6</v>
      </c>
      <c r="AJ334" s="6">
        <f t="shared" si="35"/>
        <v>166.8</v>
      </c>
      <c r="AK334" s="6">
        <v>329.4</v>
      </c>
      <c r="AL334" s="6">
        <v>513.20000000000005</v>
      </c>
      <c r="AM334" s="6">
        <v>172.2</v>
      </c>
      <c r="AN334" s="19">
        <v>44652</v>
      </c>
    </row>
    <row r="335" spans="1:40" hidden="1" x14ac:dyDescent="0.3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s="1">
        <v>139.5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  <c r="AE335" s="6">
        <f t="shared" si="30"/>
        <v>2226.8000000000002</v>
      </c>
      <c r="AF335" s="7">
        <f t="shared" si="31"/>
        <v>139.5</v>
      </c>
      <c r="AG335" s="6">
        <f t="shared" si="32"/>
        <v>168.9</v>
      </c>
      <c r="AH335" s="6">
        <f t="shared" si="33"/>
        <v>177.7</v>
      </c>
      <c r="AI335" s="6">
        <f t="shared" si="34"/>
        <v>167.1</v>
      </c>
      <c r="AJ335" s="6">
        <f t="shared" si="35"/>
        <v>170.9</v>
      </c>
      <c r="AK335" s="6">
        <v>338</v>
      </c>
      <c r="AL335" s="6">
        <v>535.5</v>
      </c>
      <c r="AM335" s="6">
        <v>175.3</v>
      </c>
      <c r="AN335" s="19">
        <v>44682</v>
      </c>
    </row>
    <row r="336" spans="1:40" hidden="1" x14ac:dyDescent="0.3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  <c r="AE336" s="6">
        <f t="shared" si="30"/>
        <v>2262.2000000000003</v>
      </c>
      <c r="AF336" s="7">
        <f t="shared" si="31"/>
        <v>167.5</v>
      </c>
      <c r="AG336" s="6">
        <f t="shared" si="32"/>
        <v>161.1</v>
      </c>
      <c r="AH336" s="6">
        <f t="shared" si="33"/>
        <v>170.1</v>
      </c>
      <c r="AI336" s="6">
        <f t="shared" si="34"/>
        <v>159.4</v>
      </c>
      <c r="AJ336" s="6">
        <f t="shared" si="35"/>
        <v>163.80000000000001</v>
      </c>
      <c r="AK336" s="6">
        <v>323.20000000000005</v>
      </c>
      <c r="AL336" s="6">
        <v>493.7</v>
      </c>
      <c r="AM336" s="6">
        <v>173.5</v>
      </c>
      <c r="AN336" s="19">
        <v>44682</v>
      </c>
    </row>
    <row r="337" spans="1:40" x14ac:dyDescent="0.3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  <c r="AE337" s="6">
        <f t="shared" si="30"/>
        <v>2238.9000000000005</v>
      </c>
      <c r="AF337" s="7">
        <f t="shared" si="31"/>
        <v>167.5</v>
      </c>
      <c r="AG337" s="6">
        <f t="shared" si="32"/>
        <v>165.2</v>
      </c>
      <c r="AH337" s="6">
        <f t="shared" si="33"/>
        <v>174.8</v>
      </c>
      <c r="AI337" s="6">
        <f t="shared" si="34"/>
        <v>163</v>
      </c>
      <c r="AJ337" s="6">
        <f t="shared" si="35"/>
        <v>167.5</v>
      </c>
      <c r="AK337" s="6">
        <v>330.5</v>
      </c>
      <c r="AL337" s="6">
        <v>518.6</v>
      </c>
      <c r="AM337" s="6">
        <v>174.6</v>
      </c>
      <c r="AN337" s="19">
        <v>44682</v>
      </c>
    </row>
    <row r="338" spans="1:40" hidden="1" x14ac:dyDescent="0.3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s="1">
        <v>139.5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  <c r="AE338" s="6">
        <f t="shared" si="30"/>
        <v>2248.3000000000002</v>
      </c>
      <c r="AF338" s="7">
        <f t="shared" si="31"/>
        <v>139.5</v>
      </c>
      <c r="AG338" s="6">
        <f t="shared" si="32"/>
        <v>170.3</v>
      </c>
      <c r="AH338" s="6">
        <f t="shared" si="33"/>
        <v>178.2</v>
      </c>
      <c r="AI338" s="6">
        <f t="shared" si="34"/>
        <v>165.5</v>
      </c>
      <c r="AJ338" s="6">
        <f t="shared" si="35"/>
        <v>171</v>
      </c>
      <c r="AK338" s="6">
        <v>336.5</v>
      </c>
      <c r="AL338" s="6">
        <v>539.79999999999995</v>
      </c>
      <c r="AM338" s="6">
        <v>176.7</v>
      </c>
      <c r="AN338" s="19">
        <v>44713</v>
      </c>
    </row>
    <row r="339" spans="1:40" hidden="1" x14ac:dyDescent="0.3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  <c r="AE339" s="6">
        <f t="shared" si="30"/>
        <v>2287.5</v>
      </c>
      <c r="AF339" s="7">
        <f t="shared" si="31"/>
        <v>166.8</v>
      </c>
      <c r="AG339" s="6">
        <f t="shared" si="32"/>
        <v>162.1</v>
      </c>
      <c r="AH339" s="6">
        <f t="shared" si="33"/>
        <v>170.9</v>
      </c>
      <c r="AI339" s="6">
        <f t="shared" si="34"/>
        <v>157.19999999999999</v>
      </c>
      <c r="AJ339" s="6">
        <f t="shared" si="35"/>
        <v>163.80000000000001</v>
      </c>
      <c r="AK339" s="6">
        <v>321</v>
      </c>
      <c r="AL339" s="6">
        <v>498.4</v>
      </c>
      <c r="AM339" s="6">
        <v>174.9</v>
      </c>
      <c r="AN339" s="19">
        <v>44713</v>
      </c>
    </row>
    <row r="340" spans="1:40" x14ac:dyDescent="0.3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  <c r="AE340" s="6">
        <f t="shared" si="30"/>
        <v>2261.9</v>
      </c>
      <c r="AF340" s="7">
        <f t="shared" si="31"/>
        <v>166.8</v>
      </c>
      <c r="AG340" s="6">
        <f t="shared" si="32"/>
        <v>166.4</v>
      </c>
      <c r="AH340" s="6">
        <f t="shared" si="33"/>
        <v>175.4</v>
      </c>
      <c r="AI340" s="6">
        <f t="shared" si="34"/>
        <v>161.1</v>
      </c>
      <c r="AJ340" s="6">
        <f t="shared" si="35"/>
        <v>167.5</v>
      </c>
      <c r="AK340" s="6">
        <v>328.6</v>
      </c>
      <c r="AL340" s="6">
        <v>523</v>
      </c>
      <c r="AM340" s="6">
        <v>176</v>
      </c>
      <c r="AN340" s="19">
        <v>44713</v>
      </c>
    </row>
    <row r="341" spans="1:40" hidden="1" x14ac:dyDescent="0.3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s="1">
        <v>139.5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  <c r="AE341" s="6">
        <f t="shared" si="30"/>
        <v>2252.5</v>
      </c>
      <c r="AF341" s="7">
        <f t="shared" si="31"/>
        <v>139.5</v>
      </c>
      <c r="AG341" s="6">
        <f t="shared" si="32"/>
        <v>171.3</v>
      </c>
      <c r="AH341" s="6">
        <f t="shared" si="33"/>
        <v>178.8</v>
      </c>
      <c r="AI341" s="6">
        <f t="shared" si="34"/>
        <v>166.3</v>
      </c>
      <c r="AJ341" s="6">
        <f t="shared" si="35"/>
        <v>171.8</v>
      </c>
      <c r="AK341" s="6">
        <v>338.1</v>
      </c>
      <c r="AL341" s="6">
        <v>544</v>
      </c>
      <c r="AM341" s="6">
        <v>179.6</v>
      </c>
      <c r="AN341" s="19">
        <v>44743</v>
      </c>
    </row>
    <row r="342" spans="1:40" hidden="1" x14ac:dyDescent="0.3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  <c r="AE342" s="6">
        <f t="shared" si="30"/>
        <v>2291.6</v>
      </c>
      <c r="AF342" s="7">
        <f t="shared" si="31"/>
        <v>167.8</v>
      </c>
      <c r="AG342" s="6">
        <f t="shared" si="32"/>
        <v>163.1</v>
      </c>
      <c r="AH342" s="6">
        <f t="shared" si="33"/>
        <v>171.7</v>
      </c>
      <c r="AI342" s="6">
        <f t="shared" si="34"/>
        <v>157.4</v>
      </c>
      <c r="AJ342" s="6">
        <f t="shared" si="35"/>
        <v>164.7</v>
      </c>
      <c r="AK342" s="6">
        <v>322.10000000000002</v>
      </c>
      <c r="AL342" s="6">
        <v>502</v>
      </c>
      <c r="AM342" s="6">
        <v>179.5</v>
      </c>
      <c r="AN342" s="19">
        <v>44743</v>
      </c>
    </row>
    <row r="343" spans="1:40" x14ac:dyDescent="0.3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  <c r="AE343" s="6">
        <f t="shared" si="30"/>
        <v>2266.3000000000002</v>
      </c>
      <c r="AF343" s="7">
        <f t="shared" si="31"/>
        <v>167.8</v>
      </c>
      <c r="AG343" s="6">
        <f t="shared" si="32"/>
        <v>167.4</v>
      </c>
      <c r="AH343" s="6">
        <f t="shared" si="33"/>
        <v>176.1</v>
      </c>
      <c r="AI343" s="6">
        <f t="shared" si="34"/>
        <v>161.6</v>
      </c>
      <c r="AJ343" s="6">
        <f t="shared" si="35"/>
        <v>168.4</v>
      </c>
      <c r="AK343" s="6">
        <v>330</v>
      </c>
      <c r="AL343" s="6">
        <v>526.90000000000009</v>
      </c>
      <c r="AM343" s="6">
        <v>179.6</v>
      </c>
      <c r="AN343" s="19">
        <v>44743</v>
      </c>
    </row>
    <row r="344" spans="1:40" hidden="1" x14ac:dyDescent="0.3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s="1">
        <v>139.5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  <c r="AE344" s="6">
        <f t="shared" si="30"/>
        <v>2255.7999999999997</v>
      </c>
      <c r="AF344" s="7">
        <f t="shared" si="31"/>
        <v>139.5</v>
      </c>
      <c r="AG344" s="6">
        <f t="shared" si="32"/>
        <v>172.3</v>
      </c>
      <c r="AH344" s="6">
        <f t="shared" si="33"/>
        <v>179.4</v>
      </c>
      <c r="AI344" s="6">
        <f t="shared" si="34"/>
        <v>166.6</v>
      </c>
      <c r="AJ344" s="6">
        <f t="shared" si="35"/>
        <v>172.6</v>
      </c>
      <c r="AK344" s="6">
        <v>339.2</v>
      </c>
      <c r="AL344" s="6">
        <v>547.9</v>
      </c>
      <c r="AM344" s="6">
        <v>179.1</v>
      </c>
      <c r="AN344" s="19">
        <v>44774</v>
      </c>
    </row>
    <row r="345" spans="1:40" hidden="1" x14ac:dyDescent="0.3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  <c r="AE345" s="6">
        <f t="shared" si="30"/>
        <v>2293.6999999999998</v>
      </c>
      <c r="AF345" s="7">
        <f t="shared" si="31"/>
        <v>169</v>
      </c>
      <c r="AG345" s="6">
        <f t="shared" si="32"/>
        <v>164.2</v>
      </c>
      <c r="AH345" s="6">
        <f t="shared" si="33"/>
        <v>172.6</v>
      </c>
      <c r="AI345" s="6">
        <f t="shared" si="34"/>
        <v>157.69999999999999</v>
      </c>
      <c r="AJ345" s="6">
        <f t="shared" si="35"/>
        <v>165.4</v>
      </c>
      <c r="AK345" s="6">
        <v>323.10000000000002</v>
      </c>
      <c r="AL345" s="6">
        <v>505.29999999999995</v>
      </c>
      <c r="AM345" s="6">
        <v>178.4</v>
      </c>
      <c r="AN345" s="19">
        <v>44774</v>
      </c>
    </row>
    <row r="346" spans="1:40" x14ac:dyDescent="0.3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  <c r="AE346" s="6">
        <f t="shared" si="30"/>
        <v>2269.2000000000003</v>
      </c>
      <c r="AF346" s="7">
        <f t="shared" si="31"/>
        <v>169</v>
      </c>
      <c r="AG346" s="6">
        <f t="shared" si="32"/>
        <v>168.5</v>
      </c>
      <c r="AH346" s="6">
        <f t="shared" si="33"/>
        <v>176.8</v>
      </c>
      <c r="AI346" s="6">
        <f t="shared" si="34"/>
        <v>161.9</v>
      </c>
      <c r="AJ346" s="6">
        <f t="shared" si="35"/>
        <v>169.1</v>
      </c>
      <c r="AK346" s="6">
        <v>331</v>
      </c>
      <c r="AL346" s="6">
        <v>530.70000000000005</v>
      </c>
      <c r="AM346" s="6">
        <v>178.8</v>
      </c>
      <c r="AN346" s="19">
        <v>44774</v>
      </c>
    </row>
    <row r="347" spans="1:40" hidden="1" x14ac:dyDescent="0.3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s="1">
        <v>139.5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  <c r="AE347" s="6">
        <f t="shared" si="30"/>
        <v>2267.8000000000002</v>
      </c>
      <c r="AF347" s="7">
        <f t="shared" si="31"/>
        <v>139.5</v>
      </c>
      <c r="AG347" s="6">
        <f t="shared" si="32"/>
        <v>173.6</v>
      </c>
      <c r="AH347" s="6">
        <f t="shared" si="33"/>
        <v>180.2</v>
      </c>
      <c r="AI347" s="6">
        <f t="shared" si="34"/>
        <v>166.9</v>
      </c>
      <c r="AJ347" s="6">
        <f t="shared" si="35"/>
        <v>173.1</v>
      </c>
      <c r="AK347" s="6">
        <v>340</v>
      </c>
      <c r="AL347" s="6">
        <v>552.5</v>
      </c>
      <c r="AM347" s="6">
        <v>179.7</v>
      </c>
      <c r="AN347" s="19">
        <v>44805</v>
      </c>
    </row>
    <row r="348" spans="1:40" hidden="1" x14ac:dyDescent="0.3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  <c r="AE348" s="6">
        <f t="shared" si="30"/>
        <v>2306.4</v>
      </c>
      <c r="AF348" s="7">
        <f t="shared" si="31"/>
        <v>169.5</v>
      </c>
      <c r="AG348" s="6">
        <f t="shared" si="32"/>
        <v>165</v>
      </c>
      <c r="AH348" s="6">
        <f t="shared" si="33"/>
        <v>173.8</v>
      </c>
      <c r="AI348" s="6">
        <f t="shared" si="34"/>
        <v>158.19999999999999</v>
      </c>
      <c r="AJ348" s="6">
        <f t="shared" si="35"/>
        <v>166.1</v>
      </c>
      <c r="AK348" s="6">
        <v>324.29999999999995</v>
      </c>
      <c r="AL348" s="6">
        <v>509.7</v>
      </c>
      <c r="AM348" s="6">
        <v>179.2</v>
      </c>
      <c r="AN348" s="19">
        <v>44805</v>
      </c>
    </row>
    <row r="349" spans="1:40" x14ac:dyDescent="0.3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  <c r="AE349" s="6">
        <f t="shared" si="30"/>
        <v>2280.9</v>
      </c>
      <c r="AF349" s="7">
        <f t="shared" si="31"/>
        <v>169.5</v>
      </c>
      <c r="AG349" s="6">
        <f t="shared" si="32"/>
        <v>169.5</v>
      </c>
      <c r="AH349" s="6">
        <f t="shared" si="33"/>
        <v>177.8</v>
      </c>
      <c r="AI349" s="6">
        <f t="shared" si="34"/>
        <v>162.30000000000001</v>
      </c>
      <c r="AJ349" s="6">
        <f t="shared" si="35"/>
        <v>169.7</v>
      </c>
      <c r="AK349" s="6">
        <v>332</v>
      </c>
      <c r="AL349" s="6">
        <v>535.1</v>
      </c>
      <c r="AM349" s="6">
        <v>179.5</v>
      </c>
      <c r="AN349" s="19">
        <v>44805</v>
      </c>
    </row>
    <row r="350" spans="1:40" hidden="1" x14ac:dyDescent="0.3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s="1">
        <v>139.5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  <c r="AE350" s="6">
        <f t="shared" si="30"/>
        <v>2284.5</v>
      </c>
      <c r="AF350" s="7">
        <f t="shared" si="31"/>
        <v>139.5</v>
      </c>
      <c r="AG350" s="6">
        <f t="shared" si="32"/>
        <v>174.4</v>
      </c>
      <c r="AH350" s="6">
        <f t="shared" si="33"/>
        <v>181.2</v>
      </c>
      <c r="AI350" s="6">
        <f t="shared" si="34"/>
        <v>167.4</v>
      </c>
      <c r="AJ350" s="6">
        <f t="shared" si="35"/>
        <v>173.9</v>
      </c>
      <c r="AK350" s="6">
        <v>341.3</v>
      </c>
      <c r="AL350" s="6">
        <v>556.4</v>
      </c>
      <c r="AM350" s="6">
        <v>180.8</v>
      </c>
      <c r="AN350" s="19">
        <v>44835</v>
      </c>
    </row>
    <row r="351" spans="1:40" hidden="1" x14ac:dyDescent="0.3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  <c r="AE351" s="6">
        <f t="shared" si="30"/>
        <v>2322.3000000000002</v>
      </c>
      <c r="AF351" s="7">
        <f t="shared" si="31"/>
        <v>171.2</v>
      </c>
      <c r="AG351" s="6">
        <f t="shared" si="32"/>
        <v>166</v>
      </c>
      <c r="AH351" s="6">
        <f t="shared" si="33"/>
        <v>174.7</v>
      </c>
      <c r="AI351" s="6">
        <f t="shared" si="34"/>
        <v>158.80000000000001</v>
      </c>
      <c r="AJ351" s="6">
        <f t="shared" si="35"/>
        <v>166.8</v>
      </c>
      <c r="AK351" s="6">
        <v>325.60000000000002</v>
      </c>
      <c r="AL351" s="6">
        <v>511.70000000000005</v>
      </c>
      <c r="AM351" s="6">
        <v>180</v>
      </c>
      <c r="AN351" s="19">
        <v>44835</v>
      </c>
    </row>
    <row r="352" spans="1:40" x14ac:dyDescent="0.3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  <c r="AE352" s="6">
        <f t="shared" si="30"/>
        <v>2297.3000000000002</v>
      </c>
      <c r="AF352" s="7">
        <f t="shared" si="31"/>
        <v>171.2</v>
      </c>
      <c r="AG352" s="6">
        <f t="shared" si="32"/>
        <v>170.4</v>
      </c>
      <c r="AH352" s="6">
        <f t="shared" si="33"/>
        <v>178.7</v>
      </c>
      <c r="AI352" s="6">
        <f t="shared" si="34"/>
        <v>162.9</v>
      </c>
      <c r="AJ352" s="6">
        <f t="shared" si="35"/>
        <v>170.5</v>
      </c>
      <c r="AK352" s="6">
        <v>333.4</v>
      </c>
      <c r="AL352" s="6">
        <v>538.20000000000005</v>
      </c>
      <c r="AM352" s="6">
        <v>180.5</v>
      </c>
      <c r="AN352" s="19">
        <v>44835</v>
      </c>
    </row>
    <row r="353" spans="1:40" hidden="1" x14ac:dyDescent="0.3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s="1">
        <v>139.5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  <c r="AE353" s="6">
        <f t="shared" si="30"/>
        <v>2287.6999999999998</v>
      </c>
      <c r="AF353" s="7">
        <f t="shared" si="31"/>
        <v>139.5</v>
      </c>
      <c r="AG353" s="6">
        <f t="shared" si="32"/>
        <v>175.5</v>
      </c>
      <c r="AH353" s="6">
        <f t="shared" si="33"/>
        <v>182.3</v>
      </c>
      <c r="AI353" s="6">
        <f t="shared" si="34"/>
        <v>167.5</v>
      </c>
      <c r="AJ353" s="6">
        <f t="shared" si="35"/>
        <v>174.6</v>
      </c>
      <c r="AK353" s="6">
        <v>342.1</v>
      </c>
      <c r="AL353" s="6">
        <v>559.29999999999995</v>
      </c>
      <c r="AM353" s="6">
        <v>181.9</v>
      </c>
      <c r="AN353" s="19">
        <v>44866</v>
      </c>
    </row>
    <row r="354" spans="1:40" hidden="1" x14ac:dyDescent="0.3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  <c r="AE354" s="6">
        <f t="shared" si="30"/>
        <v>2314.4</v>
      </c>
      <c r="AF354" s="7">
        <f t="shared" si="31"/>
        <v>171.8</v>
      </c>
      <c r="AG354" s="6">
        <f t="shared" si="32"/>
        <v>166.9</v>
      </c>
      <c r="AH354" s="6">
        <f t="shared" si="33"/>
        <v>175.8</v>
      </c>
      <c r="AI354" s="6">
        <f t="shared" si="34"/>
        <v>158.9</v>
      </c>
      <c r="AJ354" s="6">
        <f t="shared" si="35"/>
        <v>167.4</v>
      </c>
      <c r="AK354" s="6">
        <v>326.3</v>
      </c>
      <c r="AL354" s="6">
        <v>514.9</v>
      </c>
      <c r="AM354" s="6">
        <v>180.3</v>
      </c>
      <c r="AN354" s="19">
        <v>44866</v>
      </c>
    </row>
    <row r="355" spans="1:40" x14ac:dyDescent="0.3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  <c r="AE355" s="6">
        <f t="shared" si="30"/>
        <v>2296.8000000000002</v>
      </c>
      <c r="AF355" s="7">
        <f t="shared" si="31"/>
        <v>171.8</v>
      </c>
      <c r="AG355" s="6">
        <f t="shared" si="32"/>
        <v>171.4</v>
      </c>
      <c r="AH355" s="6">
        <f t="shared" si="33"/>
        <v>179.8</v>
      </c>
      <c r="AI355" s="6">
        <f t="shared" si="34"/>
        <v>163</v>
      </c>
      <c r="AJ355" s="6">
        <f t="shared" si="35"/>
        <v>171.1</v>
      </c>
      <c r="AK355" s="6">
        <v>334.1</v>
      </c>
      <c r="AL355" s="6">
        <v>541.4</v>
      </c>
      <c r="AM355" s="6">
        <v>181.3</v>
      </c>
      <c r="AN355" s="19">
        <v>44866</v>
      </c>
    </row>
    <row r="356" spans="1:40" hidden="1" x14ac:dyDescent="0.3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s="1">
        <v>139.5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  <c r="AE356" s="6">
        <f t="shared" si="30"/>
        <v>2277.1</v>
      </c>
      <c r="AF356" s="7">
        <f t="shared" si="31"/>
        <v>139.5</v>
      </c>
      <c r="AG356" s="6">
        <f t="shared" si="32"/>
        <v>176.4</v>
      </c>
      <c r="AH356" s="6">
        <f t="shared" si="33"/>
        <v>183.5</v>
      </c>
      <c r="AI356" s="6">
        <f t="shared" si="34"/>
        <v>167.8</v>
      </c>
      <c r="AJ356" s="6">
        <f t="shared" si="35"/>
        <v>175.5</v>
      </c>
      <c r="AK356" s="6">
        <v>343.3</v>
      </c>
      <c r="AL356" s="6">
        <v>561.79999999999995</v>
      </c>
      <c r="AM356" s="6">
        <v>182.8</v>
      </c>
      <c r="AN356" s="19">
        <v>44896</v>
      </c>
    </row>
    <row r="357" spans="1:40" hidden="1" x14ac:dyDescent="0.3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  <c r="AE357" s="6">
        <f t="shared" si="30"/>
        <v>2295.7999999999997</v>
      </c>
      <c r="AF357" s="7">
        <f t="shared" si="31"/>
        <v>170.7</v>
      </c>
      <c r="AG357" s="6">
        <f t="shared" si="32"/>
        <v>167.3</v>
      </c>
      <c r="AH357" s="6">
        <f t="shared" si="33"/>
        <v>177.2</v>
      </c>
      <c r="AI357" s="6">
        <f t="shared" si="34"/>
        <v>159.4</v>
      </c>
      <c r="AJ357" s="6">
        <f t="shared" si="35"/>
        <v>168.2</v>
      </c>
      <c r="AK357" s="6">
        <v>327.60000000000002</v>
      </c>
      <c r="AL357" s="6">
        <v>517.9</v>
      </c>
      <c r="AM357" s="6">
        <v>180.6</v>
      </c>
      <c r="AN357" s="19">
        <v>44896</v>
      </c>
    </row>
    <row r="358" spans="1:40" x14ac:dyDescent="0.3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  <c r="AE358" s="6">
        <f t="shared" si="30"/>
        <v>2283.4</v>
      </c>
      <c r="AF358" s="7">
        <f t="shared" si="31"/>
        <v>170.7</v>
      </c>
      <c r="AG358" s="6">
        <f t="shared" si="32"/>
        <v>172.1</v>
      </c>
      <c r="AH358" s="6">
        <f t="shared" si="33"/>
        <v>181.1</v>
      </c>
      <c r="AI358" s="6">
        <f t="shared" si="34"/>
        <v>163.4</v>
      </c>
      <c r="AJ358" s="6">
        <f t="shared" si="35"/>
        <v>172</v>
      </c>
      <c r="AK358" s="6">
        <v>335.4</v>
      </c>
      <c r="AL358" s="6">
        <v>544</v>
      </c>
      <c r="AM358" s="6">
        <v>182</v>
      </c>
      <c r="AN358" s="19">
        <v>44896</v>
      </c>
    </row>
    <row r="359" spans="1:40" hidden="1" x14ac:dyDescent="0.3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s="1">
        <v>139.5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  <c r="AE359" s="6">
        <f t="shared" si="30"/>
        <v>2283.2000000000003</v>
      </c>
      <c r="AF359" s="7">
        <f t="shared" si="31"/>
        <v>139.5</v>
      </c>
      <c r="AG359" s="6">
        <f t="shared" si="32"/>
        <v>177.2</v>
      </c>
      <c r="AH359" s="6">
        <f t="shared" si="33"/>
        <v>184.7</v>
      </c>
      <c r="AI359" s="6">
        <f t="shared" si="34"/>
        <v>168.2</v>
      </c>
      <c r="AJ359" s="6">
        <f t="shared" si="35"/>
        <v>176.5</v>
      </c>
      <c r="AK359" s="6">
        <v>344.7</v>
      </c>
      <c r="AL359" s="6">
        <v>563.9</v>
      </c>
      <c r="AM359" s="6">
        <v>183.2</v>
      </c>
      <c r="AN359" s="19">
        <v>44927</v>
      </c>
    </row>
    <row r="360" spans="1:40" hidden="1" x14ac:dyDescent="0.3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  <c r="AE360" s="6">
        <f t="shared" si="30"/>
        <v>2310.2000000000003</v>
      </c>
      <c r="AF360" s="7">
        <f t="shared" si="31"/>
        <v>172.1</v>
      </c>
      <c r="AG360" s="6">
        <f t="shared" si="32"/>
        <v>168</v>
      </c>
      <c r="AH360" s="6">
        <f t="shared" si="33"/>
        <v>178.5</v>
      </c>
      <c r="AI360" s="6">
        <f t="shared" si="34"/>
        <v>159.5</v>
      </c>
      <c r="AJ360" s="6">
        <f t="shared" si="35"/>
        <v>168.9</v>
      </c>
      <c r="AK360" s="6">
        <v>328.4</v>
      </c>
      <c r="AL360" s="6">
        <v>520.6</v>
      </c>
      <c r="AM360" s="6">
        <v>180.1</v>
      </c>
      <c r="AN360" s="19">
        <v>44927</v>
      </c>
    </row>
    <row r="361" spans="1:40" hidden="1" x14ac:dyDescent="0.3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  <c r="AE361" s="6">
        <f t="shared" si="30"/>
        <v>2292.6999999999998</v>
      </c>
      <c r="AF361" s="7">
        <f t="shared" si="31"/>
        <v>172.1</v>
      </c>
      <c r="AG361" s="6">
        <f t="shared" si="32"/>
        <v>172.9</v>
      </c>
      <c r="AH361" s="6">
        <f t="shared" si="33"/>
        <v>182.3</v>
      </c>
      <c r="AI361" s="6">
        <f t="shared" si="34"/>
        <v>163.6</v>
      </c>
      <c r="AJ361" s="6">
        <f t="shared" si="35"/>
        <v>172.8</v>
      </c>
      <c r="AK361" s="6">
        <v>336.4</v>
      </c>
      <c r="AL361" s="6">
        <v>546.29999999999995</v>
      </c>
      <c r="AM361" s="6">
        <v>182</v>
      </c>
      <c r="AN361" s="19">
        <v>44927</v>
      </c>
    </row>
    <row r="362" spans="1:40" hidden="1" x14ac:dyDescent="0.3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s="1">
        <v>139.5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  <c r="AE362" s="6">
        <f t="shared" si="30"/>
        <v>2265.6999999999998</v>
      </c>
      <c r="AF362" s="7">
        <f t="shared" si="31"/>
        <v>139.5</v>
      </c>
      <c r="AG362" s="6">
        <f t="shared" si="32"/>
        <v>178.6</v>
      </c>
      <c r="AH362" s="6">
        <f t="shared" si="33"/>
        <v>186.6</v>
      </c>
      <c r="AI362" s="6">
        <f t="shared" si="34"/>
        <v>169</v>
      </c>
      <c r="AJ362" s="6">
        <f t="shared" si="35"/>
        <v>177.9</v>
      </c>
      <c r="AK362" s="6">
        <v>346.9</v>
      </c>
      <c r="AL362" s="6">
        <v>566.6</v>
      </c>
      <c r="AM362" s="6">
        <v>181.6</v>
      </c>
      <c r="AN362" s="19">
        <v>44958</v>
      </c>
    </row>
    <row r="363" spans="1:40" hidden="1" x14ac:dyDescent="0.3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  <c r="AE363" s="6">
        <f t="shared" si="30"/>
        <v>2303.1999999999998</v>
      </c>
      <c r="AF363" s="7">
        <f t="shared" si="31"/>
        <v>173.5</v>
      </c>
      <c r="AG363" s="6">
        <f t="shared" si="32"/>
        <v>169.2</v>
      </c>
      <c r="AH363" s="6">
        <f t="shared" si="33"/>
        <v>180.8</v>
      </c>
      <c r="AI363" s="6">
        <f t="shared" si="34"/>
        <v>159.80000000000001</v>
      </c>
      <c r="AJ363" s="6">
        <f t="shared" si="35"/>
        <v>170</v>
      </c>
      <c r="AK363" s="6">
        <v>329.8</v>
      </c>
      <c r="AL363" s="6">
        <v>525.5</v>
      </c>
      <c r="AM363" s="6">
        <v>182.8</v>
      </c>
      <c r="AN363" s="19">
        <v>44958</v>
      </c>
    </row>
    <row r="364" spans="1:40" hidden="1" x14ac:dyDescent="0.3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  <c r="AE364" s="6">
        <f t="shared" si="30"/>
        <v>2279.1</v>
      </c>
      <c r="AF364" s="7">
        <f t="shared" si="31"/>
        <v>173.5</v>
      </c>
      <c r="AG364" s="6">
        <f t="shared" si="32"/>
        <v>174.2</v>
      </c>
      <c r="AH364" s="6">
        <f t="shared" si="33"/>
        <v>184.4</v>
      </c>
      <c r="AI364" s="6">
        <f t="shared" si="34"/>
        <v>164.2</v>
      </c>
      <c r="AJ364" s="6">
        <f t="shared" si="35"/>
        <v>174.1</v>
      </c>
      <c r="AK364" s="6">
        <v>338.29999999999995</v>
      </c>
      <c r="AL364" s="6">
        <v>550</v>
      </c>
      <c r="AM364" s="6">
        <v>182.1</v>
      </c>
      <c r="AN364" s="19">
        <v>44958</v>
      </c>
    </row>
    <row r="365" spans="1:40" hidden="1" x14ac:dyDescent="0.3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s="1">
        <v>139.5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  <c r="AE365" s="6">
        <f t="shared" si="30"/>
        <v>2265.8000000000002</v>
      </c>
      <c r="AF365" s="7">
        <f t="shared" si="31"/>
        <v>139.5</v>
      </c>
      <c r="AG365" s="6">
        <f t="shared" si="32"/>
        <v>178.6</v>
      </c>
      <c r="AH365" s="6">
        <f t="shared" si="33"/>
        <v>186.6</v>
      </c>
      <c r="AI365" s="6">
        <f t="shared" si="34"/>
        <v>169</v>
      </c>
      <c r="AJ365" s="6">
        <f t="shared" si="35"/>
        <v>177.9</v>
      </c>
      <c r="AK365" s="6">
        <v>346.9</v>
      </c>
      <c r="AL365" s="6">
        <v>566.6</v>
      </c>
      <c r="AM365" s="6">
        <v>181.4</v>
      </c>
      <c r="AN365" s="19">
        <v>44986</v>
      </c>
    </row>
    <row r="366" spans="1:40" hidden="1" x14ac:dyDescent="0.3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  <c r="AE366" s="6">
        <f t="shared" si="30"/>
        <v>2303.4</v>
      </c>
      <c r="AF366" s="7">
        <f t="shared" si="31"/>
        <v>173.5</v>
      </c>
      <c r="AG366" s="6">
        <f t="shared" si="32"/>
        <v>169.2</v>
      </c>
      <c r="AH366" s="6">
        <f t="shared" si="33"/>
        <v>180.8</v>
      </c>
      <c r="AI366" s="6">
        <f t="shared" si="34"/>
        <v>159.80000000000001</v>
      </c>
      <c r="AJ366" s="6">
        <f t="shared" si="35"/>
        <v>170</v>
      </c>
      <c r="AK366" s="6">
        <v>329.8</v>
      </c>
      <c r="AL366" s="6">
        <v>525.4</v>
      </c>
      <c r="AM366" s="6">
        <v>182.6</v>
      </c>
      <c r="AN366" s="19">
        <v>44986</v>
      </c>
    </row>
    <row r="367" spans="1:40" hidden="1" x14ac:dyDescent="0.3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  <c r="AE367" s="6">
        <f t="shared" si="30"/>
        <v>2279.1999999999998</v>
      </c>
      <c r="AF367" s="7">
        <f t="shared" si="31"/>
        <v>173.5</v>
      </c>
      <c r="AG367" s="6">
        <f t="shared" si="32"/>
        <v>174.2</v>
      </c>
      <c r="AH367" s="6">
        <f t="shared" si="33"/>
        <v>184.4</v>
      </c>
      <c r="AI367" s="6">
        <f t="shared" si="34"/>
        <v>164.2</v>
      </c>
      <c r="AJ367" s="6">
        <f t="shared" si="35"/>
        <v>174.1</v>
      </c>
      <c r="AK367" s="6">
        <v>338.29999999999995</v>
      </c>
      <c r="AL367" s="6">
        <v>549.9</v>
      </c>
      <c r="AM367" s="6">
        <v>181.9</v>
      </c>
      <c r="AN367" s="19">
        <v>44986</v>
      </c>
    </row>
    <row r="368" spans="1:40" hidden="1" x14ac:dyDescent="0.3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s="1">
        <v>139.5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  <c r="AE368" s="6">
        <f t="shared" si="30"/>
        <v>2274.1999999999998</v>
      </c>
      <c r="AF368" s="7">
        <f t="shared" si="31"/>
        <v>139.5</v>
      </c>
      <c r="AG368" s="6">
        <f t="shared" si="32"/>
        <v>179.1</v>
      </c>
      <c r="AH368" s="6">
        <f t="shared" si="33"/>
        <v>187.2</v>
      </c>
      <c r="AI368" s="6">
        <f t="shared" si="34"/>
        <v>169.4</v>
      </c>
      <c r="AJ368" s="6">
        <f t="shared" si="35"/>
        <v>178.9</v>
      </c>
      <c r="AK368" s="6">
        <v>348.3</v>
      </c>
      <c r="AL368" s="6">
        <v>568.20000000000005</v>
      </c>
      <c r="AM368" s="6">
        <v>181.5</v>
      </c>
      <c r="AN368" s="19">
        <v>45017</v>
      </c>
    </row>
    <row r="369" spans="1:40" hidden="1" x14ac:dyDescent="0.3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  <c r="AE369" s="6">
        <f t="shared" si="30"/>
        <v>2317.7000000000003</v>
      </c>
      <c r="AF369" s="7">
        <f t="shared" si="31"/>
        <v>175.2</v>
      </c>
      <c r="AG369" s="6">
        <f t="shared" si="32"/>
        <v>169.6</v>
      </c>
      <c r="AH369" s="6">
        <f t="shared" si="33"/>
        <v>181.5</v>
      </c>
      <c r="AI369" s="6">
        <f t="shared" si="34"/>
        <v>160.1</v>
      </c>
      <c r="AJ369" s="6">
        <f t="shared" si="35"/>
        <v>170.9</v>
      </c>
      <c r="AK369" s="6">
        <v>331</v>
      </c>
      <c r="AL369" s="6">
        <v>527.6</v>
      </c>
      <c r="AM369" s="6">
        <v>182.1</v>
      </c>
      <c r="AN369" s="19">
        <v>45017</v>
      </c>
    </row>
    <row r="370" spans="1:40" hidden="1" x14ac:dyDescent="0.3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  <c r="AE370" s="6">
        <f t="shared" si="30"/>
        <v>2289.6000000000004</v>
      </c>
      <c r="AF370" s="7">
        <f t="shared" si="31"/>
        <v>175.2</v>
      </c>
      <c r="AG370" s="6">
        <f t="shared" si="32"/>
        <v>174.6</v>
      </c>
      <c r="AH370" s="6">
        <f t="shared" si="33"/>
        <v>185</v>
      </c>
      <c r="AI370" s="6">
        <f t="shared" si="34"/>
        <v>164.5</v>
      </c>
      <c r="AJ370" s="6">
        <f t="shared" si="35"/>
        <v>175</v>
      </c>
      <c r="AK370" s="6">
        <v>339.5</v>
      </c>
      <c r="AL370" s="6">
        <v>551.79999999999995</v>
      </c>
      <c r="AM370" s="6">
        <v>181.7</v>
      </c>
      <c r="AN370" s="19">
        <v>45017</v>
      </c>
    </row>
    <row r="371" spans="1:40" hidden="1" x14ac:dyDescent="0.3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s="1">
        <v>139.5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  <c r="AE371" s="6">
        <f t="shared" si="30"/>
        <v>2290.7000000000007</v>
      </c>
      <c r="AF371" s="7">
        <f t="shared" si="31"/>
        <v>139.5</v>
      </c>
      <c r="AG371" s="6">
        <f t="shared" si="32"/>
        <v>179.8</v>
      </c>
      <c r="AH371" s="6">
        <f t="shared" si="33"/>
        <v>187.8</v>
      </c>
      <c r="AI371" s="6">
        <f t="shared" si="34"/>
        <v>169.7</v>
      </c>
      <c r="AJ371" s="6">
        <f t="shared" si="35"/>
        <v>179.5</v>
      </c>
      <c r="AK371" s="6">
        <v>349.2</v>
      </c>
      <c r="AL371" s="6">
        <v>569.90000000000009</v>
      </c>
      <c r="AM371" s="6">
        <v>182.5</v>
      </c>
      <c r="AN371" s="19">
        <v>45047</v>
      </c>
    </row>
    <row r="372" spans="1:40" hidden="1" x14ac:dyDescent="0.3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  <c r="AE372" s="6">
        <f t="shared" si="30"/>
        <v>2335.1</v>
      </c>
      <c r="AF372" s="7">
        <f t="shared" si="31"/>
        <v>175.6</v>
      </c>
      <c r="AG372" s="6">
        <f t="shared" si="32"/>
        <v>170.1</v>
      </c>
      <c r="AH372" s="6">
        <f t="shared" si="33"/>
        <v>182.2</v>
      </c>
      <c r="AI372" s="6">
        <f t="shared" si="34"/>
        <v>160.4</v>
      </c>
      <c r="AJ372" s="6">
        <f t="shared" si="35"/>
        <v>171.6</v>
      </c>
      <c r="AK372" s="6">
        <v>332</v>
      </c>
      <c r="AL372" s="6">
        <v>528.70000000000005</v>
      </c>
      <c r="AM372" s="6">
        <v>183.4</v>
      </c>
      <c r="AN372" s="19">
        <v>45047</v>
      </c>
    </row>
    <row r="373" spans="1:40" hidden="1" x14ac:dyDescent="0.3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  <c r="AE373" s="6">
        <f t="shared" si="30"/>
        <v>2306.9</v>
      </c>
      <c r="AF373" s="7">
        <f t="shared" si="31"/>
        <v>175.6</v>
      </c>
      <c r="AG373" s="6">
        <f t="shared" si="32"/>
        <v>175.2</v>
      </c>
      <c r="AH373" s="6">
        <f t="shared" si="33"/>
        <v>185.7</v>
      </c>
      <c r="AI373" s="6">
        <f t="shared" si="34"/>
        <v>164.8</v>
      </c>
      <c r="AJ373" s="6">
        <f t="shared" si="35"/>
        <v>175.7</v>
      </c>
      <c r="AK373" s="6">
        <v>340.5</v>
      </c>
      <c r="AL373" s="6">
        <v>553.20000000000005</v>
      </c>
      <c r="AM373" s="6">
        <v>182.8</v>
      </c>
      <c r="AN373" s="19">
        <v>45047</v>
      </c>
    </row>
    <row r="374" spans="1:40" x14ac:dyDescent="0.3">
      <c r="AF374" s="1"/>
    </row>
    <row r="375" spans="1:40" x14ac:dyDescent="0.3">
      <c r="AF375" s="1"/>
    </row>
  </sheetData>
  <autoFilter ref="A1:AN373" xr:uid="{D6308714-DD56-4B8C-8613-A6DF8ACB2309}">
    <filterColumn colId="0">
      <filters>
        <filter val="Rural+Urban"/>
      </filters>
    </filterColumn>
    <filterColumn colId="1">
      <filters>
        <filter val="2021"/>
        <filter val="2022"/>
      </filters>
    </filterColumn>
    <filterColumn colId="39">
      <filters>
        <dateGroupItem year="2022" dateTimeGrouping="year"/>
        <dateGroupItem year="2021" dateTimeGrouping="year"/>
        <dateGroupItem year="2020" month="3" dateTimeGrouping="month"/>
        <dateGroupItem year="2020" month="4" dateTimeGrouping="month"/>
        <dateGroupItem year="2020" month="5" dateTimeGrouping="month"/>
        <dateGroupItem year="2020" month="6" dateTimeGrouping="month"/>
        <dateGroupItem year="2020" month="7" dateTimeGrouping="month"/>
        <dateGroupItem year="2020" month="8" dateTimeGrouping="month"/>
        <dateGroupItem year="2020" month="9" dateTimeGrouping="month"/>
        <dateGroupItem year="2020" month="10" dateTimeGrouping="month"/>
        <dateGroupItem year="2020" month="11" dateTimeGrouping="month"/>
        <dateGroupItem year="2020" month="12" dateTimeGrouping="month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A971-3CD1-42AC-B5DE-9722C9E65A22}">
  <dimension ref="A1:Y38"/>
  <sheetViews>
    <sheetView topLeftCell="C22" workbookViewId="0">
      <selection activeCell="H37" sqref="H37"/>
    </sheetView>
  </sheetViews>
  <sheetFormatPr defaultRowHeight="14.4" x14ac:dyDescent="0.3"/>
  <cols>
    <col min="3" max="3" width="16.21875" customWidth="1"/>
    <col min="4" max="4" width="36.77734375" customWidth="1"/>
    <col min="5" max="5" width="39" customWidth="1"/>
    <col min="11" max="11" width="15" customWidth="1"/>
    <col min="14" max="14" width="13.6640625" customWidth="1"/>
    <col min="23" max="23" width="22.88671875" customWidth="1"/>
    <col min="24" max="24" width="31" customWidth="1"/>
    <col min="25" max="25" width="23" customWidth="1"/>
  </cols>
  <sheetData>
    <row r="1" spans="1:25" ht="12.6" customHeight="1" x14ac:dyDescent="0.3">
      <c r="A1" s="33" t="s">
        <v>49</v>
      </c>
      <c r="B1" s="34"/>
      <c r="C1" s="34"/>
      <c r="L1" t="s">
        <v>52</v>
      </c>
      <c r="X1" t="s">
        <v>55</v>
      </c>
    </row>
    <row r="2" spans="1:25" x14ac:dyDescent="0.3">
      <c r="K2">
        <v>1</v>
      </c>
      <c r="L2" t="s">
        <v>53</v>
      </c>
    </row>
    <row r="3" spans="1:25" x14ac:dyDescent="0.3">
      <c r="A3" t="s">
        <v>50</v>
      </c>
      <c r="K3">
        <v>2</v>
      </c>
      <c r="L3" t="s">
        <v>54</v>
      </c>
      <c r="W3">
        <v>1</v>
      </c>
      <c r="X3" t="s">
        <v>56</v>
      </c>
      <c r="Y3" t="s">
        <v>57</v>
      </c>
    </row>
    <row r="4" spans="1:25" x14ac:dyDescent="0.3">
      <c r="A4" t="s">
        <v>51</v>
      </c>
      <c r="W4">
        <v>2</v>
      </c>
      <c r="X4" t="s">
        <v>75</v>
      </c>
      <c r="Y4" t="s">
        <v>76</v>
      </c>
    </row>
    <row r="5" spans="1:25" x14ac:dyDescent="0.3">
      <c r="W5">
        <v>3</v>
      </c>
      <c r="X5" t="s">
        <v>28</v>
      </c>
      <c r="Y5" t="s">
        <v>77</v>
      </c>
    </row>
    <row r="6" spans="1:25" x14ac:dyDescent="0.3">
      <c r="L6" t="s">
        <v>85</v>
      </c>
      <c r="W6">
        <v>4</v>
      </c>
      <c r="X6" t="s">
        <v>78</v>
      </c>
      <c r="Y6" t="s">
        <v>79</v>
      </c>
    </row>
    <row r="7" spans="1:25" x14ac:dyDescent="0.3">
      <c r="L7" t="s">
        <v>86</v>
      </c>
    </row>
    <row r="8" spans="1:25" x14ac:dyDescent="0.3">
      <c r="X8" s="4" t="s">
        <v>80</v>
      </c>
      <c r="Y8" s="4" t="s">
        <v>81</v>
      </c>
    </row>
    <row r="9" spans="1:25" x14ac:dyDescent="0.3">
      <c r="K9" s="8" t="s">
        <v>93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X9" t="s">
        <v>0</v>
      </c>
      <c r="Y9" t="s">
        <v>82</v>
      </c>
    </row>
    <row r="10" spans="1:25" x14ac:dyDescent="0.3">
      <c r="X10" t="s">
        <v>1</v>
      </c>
      <c r="Y10" t="s">
        <v>83</v>
      </c>
    </row>
    <row r="11" spans="1:25" x14ac:dyDescent="0.3">
      <c r="K11" t="s">
        <v>122</v>
      </c>
      <c r="X11" t="s">
        <v>2</v>
      </c>
      <c r="Y11" t="s">
        <v>84</v>
      </c>
    </row>
    <row r="12" spans="1:25" x14ac:dyDescent="0.3">
      <c r="A12" t="s">
        <v>58</v>
      </c>
      <c r="X12" t="s">
        <v>3</v>
      </c>
    </row>
    <row r="13" spans="1:25" x14ac:dyDescent="0.3">
      <c r="K13" s="12" t="s">
        <v>34</v>
      </c>
      <c r="L13" s="12">
        <v>2020</v>
      </c>
      <c r="M13" s="12" t="s">
        <v>38</v>
      </c>
      <c r="N13" s="21">
        <v>43952</v>
      </c>
      <c r="O13" s="24">
        <v>1770.72</v>
      </c>
      <c r="X13" t="s">
        <v>4</v>
      </c>
    </row>
    <row r="14" spans="1:25" x14ac:dyDescent="0.3">
      <c r="A14">
        <v>1</v>
      </c>
      <c r="B14" t="s">
        <v>59</v>
      </c>
      <c r="K14" s="22" t="s">
        <v>34</v>
      </c>
      <c r="L14" s="22">
        <v>2020</v>
      </c>
      <c r="M14" s="22" t="s">
        <v>38</v>
      </c>
      <c r="N14" s="23">
        <v>43952</v>
      </c>
      <c r="O14" s="22">
        <v>1770.72</v>
      </c>
      <c r="P14" s="24">
        <v>139.41999999999999</v>
      </c>
      <c r="Q14" s="24">
        <v>109.97</v>
      </c>
      <c r="R14" s="24">
        <v>129.4</v>
      </c>
      <c r="X14" t="s">
        <v>5</v>
      </c>
    </row>
    <row r="15" spans="1:25" x14ac:dyDescent="0.3">
      <c r="A15">
        <v>2</v>
      </c>
      <c r="B15" t="s">
        <v>60</v>
      </c>
      <c r="K15" s="22" t="s">
        <v>34</v>
      </c>
      <c r="L15" s="22">
        <v>2020</v>
      </c>
      <c r="M15" s="22" t="s">
        <v>37</v>
      </c>
      <c r="N15" s="23">
        <v>43922</v>
      </c>
      <c r="O15" s="22">
        <v>1622.7</v>
      </c>
      <c r="P15" s="22">
        <v>150.69999999999999</v>
      </c>
      <c r="Q15" s="24">
        <v>109.97</v>
      </c>
      <c r="X15" t="s">
        <v>6</v>
      </c>
    </row>
    <row r="16" spans="1:25" x14ac:dyDescent="0.3">
      <c r="A16">
        <v>3</v>
      </c>
      <c r="B16" t="s">
        <v>61</v>
      </c>
      <c r="D16" t="s">
        <v>67</v>
      </c>
      <c r="E16" t="s">
        <v>68</v>
      </c>
      <c r="K16" t="s">
        <v>124</v>
      </c>
      <c r="X16" t="s">
        <v>7</v>
      </c>
    </row>
    <row r="17" spans="1:24" x14ac:dyDescent="0.3">
      <c r="A17">
        <v>4</v>
      </c>
      <c r="B17" t="s">
        <v>62</v>
      </c>
      <c r="D17" t="s">
        <v>69</v>
      </c>
      <c r="X17" t="s">
        <v>8</v>
      </c>
    </row>
    <row r="18" spans="1:24" x14ac:dyDescent="0.3">
      <c r="A18">
        <v>5</v>
      </c>
      <c r="B18" t="s">
        <v>63</v>
      </c>
      <c r="D18" t="s">
        <v>70</v>
      </c>
      <c r="K18" t="s">
        <v>130</v>
      </c>
      <c r="X18" t="s">
        <v>9</v>
      </c>
    </row>
    <row r="19" spans="1:24" x14ac:dyDescent="0.3">
      <c r="A19">
        <v>6</v>
      </c>
      <c r="B19" t="s">
        <v>64</v>
      </c>
      <c r="D19" t="s">
        <v>72</v>
      </c>
      <c r="K19" t="s">
        <v>131</v>
      </c>
      <c r="X19" t="s">
        <v>10</v>
      </c>
    </row>
    <row r="20" spans="1:24" x14ac:dyDescent="0.3">
      <c r="A20">
        <v>7</v>
      </c>
      <c r="B20" t="s">
        <v>65</v>
      </c>
      <c r="D20" t="s">
        <v>73</v>
      </c>
      <c r="X20" t="s">
        <v>11</v>
      </c>
    </row>
    <row r="21" spans="1:24" x14ac:dyDescent="0.3">
      <c r="A21">
        <v>8</v>
      </c>
      <c r="B21" t="s">
        <v>66</v>
      </c>
      <c r="D21" t="s">
        <v>74</v>
      </c>
      <c r="K21" t="s">
        <v>132</v>
      </c>
      <c r="X21" t="s">
        <v>12</v>
      </c>
    </row>
    <row r="22" spans="1:24" x14ac:dyDescent="0.3">
      <c r="A22">
        <v>9</v>
      </c>
      <c r="B22" t="s">
        <v>71</v>
      </c>
      <c r="K22" t="s">
        <v>133</v>
      </c>
      <c r="X22" t="s">
        <v>13</v>
      </c>
    </row>
    <row r="23" spans="1:24" x14ac:dyDescent="0.3">
      <c r="X23" t="s">
        <v>14</v>
      </c>
    </row>
    <row r="24" spans="1:24" x14ac:dyDescent="0.3">
      <c r="K24" s="13" t="s">
        <v>136</v>
      </c>
      <c r="L24" s="13" t="s">
        <v>136</v>
      </c>
      <c r="M24" s="13" t="s">
        <v>136</v>
      </c>
      <c r="N24" s="13" t="s">
        <v>136</v>
      </c>
      <c r="O24" s="13" t="s">
        <v>136</v>
      </c>
      <c r="P24" s="13"/>
      <c r="Q24" s="13"/>
      <c r="R24" s="13"/>
      <c r="X24" t="s">
        <v>15</v>
      </c>
    </row>
    <row r="25" spans="1:24" x14ac:dyDescent="0.3">
      <c r="K25" s="3" t="s">
        <v>34</v>
      </c>
      <c r="L25" s="3">
        <v>2020</v>
      </c>
      <c r="M25" s="3" t="s">
        <v>37</v>
      </c>
      <c r="N25" s="28">
        <v>43922</v>
      </c>
      <c r="O25" s="3">
        <v>163.68</v>
      </c>
      <c r="X25" t="s">
        <v>16</v>
      </c>
    </row>
    <row r="26" spans="1:24" x14ac:dyDescent="0.3">
      <c r="K26" s="3" t="s">
        <v>34</v>
      </c>
      <c r="L26" s="3">
        <v>2020</v>
      </c>
      <c r="M26" s="3" t="s">
        <v>38</v>
      </c>
      <c r="N26" s="28">
        <v>43952</v>
      </c>
      <c r="O26" s="3">
        <v>163.68</v>
      </c>
      <c r="X26" t="s">
        <v>17</v>
      </c>
    </row>
    <row r="27" spans="1:24" x14ac:dyDescent="0.3">
      <c r="X27" t="s">
        <v>18</v>
      </c>
    </row>
    <row r="28" spans="1:24" x14ac:dyDescent="0.3">
      <c r="X28" t="s">
        <v>19</v>
      </c>
    </row>
    <row r="29" spans="1:24" x14ac:dyDescent="0.3">
      <c r="X29" t="s">
        <v>20</v>
      </c>
    </row>
    <row r="30" spans="1:24" x14ac:dyDescent="0.3">
      <c r="X30" t="s">
        <v>21</v>
      </c>
    </row>
    <row r="31" spans="1:24" x14ac:dyDescent="0.3">
      <c r="X31" t="s">
        <v>22</v>
      </c>
    </row>
    <row r="32" spans="1:24" x14ac:dyDescent="0.3">
      <c r="X32" t="s">
        <v>23</v>
      </c>
    </row>
    <row r="33" spans="7:24" x14ac:dyDescent="0.3">
      <c r="G33" t="s">
        <v>149</v>
      </c>
      <c r="H33" t="s">
        <v>150</v>
      </c>
      <c r="X33" t="s">
        <v>24</v>
      </c>
    </row>
    <row r="34" spans="7:24" x14ac:dyDescent="0.3">
      <c r="G34" t="s">
        <v>151</v>
      </c>
      <c r="H34" t="s">
        <v>152</v>
      </c>
      <c r="X34" t="s">
        <v>25</v>
      </c>
    </row>
    <row r="35" spans="7:24" x14ac:dyDescent="0.3">
      <c r="X35" t="s">
        <v>26</v>
      </c>
    </row>
    <row r="36" spans="7:24" x14ac:dyDescent="0.3">
      <c r="X36" t="s">
        <v>27</v>
      </c>
    </row>
    <row r="37" spans="7:24" x14ac:dyDescent="0.3">
      <c r="X37" t="s">
        <v>28</v>
      </c>
    </row>
    <row r="38" spans="7:24" x14ac:dyDescent="0.3">
      <c r="X38" t="s">
        <v>29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DFC9-0DAB-44DE-BB54-0BDD115702DC}">
  <dimension ref="A1:C57"/>
  <sheetViews>
    <sheetView topLeftCell="A25" workbookViewId="0">
      <selection activeCell="F43" sqref="F43"/>
    </sheetView>
  </sheetViews>
  <sheetFormatPr defaultRowHeight="14.4" x14ac:dyDescent="0.3"/>
  <cols>
    <col min="1" max="1" width="22.6640625" bestFit="1" customWidth="1"/>
    <col min="2" max="2" width="8.109375" bestFit="1" customWidth="1"/>
    <col min="3" max="3" width="17" bestFit="1" customWidth="1"/>
    <col min="4" max="4" width="31.109375" customWidth="1"/>
    <col min="5" max="5" width="27.33203125" customWidth="1"/>
    <col min="6" max="6" width="17.6640625" bestFit="1" customWidth="1"/>
    <col min="7" max="7" width="12" bestFit="1" customWidth="1"/>
    <col min="8" max="8" width="19.88671875" bestFit="1" customWidth="1"/>
    <col min="9" max="10" width="14.77734375" bestFit="1" customWidth="1"/>
    <col min="11" max="11" width="19.88671875" bestFit="1" customWidth="1"/>
    <col min="12" max="14" width="14.77734375" bestFit="1" customWidth="1"/>
    <col min="15" max="15" width="15" bestFit="1" customWidth="1"/>
    <col min="16" max="16" width="10.5546875" bestFit="1" customWidth="1"/>
    <col min="17" max="359" width="15.5546875" bestFit="1" customWidth="1"/>
    <col min="360" max="360" width="10.5546875" bestFit="1" customWidth="1"/>
  </cols>
  <sheetData>
    <row r="1" spans="1:3" x14ac:dyDescent="0.3">
      <c r="A1" s="9" t="s">
        <v>0</v>
      </c>
      <c r="B1" t="s">
        <v>30</v>
      </c>
    </row>
    <row r="2" spans="1:3" x14ac:dyDescent="0.3">
      <c r="A2" s="9" t="s">
        <v>1</v>
      </c>
      <c r="B2" s="10">
        <v>2023</v>
      </c>
    </row>
    <row r="3" spans="1:3" x14ac:dyDescent="0.3">
      <c r="A3" s="9" t="s">
        <v>2</v>
      </c>
      <c r="B3" t="s">
        <v>38</v>
      </c>
    </row>
    <row r="5" spans="1:3" x14ac:dyDescent="0.3">
      <c r="A5" s="9" t="s">
        <v>154</v>
      </c>
      <c r="C5" s="11" t="s">
        <v>100</v>
      </c>
    </row>
    <row r="6" spans="1:3" x14ac:dyDescent="0.3">
      <c r="A6" s="10" t="s">
        <v>99</v>
      </c>
      <c r="B6">
        <v>182.5</v>
      </c>
      <c r="C6">
        <v>182.5</v>
      </c>
    </row>
    <row r="7" spans="1:3" x14ac:dyDescent="0.3">
      <c r="A7" s="10" t="s">
        <v>101</v>
      </c>
      <c r="B7">
        <v>349.2</v>
      </c>
      <c r="C7">
        <v>349.2</v>
      </c>
    </row>
    <row r="8" spans="1:3" x14ac:dyDescent="0.3">
      <c r="A8" s="10" t="s">
        <v>102</v>
      </c>
      <c r="B8">
        <v>569.90000000000009</v>
      </c>
      <c r="C8">
        <v>569.90000000000009</v>
      </c>
    </row>
    <row r="9" spans="1:3" x14ac:dyDescent="0.3">
      <c r="A9" s="10" t="s">
        <v>103</v>
      </c>
      <c r="B9">
        <v>179.5</v>
      </c>
      <c r="C9">
        <v>179.5</v>
      </c>
    </row>
    <row r="10" spans="1:3" x14ac:dyDescent="0.3">
      <c r="A10" s="10" t="s">
        <v>104</v>
      </c>
      <c r="B10">
        <v>169.7</v>
      </c>
      <c r="C10">
        <v>169.7</v>
      </c>
    </row>
    <row r="11" spans="1:3" x14ac:dyDescent="0.3">
      <c r="A11" s="10" t="s">
        <v>105</v>
      </c>
      <c r="B11">
        <v>2290.7000000000007</v>
      </c>
      <c r="C11">
        <v>2290.7000000000007</v>
      </c>
    </row>
    <row r="12" spans="1:3" x14ac:dyDescent="0.3">
      <c r="A12" s="10" t="s">
        <v>106</v>
      </c>
      <c r="B12">
        <v>187.8</v>
      </c>
      <c r="C12">
        <v>187.8</v>
      </c>
    </row>
    <row r="13" spans="1:3" x14ac:dyDescent="0.3">
      <c r="A13" s="10" t="s">
        <v>94</v>
      </c>
      <c r="B13">
        <v>139.5</v>
      </c>
      <c r="C13">
        <v>139.5</v>
      </c>
    </row>
    <row r="14" spans="1:3" x14ac:dyDescent="0.3">
      <c r="A14" s="10" t="s">
        <v>95</v>
      </c>
      <c r="B14">
        <v>179.8</v>
      </c>
      <c r="C14">
        <v>179.8</v>
      </c>
    </row>
    <row r="23" spans="1:3" x14ac:dyDescent="0.3">
      <c r="A23" s="9" t="s">
        <v>0</v>
      </c>
      <c r="B23" t="s">
        <v>34</v>
      </c>
    </row>
    <row r="24" spans="1:3" x14ac:dyDescent="0.3">
      <c r="A24" s="9" t="s">
        <v>1</v>
      </c>
      <c r="B24" s="10">
        <v>2023</v>
      </c>
    </row>
    <row r="25" spans="1:3" x14ac:dyDescent="0.3">
      <c r="A25" s="9" t="s">
        <v>2</v>
      </c>
      <c r="B25" t="s">
        <v>38</v>
      </c>
    </row>
    <row r="27" spans="1:3" x14ac:dyDescent="0.3">
      <c r="A27" s="9" t="s">
        <v>153</v>
      </c>
      <c r="C27" s="11" t="s">
        <v>100</v>
      </c>
    </row>
    <row r="28" spans="1:3" x14ac:dyDescent="0.3">
      <c r="A28" s="10" t="s">
        <v>99</v>
      </c>
      <c r="B28">
        <v>182.8</v>
      </c>
      <c r="C28">
        <v>182.5</v>
      </c>
    </row>
    <row r="29" spans="1:3" x14ac:dyDescent="0.3">
      <c r="A29" s="10" t="s">
        <v>101</v>
      </c>
      <c r="B29">
        <v>340.5</v>
      </c>
      <c r="C29">
        <v>349.2</v>
      </c>
    </row>
    <row r="30" spans="1:3" x14ac:dyDescent="0.3">
      <c r="A30" s="10" t="s">
        <v>102</v>
      </c>
      <c r="B30">
        <v>553.20000000000005</v>
      </c>
      <c r="C30">
        <v>569.90000000000009</v>
      </c>
    </row>
    <row r="31" spans="1:3" x14ac:dyDescent="0.3">
      <c r="A31" s="10" t="s">
        <v>103</v>
      </c>
      <c r="B31">
        <v>175.7</v>
      </c>
      <c r="C31">
        <v>179.5</v>
      </c>
    </row>
    <row r="32" spans="1:3" x14ac:dyDescent="0.3">
      <c r="A32" s="10" t="s">
        <v>104</v>
      </c>
      <c r="B32">
        <v>164.8</v>
      </c>
      <c r="C32">
        <v>169.7</v>
      </c>
    </row>
    <row r="33" spans="1:3" x14ac:dyDescent="0.3">
      <c r="A33" s="10" t="s">
        <v>105</v>
      </c>
      <c r="B33">
        <v>2306.9</v>
      </c>
      <c r="C33">
        <v>2290.7000000000007</v>
      </c>
    </row>
    <row r="34" spans="1:3" x14ac:dyDescent="0.3">
      <c r="A34" s="10" t="s">
        <v>106</v>
      </c>
      <c r="B34">
        <v>185.7</v>
      </c>
      <c r="C34">
        <v>187.8</v>
      </c>
    </row>
    <row r="35" spans="1:3" x14ac:dyDescent="0.3">
      <c r="A35" s="10" t="s">
        <v>94</v>
      </c>
      <c r="B35">
        <v>175.6</v>
      </c>
      <c r="C35">
        <v>139.5</v>
      </c>
    </row>
    <row r="36" spans="1:3" x14ac:dyDescent="0.3">
      <c r="A36" s="10" t="s">
        <v>95</v>
      </c>
      <c r="B36">
        <v>175.2</v>
      </c>
      <c r="C36">
        <v>179.8</v>
      </c>
    </row>
    <row r="44" spans="1:3" x14ac:dyDescent="0.3">
      <c r="A44" s="9" t="s">
        <v>0</v>
      </c>
      <c r="B44" t="s">
        <v>33</v>
      </c>
    </row>
    <row r="45" spans="1:3" x14ac:dyDescent="0.3">
      <c r="A45" s="9" t="s">
        <v>1</v>
      </c>
      <c r="B45" s="10">
        <v>2023</v>
      </c>
    </row>
    <row r="46" spans="1:3" x14ac:dyDescent="0.3">
      <c r="A46" s="9" t="s">
        <v>2</v>
      </c>
      <c r="B46" t="s">
        <v>38</v>
      </c>
    </row>
    <row r="48" spans="1:3" x14ac:dyDescent="0.3">
      <c r="A48" s="9" t="s">
        <v>155</v>
      </c>
      <c r="C48" s="11" t="s">
        <v>100</v>
      </c>
    </row>
    <row r="49" spans="1:3" x14ac:dyDescent="0.3">
      <c r="A49" s="10" t="s">
        <v>99</v>
      </c>
      <c r="B49">
        <v>183.4</v>
      </c>
      <c r="C49">
        <v>182.5</v>
      </c>
    </row>
    <row r="50" spans="1:3" x14ac:dyDescent="0.3">
      <c r="A50" s="10" t="s">
        <v>101</v>
      </c>
      <c r="B50">
        <v>332</v>
      </c>
      <c r="C50">
        <v>349.2</v>
      </c>
    </row>
    <row r="51" spans="1:3" x14ac:dyDescent="0.3">
      <c r="A51" s="10" t="s">
        <v>102</v>
      </c>
      <c r="B51">
        <v>528.70000000000005</v>
      </c>
      <c r="C51">
        <v>569.90000000000009</v>
      </c>
    </row>
    <row r="52" spans="1:3" x14ac:dyDescent="0.3">
      <c r="A52" s="10" t="s">
        <v>103</v>
      </c>
      <c r="B52">
        <v>171.6</v>
      </c>
      <c r="C52">
        <v>179.5</v>
      </c>
    </row>
    <row r="53" spans="1:3" x14ac:dyDescent="0.3">
      <c r="A53" s="10" t="s">
        <v>104</v>
      </c>
      <c r="B53">
        <v>160.4</v>
      </c>
      <c r="C53">
        <v>169.7</v>
      </c>
    </row>
    <row r="54" spans="1:3" x14ac:dyDescent="0.3">
      <c r="A54" s="10" t="s">
        <v>105</v>
      </c>
      <c r="B54">
        <v>2335.1</v>
      </c>
      <c r="C54">
        <v>2290.7000000000007</v>
      </c>
    </row>
    <row r="55" spans="1:3" x14ac:dyDescent="0.3">
      <c r="A55" s="10" t="s">
        <v>106</v>
      </c>
      <c r="B55">
        <v>182.2</v>
      </c>
      <c r="C55">
        <v>187.8</v>
      </c>
    </row>
    <row r="56" spans="1:3" x14ac:dyDescent="0.3">
      <c r="A56" s="10" t="s">
        <v>94</v>
      </c>
      <c r="B56">
        <v>175.6</v>
      </c>
      <c r="C56">
        <v>139.5</v>
      </c>
    </row>
    <row r="57" spans="1:3" x14ac:dyDescent="0.3">
      <c r="A57" s="10" t="s">
        <v>95</v>
      </c>
      <c r="B57">
        <v>170.1</v>
      </c>
      <c r="C57">
        <v>179.8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36BE-70B4-46C2-B1E0-8B9F3A035A62}">
  <dimension ref="A1:P109"/>
  <sheetViews>
    <sheetView topLeftCell="A13" workbookViewId="0">
      <selection activeCell="N10" sqref="N10:R22"/>
    </sheetView>
  </sheetViews>
  <sheetFormatPr defaultRowHeight="14.4" x14ac:dyDescent="0.3"/>
  <cols>
    <col min="1" max="1" width="12.44140625" customWidth="1"/>
    <col min="2" max="2" width="11.6640625" customWidth="1"/>
    <col min="3" max="3" width="12.77734375" customWidth="1"/>
    <col min="4" max="4" width="12.6640625" customWidth="1"/>
    <col min="5" max="5" width="13.77734375" customWidth="1"/>
    <col min="15" max="15" width="15" customWidth="1"/>
    <col min="16" max="16" width="21.5546875" customWidth="1"/>
  </cols>
  <sheetData>
    <row r="1" spans="1:16" x14ac:dyDescent="0.3">
      <c r="A1" s="12">
        <v>2017</v>
      </c>
    </row>
    <row r="2" spans="1:16" x14ac:dyDescent="0.3">
      <c r="A2" s="3" t="s">
        <v>0</v>
      </c>
      <c r="B2" s="3" t="s">
        <v>1</v>
      </c>
      <c r="C2" s="3" t="s">
        <v>2</v>
      </c>
      <c r="D2" s="3" t="s">
        <v>29</v>
      </c>
      <c r="O2" s="15" t="s">
        <v>110</v>
      </c>
      <c r="P2" s="15" t="s">
        <v>111</v>
      </c>
    </row>
    <row r="3" spans="1:16" x14ac:dyDescent="0.3">
      <c r="A3" t="s">
        <v>34</v>
      </c>
      <c r="B3">
        <v>2017</v>
      </c>
      <c r="C3" t="s">
        <v>31</v>
      </c>
      <c r="D3">
        <v>130.30000000000001</v>
      </c>
      <c r="O3" s="14">
        <v>2017</v>
      </c>
      <c r="P3" s="14">
        <v>5.2954719900000002</v>
      </c>
    </row>
    <row r="4" spans="1:16" x14ac:dyDescent="0.3">
      <c r="A4" t="s">
        <v>34</v>
      </c>
      <c r="B4">
        <v>2017</v>
      </c>
      <c r="C4" t="s">
        <v>35</v>
      </c>
      <c r="D4">
        <v>130.6</v>
      </c>
      <c r="O4" s="14">
        <v>2018</v>
      </c>
      <c r="P4" s="14">
        <v>2.4558710700000002</v>
      </c>
    </row>
    <row r="5" spans="1:16" x14ac:dyDescent="0.3">
      <c r="A5" t="s">
        <v>34</v>
      </c>
      <c r="B5">
        <v>2017</v>
      </c>
      <c r="C5" t="s">
        <v>36</v>
      </c>
      <c r="D5">
        <v>130.9</v>
      </c>
      <c r="O5" s="14">
        <v>2019</v>
      </c>
      <c r="P5" s="14">
        <v>7.7363896800000003</v>
      </c>
    </row>
    <row r="6" spans="1:16" x14ac:dyDescent="0.3">
      <c r="A6" t="s">
        <v>34</v>
      </c>
      <c r="B6">
        <v>2017</v>
      </c>
      <c r="C6" t="s">
        <v>37</v>
      </c>
      <c r="D6">
        <v>131.1</v>
      </c>
      <c r="O6" s="14">
        <v>2020</v>
      </c>
      <c r="P6" s="14">
        <v>5.7922769599999997</v>
      </c>
    </row>
    <row r="7" spans="1:16" x14ac:dyDescent="0.3">
      <c r="A7" t="s">
        <v>34</v>
      </c>
      <c r="B7">
        <v>2017</v>
      </c>
      <c r="C7" t="s">
        <v>38</v>
      </c>
      <c r="D7">
        <v>131.4</v>
      </c>
      <c r="O7" s="14">
        <v>2021</v>
      </c>
      <c r="P7" s="14">
        <v>5.6579783900000002</v>
      </c>
    </row>
    <row r="8" spans="1:16" x14ac:dyDescent="0.3">
      <c r="A8" t="s">
        <v>34</v>
      </c>
      <c r="B8">
        <v>2017</v>
      </c>
      <c r="C8" t="s">
        <v>39</v>
      </c>
      <c r="D8">
        <v>132</v>
      </c>
      <c r="O8" s="14">
        <v>2022</v>
      </c>
      <c r="P8" s="14">
        <v>6.0350301999999996</v>
      </c>
    </row>
    <row r="9" spans="1:16" x14ac:dyDescent="0.3">
      <c r="A9" t="s">
        <v>34</v>
      </c>
      <c r="B9">
        <v>2017</v>
      </c>
      <c r="C9" t="s">
        <v>40</v>
      </c>
      <c r="D9">
        <v>134.19999999999999</v>
      </c>
    </row>
    <row r="10" spans="1:16" x14ac:dyDescent="0.3">
      <c r="A10" t="s">
        <v>34</v>
      </c>
      <c r="B10">
        <v>2017</v>
      </c>
      <c r="C10" t="s">
        <v>41</v>
      </c>
      <c r="D10">
        <v>135.4</v>
      </c>
    </row>
    <row r="11" spans="1:16" x14ac:dyDescent="0.3">
      <c r="A11" t="s">
        <v>34</v>
      </c>
      <c r="B11">
        <v>2017</v>
      </c>
      <c r="C11" t="s">
        <v>42</v>
      </c>
      <c r="D11">
        <v>135.19999999999999</v>
      </c>
    </row>
    <row r="12" spans="1:16" x14ac:dyDescent="0.3">
      <c r="A12" t="s">
        <v>34</v>
      </c>
      <c r="B12">
        <v>2017</v>
      </c>
      <c r="C12" t="s">
        <v>43</v>
      </c>
      <c r="D12">
        <v>136.1</v>
      </c>
    </row>
    <row r="13" spans="1:16" x14ac:dyDescent="0.3">
      <c r="A13" t="s">
        <v>34</v>
      </c>
      <c r="B13">
        <v>2017</v>
      </c>
      <c r="C13" t="s">
        <v>45</v>
      </c>
      <c r="D13">
        <v>137.6</v>
      </c>
    </row>
    <row r="14" spans="1:16" x14ac:dyDescent="0.3">
      <c r="A14" t="s">
        <v>34</v>
      </c>
      <c r="B14">
        <v>2017</v>
      </c>
      <c r="C14" t="s">
        <v>46</v>
      </c>
      <c r="D14">
        <v>137.19999999999999</v>
      </c>
    </row>
    <row r="16" spans="1:16" x14ac:dyDescent="0.3">
      <c r="A16" s="4" t="s">
        <v>107</v>
      </c>
      <c r="B16" s="4">
        <f>(D14-D3)*100/130.3</f>
        <v>5.2954719877206271</v>
      </c>
    </row>
    <row r="17" spans="1:4" x14ac:dyDescent="0.3">
      <c r="A17" s="12">
        <v>2018</v>
      </c>
    </row>
    <row r="18" spans="1:4" x14ac:dyDescent="0.3">
      <c r="A18" s="3" t="s">
        <v>0</v>
      </c>
      <c r="B18" s="3" t="s">
        <v>1</v>
      </c>
      <c r="C18" s="3" t="s">
        <v>2</v>
      </c>
      <c r="D18" s="3" t="s">
        <v>29</v>
      </c>
    </row>
    <row r="19" spans="1:4" x14ac:dyDescent="0.3">
      <c r="A19" t="s">
        <v>34</v>
      </c>
      <c r="B19">
        <v>2018</v>
      </c>
      <c r="C19" t="s">
        <v>31</v>
      </c>
      <c r="D19">
        <v>136.9</v>
      </c>
    </row>
    <row r="20" spans="1:4" x14ac:dyDescent="0.3">
      <c r="A20" t="s">
        <v>34</v>
      </c>
      <c r="B20">
        <v>2018</v>
      </c>
      <c r="C20" t="s">
        <v>35</v>
      </c>
      <c r="D20">
        <v>136.4</v>
      </c>
    </row>
    <row r="21" spans="1:4" x14ac:dyDescent="0.3">
      <c r="A21" t="s">
        <v>34</v>
      </c>
      <c r="B21">
        <v>2018</v>
      </c>
      <c r="C21" t="s">
        <v>36</v>
      </c>
      <c r="D21">
        <v>136.5</v>
      </c>
    </row>
    <row r="22" spans="1:4" x14ac:dyDescent="0.3">
      <c r="A22" t="s">
        <v>34</v>
      </c>
      <c r="B22">
        <v>2018</v>
      </c>
      <c r="C22" t="s">
        <v>37</v>
      </c>
      <c r="D22">
        <v>137.1</v>
      </c>
    </row>
    <row r="23" spans="1:4" x14ac:dyDescent="0.3">
      <c r="A23" t="s">
        <v>34</v>
      </c>
      <c r="B23">
        <v>2018</v>
      </c>
      <c r="C23" t="s">
        <v>38</v>
      </c>
      <c r="D23">
        <v>137.80000000000001</v>
      </c>
    </row>
    <row r="24" spans="1:4" x14ac:dyDescent="0.3">
      <c r="A24" t="s">
        <v>34</v>
      </c>
      <c r="B24">
        <v>2018</v>
      </c>
      <c r="C24" t="s">
        <v>39</v>
      </c>
      <c r="D24">
        <v>138.5</v>
      </c>
    </row>
    <row r="25" spans="1:4" x14ac:dyDescent="0.3">
      <c r="A25" t="s">
        <v>34</v>
      </c>
      <c r="B25">
        <v>2018</v>
      </c>
      <c r="C25" t="s">
        <v>40</v>
      </c>
      <c r="D25">
        <v>139.80000000000001</v>
      </c>
    </row>
    <row r="26" spans="1:4" x14ac:dyDescent="0.3">
      <c r="A26" t="s">
        <v>34</v>
      </c>
      <c r="B26">
        <v>2018</v>
      </c>
      <c r="C26" t="s">
        <v>41</v>
      </c>
      <c r="D26">
        <v>140.4</v>
      </c>
    </row>
    <row r="27" spans="1:4" x14ac:dyDescent="0.3">
      <c r="A27" t="s">
        <v>34</v>
      </c>
      <c r="B27">
        <v>2018</v>
      </c>
      <c r="C27" t="s">
        <v>42</v>
      </c>
      <c r="D27">
        <v>140.19999999999999</v>
      </c>
    </row>
    <row r="28" spans="1:4" x14ac:dyDescent="0.3">
      <c r="A28" t="s">
        <v>34</v>
      </c>
      <c r="B28">
        <v>2018</v>
      </c>
      <c r="C28" t="s">
        <v>43</v>
      </c>
      <c r="D28">
        <v>140.80000000000001</v>
      </c>
    </row>
    <row r="29" spans="1:4" x14ac:dyDescent="0.3">
      <c r="A29" t="s">
        <v>34</v>
      </c>
      <c r="B29">
        <v>2018</v>
      </c>
      <c r="C29" t="s">
        <v>45</v>
      </c>
      <c r="D29">
        <v>140.80000000000001</v>
      </c>
    </row>
    <row r="30" spans="1:4" x14ac:dyDescent="0.3">
      <c r="A30" t="s">
        <v>34</v>
      </c>
      <c r="B30">
        <v>2018</v>
      </c>
      <c r="C30" t="s">
        <v>46</v>
      </c>
      <c r="D30">
        <v>140.1</v>
      </c>
    </row>
    <row r="32" spans="1:4" x14ac:dyDescent="0.3">
      <c r="A32" s="4" t="s">
        <v>107</v>
      </c>
      <c r="B32" s="4">
        <f>(D30-D19)*100/130.3</f>
        <v>2.4558710667689856</v>
      </c>
    </row>
    <row r="33" spans="1:4" x14ac:dyDescent="0.3">
      <c r="A33" s="12">
        <v>2019</v>
      </c>
    </row>
    <row r="34" spans="1:4" x14ac:dyDescent="0.3">
      <c r="A34" s="3" t="s">
        <v>0</v>
      </c>
      <c r="B34" s="3" t="s">
        <v>1</v>
      </c>
      <c r="C34" s="3" t="s">
        <v>2</v>
      </c>
      <c r="D34" s="3" t="s">
        <v>29</v>
      </c>
    </row>
    <row r="35" spans="1:4" x14ac:dyDescent="0.3">
      <c r="A35" t="s">
        <v>34</v>
      </c>
      <c r="B35">
        <v>2019</v>
      </c>
      <c r="C35" t="s">
        <v>31</v>
      </c>
      <c r="D35">
        <v>139.6</v>
      </c>
    </row>
    <row r="36" spans="1:4" x14ac:dyDescent="0.3">
      <c r="A36" t="s">
        <v>34</v>
      </c>
      <c r="B36">
        <v>2019</v>
      </c>
      <c r="C36" t="s">
        <v>35</v>
      </c>
      <c r="D36">
        <v>139.9</v>
      </c>
    </row>
    <row r="37" spans="1:4" x14ac:dyDescent="0.3">
      <c r="A37" t="s">
        <v>34</v>
      </c>
      <c r="B37">
        <v>2019</v>
      </c>
      <c r="C37" t="s">
        <v>36</v>
      </c>
      <c r="D37">
        <v>140.4</v>
      </c>
    </row>
    <row r="38" spans="1:4" x14ac:dyDescent="0.3">
      <c r="A38" t="s">
        <v>34</v>
      </c>
      <c r="B38">
        <v>2019</v>
      </c>
      <c r="C38" t="s">
        <v>38</v>
      </c>
      <c r="D38">
        <v>142</v>
      </c>
    </row>
    <row r="39" spans="1:4" x14ac:dyDescent="0.3">
      <c r="A39" t="s">
        <v>34</v>
      </c>
      <c r="B39">
        <v>2019</v>
      </c>
      <c r="C39" t="s">
        <v>39</v>
      </c>
      <c r="D39">
        <v>142.9</v>
      </c>
    </row>
    <row r="40" spans="1:4" x14ac:dyDescent="0.3">
      <c r="A40" t="s">
        <v>34</v>
      </c>
      <c r="B40">
        <v>2019</v>
      </c>
      <c r="C40" t="s">
        <v>40</v>
      </c>
      <c r="D40">
        <v>144.19999999999999</v>
      </c>
    </row>
    <row r="41" spans="1:4" x14ac:dyDescent="0.3">
      <c r="A41" t="s">
        <v>34</v>
      </c>
      <c r="B41">
        <v>2019</v>
      </c>
      <c r="C41" t="s">
        <v>41</v>
      </c>
      <c r="D41">
        <v>145</v>
      </c>
    </row>
    <row r="42" spans="1:4" x14ac:dyDescent="0.3">
      <c r="A42" t="s">
        <v>34</v>
      </c>
      <c r="B42">
        <v>2019</v>
      </c>
      <c r="C42" t="s">
        <v>42</v>
      </c>
      <c r="D42">
        <v>145.80000000000001</v>
      </c>
    </row>
    <row r="43" spans="1:4" x14ac:dyDescent="0.3">
      <c r="A43" t="s">
        <v>34</v>
      </c>
      <c r="B43">
        <v>2019</v>
      </c>
      <c r="C43" t="s">
        <v>43</v>
      </c>
      <c r="D43">
        <v>147.19999999999999</v>
      </c>
    </row>
    <row r="44" spans="1:4" x14ac:dyDescent="0.3">
      <c r="A44" t="s">
        <v>34</v>
      </c>
      <c r="B44">
        <v>2019</v>
      </c>
      <c r="C44" t="s">
        <v>45</v>
      </c>
      <c r="D44">
        <v>148.6</v>
      </c>
    </row>
    <row r="45" spans="1:4" x14ac:dyDescent="0.3">
      <c r="A45" t="s">
        <v>34</v>
      </c>
      <c r="B45">
        <v>2019</v>
      </c>
      <c r="C45" t="s">
        <v>46</v>
      </c>
      <c r="D45">
        <v>150.4</v>
      </c>
    </row>
    <row r="47" spans="1:4" x14ac:dyDescent="0.3">
      <c r="A47" s="4" t="s">
        <v>107</v>
      </c>
      <c r="B47" s="4">
        <f>(D45-D35)*100/139.6</f>
        <v>7.7363896848137621</v>
      </c>
    </row>
    <row r="48" spans="1:4" x14ac:dyDescent="0.3">
      <c r="A48" s="12">
        <v>2020</v>
      </c>
    </row>
    <row r="49" spans="1:4" x14ac:dyDescent="0.3">
      <c r="A49" s="3" t="s">
        <v>0</v>
      </c>
      <c r="B49" s="3" t="s">
        <v>1</v>
      </c>
      <c r="C49" s="3" t="s">
        <v>2</v>
      </c>
      <c r="D49" s="3" t="s">
        <v>29</v>
      </c>
    </row>
    <row r="50" spans="1:4" x14ac:dyDescent="0.3">
      <c r="A50" t="s">
        <v>34</v>
      </c>
      <c r="B50">
        <v>2020</v>
      </c>
      <c r="C50" t="s">
        <v>31</v>
      </c>
      <c r="D50">
        <v>150.19999999999999</v>
      </c>
    </row>
    <row r="51" spans="1:4" x14ac:dyDescent="0.3">
      <c r="A51" t="s">
        <v>34</v>
      </c>
      <c r="B51">
        <v>2020</v>
      </c>
      <c r="C51" t="s">
        <v>35</v>
      </c>
      <c r="D51">
        <v>149.1</v>
      </c>
    </row>
    <row r="52" spans="1:4" x14ac:dyDescent="0.3">
      <c r="A52" t="s">
        <v>34</v>
      </c>
      <c r="B52">
        <v>2020</v>
      </c>
      <c r="C52" t="s">
        <v>36</v>
      </c>
      <c r="D52">
        <v>148.6</v>
      </c>
    </row>
    <row r="53" spans="1:4" x14ac:dyDescent="0.3">
      <c r="A53" t="s">
        <v>34</v>
      </c>
      <c r="B53">
        <v>2020</v>
      </c>
      <c r="C53" t="s">
        <v>37</v>
      </c>
      <c r="D53">
        <v>153.38</v>
      </c>
    </row>
    <row r="54" spans="1:4" x14ac:dyDescent="0.3">
      <c r="A54" t="s">
        <v>34</v>
      </c>
      <c r="B54">
        <v>2020</v>
      </c>
      <c r="C54" t="s">
        <v>38</v>
      </c>
      <c r="D54">
        <v>153.38</v>
      </c>
    </row>
    <row r="55" spans="1:4" x14ac:dyDescent="0.3">
      <c r="A55" t="s">
        <v>34</v>
      </c>
      <c r="B55">
        <v>2020</v>
      </c>
      <c r="C55" t="s">
        <v>39</v>
      </c>
      <c r="D55">
        <v>151.80000000000001</v>
      </c>
    </row>
    <row r="56" spans="1:4" x14ac:dyDescent="0.3">
      <c r="A56" t="s">
        <v>34</v>
      </c>
      <c r="B56">
        <v>2020</v>
      </c>
      <c r="C56" t="s">
        <v>40</v>
      </c>
      <c r="D56">
        <v>151.80000000000001</v>
      </c>
    </row>
    <row r="57" spans="1:4" x14ac:dyDescent="0.3">
      <c r="A57" t="s">
        <v>34</v>
      </c>
      <c r="B57">
        <v>2020</v>
      </c>
      <c r="C57" t="s">
        <v>41</v>
      </c>
      <c r="D57">
        <v>153.9</v>
      </c>
    </row>
    <row r="58" spans="1:4" x14ac:dyDescent="0.3">
      <c r="A58" t="s">
        <v>34</v>
      </c>
      <c r="B58">
        <v>2020</v>
      </c>
      <c r="C58" t="s">
        <v>42</v>
      </c>
      <c r="D58">
        <v>154.69999999999999</v>
      </c>
    </row>
    <row r="59" spans="1:4" x14ac:dyDescent="0.3">
      <c r="A59" t="s">
        <v>34</v>
      </c>
      <c r="B59">
        <v>2020</v>
      </c>
      <c r="C59" t="s">
        <v>43</v>
      </c>
      <c r="D59">
        <v>156.4</v>
      </c>
    </row>
    <row r="60" spans="1:4" x14ac:dyDescent="0.3">
      <c r="A60" t="s">
        <v>34</v>
      </c>
      <c r="B60">
        <v>2020</v>
      </c>
      <c r="C60" t="s">
        <v>45</v>
      </c>
      <c r="D60">
        <v>158.4</v>
      </c>
    </row>
    <row r="61" spans="1:4" x14ac:dyDescent="0.3">
      <c r="A61" t="s">
        <v>34</v>
      </c>
      <c r="B61">
        <v>2020</v>
      </c>
      <c r="C61" t="s">
        <v>46</v>
      </c>
      <c r="D61">
        <v>158.9</v>
      </c>
    </row>
    <row r="63" spans="1:4" x14ac:dyDescent="0.3">
      <c r="A63" s="4" t="s">
        <v>107</v>
      </c>
      <c r="B63" s="4">
        <f>(D61-D50)*100/150.2</f>
        <v>5.7922769640479475</v>
      </c>
    </row>
    <row r="64" spans="1:4" x14ac:dyDescent="0.3">
      <c r="A64" s="12">
        <v>2021</v>
      </c>
    </row>
    <row r="65" spans="1:4" x14ac:dyDescent="0.3">
      <c r="A65" s="3" t="s">
        <v>0</v>
      </c>
      <c r="B65" s="3" t="s">
        <v>1</v>
      </c>
      <c r="C65" s="3" t="s">
        <v>2</v>
      </c>
      <c r="D65" s="3" t="s">
        <v>29</v>
      </c>
    </row>
    <row r="66" spans="1:4" x14ac:dyDescent="0.3">
      <c r="A66" t="s">
        <v>34</v>
      </c>
      <c r="B66">
        <v>2021</v>
      </c>
      <c r="C66" t="s">
        <v>31</v>
      </c>
      <c r="D66">
        <v>157.30000000000001</v>
      </c>
    </row>
    <row r="67" spans="1:4" x14ac:dyDescent="0.3">
      <c r="A67" t="s">
        <v>34</v>
      </c>
      <c r="B67">
        <v>2021</v>
      </c>
      <c r="C67" t="s">
        <v>35</v>
      </c>
      <c r="D67">
        <v>156.6</v>
      </c>
    </row>
    <row r="68" spans="1:4" x14ac:dyDescent="0.3">
      <c r="A68" t="s">
        <v>34</v>
      </c>
      <c r="B68">
        <v>2021</v>
      </c>
      <c r="C68" t="s">
        <v>36</v>
      </c>
      <c r="D68">
        <v>156.80000000000001</v>
      </c>
    </row>
    <row r="69" spans="1:4" x14ac:dyDescent="0.3">
      <c r="A69" t="s">
        <v>34</v>
      </c>
      <c r="B69">
        <v>2021</v>
      </c>
      <c r="C69" t="s">
        <v>37</v>
      </c>
      <c r="D69">
        <v>157.80000000000001</v>
      </c>
    </row>
    <row r="70" spans="1:4" x14ac:dyDescent="0.3">
      <c r="A70" t="s">
        <v>34</v>
      </c>
      <c r="B70">
        <v>2021</v>
      </c>
      <c r="C70" t="s">
        <v>38</v>
      </c>
      <c r="D70">
        <v>160.4</v>
      </c>
    </row>
    <row r="71" spans="1:4" x14ac:dyDescent="0.3">
      <c r="A71" t="s">
        <v>34</v>
      </c>
      <c r="B71">
        <v>2021</v>
      </c>
      <c r="C71" t="s">
        <v>39</v>
      </c>
      <c r="D71">
        <v>161.30000000000001</v>
      </c>
    </row>
    <row r="72" spans="1:4" x14ac:dyDescent="0.3">
      <c r="A72" t="s">
        <v>34</v>
      </c>
      <c r="B72">
        <v>2021</v>
      </c>
      <c r="C72" t="s">
        <v>40</v>
      </c>
      <c r="D72">
        <v>162.5</v>
      </c>
    </row>
    <row r="73" spans="1:4" x14ac:dyDescent="0.3">
      <c r="A73" t="s">
        <v>34</v>
      </c>
      <c r="B73">
        <v>2021</v>
      </c>
      <c r="C73" t="s">
        <v>41</v>
      </c>
      <c r="D73">
        <v>163.19999999999999</v>
      </c>
    </row>
    <row r="74" spans="1:4" x14ac:dyDescent="0.3">
      <c r="A74" t="s">
        <v>34</v>
      </c>
      <c r="B74">
        <v>2021</v>
      </c>
      <c r="C74" t="s">
        <v>42</v>
      </c>
      <c r="D74">
        <v>163.19999999999999</v>
      </c>
    </row>
    <row r="75" spans="1:4" x14ac:dyDescent="0.3">
      <c r="A75" t="s">
        <v>34</v>
      </c>
      <c r="B75">
        <v>2021</v>
      </c>
      <c r="C75" t="s">
        <v>43</v>
      </c>
      <c r="D75">
        <v>165.5</v>
      </c>
    </row>
    <row r="76" spans="1:4" x14ac:dyDescent="0.3">
      <c r="A76" t="s">
        <v>34</v>
      </c>
      <c r="B76">
        <v>2021</v>
      </c>
      <c r="C76" t="s">
        <v>45</v>
      </c>
      <c r="D76">
        <v>166.7</v>
      </c>
    </row>
    <row r="77" spans="1:4" x14ac:dyDescent="0.3">
      <c r="A77" t="s">
        <v>34</v>
      </c>
      <c r="B77">
        <v>2021</v>
      </c>
      <c r="C77" t="s">
        <v>46</v>
      </c>
      <c r="D77">
        <v>166.2</v>
      </c>
    </row>
    <row r="79" spans="1:4" x14ac:dyDescent="0.3">
      <c r="A79" s="4" t="s">
        <v>107</v>
      </c>
      <c r="B79" s="4">
        <f>(D77-D66)*100/157.3</f>
        <v>5.6579783852510976</v>
      </c>
    </row>
    <row r="80" spans="1:4" x14ac:dyDescent="0.3">
      <c r="A80" s="12">
        <v>2022</v>
      </c>
    </row>
    <row r="81" spans="1:4" x14ac:dyDescent="0.3">
      <c r="A81" s="3" t="s">
        <v>0</v>
      </c>
      <c r="B81" s="3" t="s">
        <v>1</v>
      </c>
      <c r="C81" s="3" t="s">
        <v>2</v>
      </c>
      <c r="D81" s="3" t="s">
        <v>29</v>
      </c>
    </row>
    <row r="82" spans="1:4" x14ac:dyDescent="0.3">
      <c r="A82" t="s">
        <v>34</v>
      </c>
      <c r="B82">
        <v>2022</v>
      </c>
      <c r="C82" t="s">
        <v>31</v>
      </c>
      <c r="D82">
        <v>165.7</v>
      </c>
    </row>
    <row r="83" spans="1:4" x14ac:dyDescent="0.3">
      <c r="A83" t="s">
        <v>34</v>
      </c>
      <c r="B83">
        <v>2022</v>
      </c>
      <c r="C83" t="s">
        <v>35</v>
      </c>
      <c r="D83">
        <v>166.1</v>
      </c>
    </row>
    <row r="84" spans="1:4" x14ac:dyDescent="0.3">
      <c r="A84" t="s">
        <v>34</v>
      </c>
      <c r="B84">
        <v>2022</v>
      </c>
      <c r="C84" t="s">
        <v>36</v>
      </c>
      <c r="D84">
        <v>167.7</v>
      </c>
    </row>
    <row r="85" spans="1:4" x14ac:dyDescent="0.3">
      <c r="A85" t="s">
        <v>34</v>
      </c>
      <c r="B85">
        <v>2022</v>
      </c>
      <c r="C85" t="s">
        <v>37</v>
      </c>
      <c r="D85">
        <v>170.1</v>
      </c>
    </row>
    <row r="86" spans="1:4" x14ac:dyDescent="0.3">
      <c r="A86" t="s">
        <v>34</v>
      </c>
      <c r="B86">
        <v>2022</v>
      </c>
      <c r="C86" t="s">
        <v>38</v>
      </c>
      <c r="D86">
        <v>171.7</v>
      </c>
    </row>
    <row r="87" spans="1:4" x14ac:dyDescent="0.3">
      <c r="A87" t="s">
        <v>34</v>
      </c>
      <c r="B87">
        <v>2022</v>
      </c>
      <c r="C87" t="s">
        <v>39</v>
      </c>
      <c r="D87">
        <v>172.6</v>
      </c>
    </row>
    <row r="88" spans="1:4" x14ac:dyDescent="0.3">
      <c r="A88" t="s">
        <v>34</v>
      </c>
      <c r="B88">
        <v>2022</v>
      </c>
      <c r="C88" t="s">
        <v>40</v>
      </c>
      <c r="D88">
        <v>173.4</v>
      </c>
    </row>
    <row r="89" spans="1:4" x14ac:dyDescent="0.3">
      <c r="A89" t="s">
        <v>34</v>
      </c>
      <c r="B89">
        <v>2022</v>
      </c>
      <c r="C89" t="s">
        <v>41</v>
      </c>
      <c r="D89">
        <v>174.3</v>
      </c>
    </row>
    <row r="90" spans="1:4" x14ac:dyDescent="0.3">
      <c r="A90" t="s">
        <v>34</v>
      </c>
      <c r="B90">
        <v>2022</v>
      </c>
      <c r="C90" t="s">
        <v>42</v>
      </c>
      <c r="D90">
        <v>175.3</v>
      </c>
    </row>
    <row r="91" spans="1:4" x14ac:dyDescent="0.3">
      <c r="A91" t="s">
        <v>34</v>
      </c>
      <c r="B91">
        <v>2022</v>
      </c>
      <c r="C91" t="s">
        <v>43</v>
      </c>
      <c r="D91">
        <v>176.7</v>
      </c>
    </row>
    <row r="92" spans="1:4" x14ac:dyDescent="0.3">
      <c r="A92" t="s">
        <v>34</v>
      </c>
      <c r="B92">
        <v>2022</v>
      </c>
      <c r="C92" t="s">
        <v>45</v>
      </c>
      <c r="D92">
        <v>176.5</v>
      </c>
    </row>
    <row r="93" spans="1:4" x14ac:dyDescent="0.3">
      <c r="A93" t="s">
        <v>34</v>
      </c>
      <c r="B93">
        <v>2022</v>
      </c>
      <c r="C93" t="s">
        <v>46</v>
      </c>
      <c r="D93">
        <v>175.7</v>
      </c>
    </row>
    <row r="95" spans="1:4" x14ac:dyDescent="0.3">
      <c r="A95" s="4" t="s">
        <v>107</v>
      </c>
      <c r="B95" s="4">
        <f>(D93-D82)*100/D82</f>
        <v>6.0350030175015092</v>
      </c>
      <c r="C95" s="4" t="s">
        <v>108</v>
      </c>
      <c r="D95" s="4"/>
    </row>
    <row r="97" spans="1:5" x14ac:dyDescent="0.3">
      <c r="A97" s="3" t="s">
        <v>0</v>
      </c>
      <c r="B97" s="3" t="s">
        <v>1</v>
      </c>
      <c r="C97" s="3" t="s">
        <v>2</v>
      </c>
      <c r="D97" s="3" t="s">
        <v>29</v>
      </c>
      <c r="E97" s="3" t="s">
        <v>109</v>
      </c>
    </row>
    <row r="98" spans="1:5" x14ac:dyDescent="0.3">
      <c r="A98" s="13" t="s">
        <v>34</v>
      </c>
      <c r="B98" s="13">
        <v>2022</v>
      </c>
      <c r="C98" s="13" t="s">
        <v>31</v>
      </c>
      <c r="D98" s="13">
        <v>165.7</v>
      </c>
      <c r="E98" s="13" t="s">
        <v>32</v>
      </c>
    </row>
    <row r="99" spans="1:5" x14ac:dyDescent="0.3">
      <c r="A99" s="13" t="s">
        <v>34</v>
      </c>
      <c r="B99" s="13">
        <v>2022</v>
      </c>
      <c r="C99" s="13" t="s">
        <v>35</v>
      </c>
      <c r="D99" s="13">
        <v>166.1</v>
      </c>
      <c r="E99" s="13">
        <f>(D99-D98)</f>
        <v>0.40000000000000568</v>
      </c>
    </row>
    <row r="100" spans="1:5" x14ac:dyDescent="0.3">
      <c r="A100" s="13" t="s">
        <v>34</v>
      </c>
      <c r="B100" s="13">
        <v>2022</v>
      </c>
      <c r="C100" s="13" t="s">
        <v>36</v>
      </c>
      <c r="D100" s="13">
        <v>167.7</v>
      </c>
      <c r="E100" s="13">
        <f t="shared" ref="E100:E109" si="0">(D100-D99)</f>
        <v>1.5999999999999943</v>
      </c>
    </row>
    <row r="101" spans="1:5" x14ac:dyDescent="0.3">
      <c r="A101" s="13" t="s">
        <v>34</v>
      </c>
      <c r="B101" s="13">
        <v>2022</v>
      </c>
      <c r="C101" s="13" t="s">
        <v>37</v>
      </c>
      <c r="D101" s="13">
        <v>170.1</v>
      </c>
      <c r="E101" s="13">
        <f t="shared" si="0"/>
        <v>2.4000000000000057</v>
      </c>
    </row>
    <row r="102" spans="1:5" x14ac:dyDescent="0.3">
      <c r="A102" s="13" t="s">
        <v>34</v>
      </c>
      <c r="B102" s="13">
        <v>2022</v>
      </c>
      <c r="C102" s="13" t="s">
        <v>38</v>
      </c>
      <c r="D102" s="13">
        <v>171.7</v>
      </c>
      <c r="E102" s="13">
        <f t="shared" si="0"/>
        <v>1.5999999999999943</v>
      </c>
    </row>
    <row r="103" spans="1:5" x14ac:dyDescent="0.3">
      <c r="A103" s="13" t="s">
        <v>34</v>
      </c>
      <c r="B103" s="13">
        <v>2022</v>
      </c>
      <c r="C103" s="13" t="s">
        <v>39</v>
      </c>
      <c r="D103" s="13">
        <v>172.6</v>
      </c>
      <c r="E103" s="13">
        <f t="shared" si="0"/>
        <v>0.90000000000000568</v>
      </c>
    </row>
    <row r="104" spans="1:5" x14ac:dyDescent="0.3">
      <c r="A104" s="13" t="s">
        <v>34</v>
      </c>
      <c r="B104" s="13">
        <v>2022</v>
      </c>
      <c r="C104" s="13" t="s">
        <v>40</v>
      </c>
      <c r="D104" s="13">
        <v>173.4</v>
      </c>
      <c r="E104" s="13">
        <f t="shared" si="0"/>
        <v>0.80000000000001137</v>
      </c>
    </row>
    <row r="105" spans="1:5" x14ac:dyDescent="0.3">
      <c r="A105" s="13" t="s">
        <v>34</v>
      </c>
      <c r="B105" s="13">
        <v>2022</v>
      </c>
      <c r="C105" s="13" t="s">
        <v>41</v>
      </c>
      <c r="D105" s="13">
        <v>174.3</v>
      </c>
      <c r="E105" s="13">
        <f t="shared" si="0"/>
        <v>0.90000000000000568</v>
      </c>
    </row>
    <row r="106" spans="1:5" x14ac:dyDescent="0.3">
      <c r="A106" s="13" t="s">
        <v>34</v>
      </c>
      <c r="B106" s="13">
        <v>2022</v>
      </c>
      <c r="C106" s="13" t="s">
        <v>42</v>
      </c>
      <c r="D106" s="13">
        <v>175.3</v>
      </c>
      <c r="E106" s="13">
        <f t="shared" si="0"/>
        <v>1</v>
      </c>
    </row>
    <row r="107" spans="1:5" x14ac:dyDescent="0.3">
      <c r="A107" s="13" t="s">
        <v>34</v>
      </c>
      <c r="B107" s="13">
        <v>2022</v>
      </c>
      <c r="C107" s="13" t="s">
        <v>43</v>
      </c>
      <c r="D107" s="13">
        <v>176.7</v>
      </c>
      <c r="E107" s="13">
        <f t="shared" si="0"/>
        <v>1.3999999999999773</v>
      </c>
    </row>
    <row r="108" spans="1:5" x14ac:dyDescent="0.3">
      <c r="A108" s="13" t="s">
        <v>34</v>
      </c>
      <c r="B108" s="13">
        <v>2022</v>
      </c>
      <c r="C108" s="13" t="s">
        <v>45</v>
      </c>
      <c r="D108" s="13">
        <v>176.5</v>
      </c>
      <c r="E108" s="13">
        <f t="shared" si="0"/>
        <v>-0.19999999999998863</v>
      </c>
    </row>
    <row r="109" spans="1:5" x14ac:dyDescent="0.3">
      <c r="A109" s="13" t="s">
        <v>34</v>
      </c>
      <c r="B109" s="13">
        <v>2022</v>
      </c>
      <c r="C109" s="13" t="s">
        <v>46</v>
      </c>
      <c r="D109" s="13">
        <v>175.7</v>
      </c>
      <c r="E109" s="13">
        <f t="shared" si="0"/>
        <v>-0.80000000000001137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214C-5818-48B0-BDB3-424A4D8EE9E8}">
  <dimension ref="A2:P46"/>
  <sheetViews>
    <sheetView topLeftCell="A13" workbookViewId="0">
      <selection activeCell="M15" sqref="M15"/>
    </sheetView>
  </sheetViews>
  <sheetFormatPr defaultRowHeight="14.4" x14ac:dyDescent="0.3"/>
  <cols>
    <col min="1" max="1" width="12.33203125" customWidth="1"/>
    <col min="2" max="2" width="11.77734375" customWidth="1"/>
    <col min="3" max="3" width="12.5546875" customWidth="1"/>
    <col min="5" max="5" width="13.44140625" customWidth="1"/>
    <col min="16" max="16" width="17.33203125" customWidth="1"/>
    <col min="17" max="17" width="13.6640625" customWidth="1"/>
  </cols>
  <sheetData>
    <row r="2" spans="1:6" x14ac:dyDescent="0.3">
      <c r="A2" s="16" t="s">
        <v>114</v>
      </c>
      <c r="B2" s="16">
        <v>1.9822971016953523</v>
      </c>
    </row>
    <row r="3" spans="1:6" x14ac:dyDescent="0.3">
      <c r="A3" s="16" t="s">
        <v>115</v>
      </c>
      <c r="B3" s="16">
        <v>0.75559049615652185</v>
      </c>
    </row>
    <row r="4" spans="1:6" x14ac:dyDescent="0.3">
      <c r="A4" s="16" t="s">
        <v>116</v>
      </c>
      <c r="B4" s="16">
        <v>-0.59318707201116194</v>
      </c>
    </row>
    <row r="5" spans="1:6" x14ac:dyDescent="0.3">
      <c r="A5" s="3" t="s">
        <v>0</v>
      </c>
      <c r="B5" s="3" t="s">
        <v>1</v>
      </c>
      <c r="C5" s="3" t="s">
        <v>2</v>
      </c>
      <c r="D5" s="3" t="s">
        <v>112</v>
      </c>
      <c r="E5" s="3" t="s">
        <v>113</v>
      </c>
    </row>
    <row r="6" spans="1:6" x14ac:dyDescent="0.3">
      <c r="A6" s="13" t="s">
        <v>34</v>
      </c>
      <c r="B6" s="13">
        <v>2022</v>
      </c>
      <c r="C6" s="13" t="s">
        <v>39</v>
      </c>
      <c r="D6" s="13">
        <v>2261.9</v>
      </c>
      <c r="E6" s="13">
        <v>1.301369</v>
      </c>
      <c r="F6" t="s">
        <v>118</v>
      </c>
    </row>
    <row r="7" spans="1:6" x14ac:dyDescent="0.3">
      <c r="A7" t="s">
        <v>34</v>
      </c>
      <c r="B7">
        <v>2022</v>
      </c>
      <c r="C7" t="s">
        <v>40</v>
      </c>
      <c r="D7">
        <v>2266.3000000000002</v>
      </c>
      <c r="E7">
        <f>(D7-D6)*100/D6</f>
        <v>0.19452672531942575</v>
      </c>
    </row>
    <row r="8" spans="1:6" x14ac:dyDescent="0.3">
      <c r="A8" t="s">
        <v>34</v>
      </c>
      <c r="B8">
        <v>2022</v>
      </c>
      <c r="C8" t="s">
        <v>41</v>
      </c>
      <c r="D8">
        <v>2269.2000000000003</v>
      </c>
      <c r="E8">
        <f t="shared" ref="E8:E17" si="0">(D8-D7)*100/D7</f>
        <v>0.12796187618585761</v>
      </c>
    </row>
    <row r="9" spans="1:6" x14ac:dyDescent="0.3">
      <c r="A9" t="s">
        <v>34</v>
      </c>
      <c r="B9">
        <v>2022</v>
      </c>
      <c r="C9" t="s">
        <v>42</v>
      </c>
      <c r="D9">
        <v>2280.9</v>
      </c>
      <c r="E9">
        <f t="shared" si="0"/>
        <v>0.51560021152828384</v>
      </c>
    </row>
    <row r="10" spans="1:6" x14ac:dyDescent="0.3">
      <c r="A10" t="s">
        <v>34</v>
      </c>
      <c r="B10">
        <v>2022</v>
      </c>
      <c r="C10" t="s">
        <v>43</v>
      </c>
      <c r="D10">
        <v>2297.3000000000002</v>
      </c>
      <c r="E10">
        <f t="shared" si="0"/>
        <v>0.7190144241308295</v>
      </c>
    </row>
    <row r="11" spans="1:6" x14ac:dyDescent="0.3">
      <c r="A11" t="s">
        <v>34</v>
      </c>
      <c r="B11">
        <v>2022</v>
      </c>
      <c r="C11" t="s">
        <v>45</v>
      </c>
      <c r="D11">
        <v>2296.8000000000002</v>
      </c>
      <c r="E11">
        <f t="shared" si="0"/>
        <v>-2.1764680276846731E-2</v>
      </c>
    </row>
    <row r="12" spans="1:6" x14ac:dyDescent="0.3">
      <c r="A12" t="s">
        <v>34</v>
      </c>
      <c r="B12">
        <v>2022</v>
      </c>
      <c r="C12" t="s">
        <v>46</v>
      </c>
      <c r="D12">
        <v>2283.4</v>
      </c>
      <c r="E12">
        <f t="shared" si="0"/>
        <v>-0.58342041100662179</v>
      </c>
    </row>
    <row r="13" spans="1:6" x14ac:dyDescent="0.3">
      <c r="A13" t="s">
        <v>34</v>
      </c>
      <c r="B13">
        <v>2023</v>
      </c>
      <c r="C13" t="s">
        <v>31</v>
      </c>
      <c r="D13">
        <v>2292.6999999999998</v>
      </c>
      <c r="E13">
        <f t="shared" si="0"/>
        <v>0.40728737847068963</v>
      </c>
    </row>
    <row r="14" spans="1:6" x14ac:dyDescent="0.3">
      <c r="A14" s="13" t="s">
        <v>34</v>
      </c>
      <c r="B14" s="13">
        <v>2023</v>
      </c>
      <c r="C14" s="13" t="s">
        <v>35</v>
      </c>
      <c r="D14" s="13">
        <v>2279.1</v>
      </c>
      <c r="E14" s="13">
        <f t="shared" si="0"/>
        <v>-0.59318707201116194</v>
      </c>
      <c r="F14" t="s">
        <v>117</v>
      </c>
    </row>
    <row r="15" spans="1:6" x14ac:dyDescent="0.3">
      <c r="A15" t="s">
        <v>34</v>
      </c>
      <c r="B15">
        <v>2023</v>
      </c>
      <c r="C15" t="s">
        <v>36</v>
      </c>
      <c r="D15">
        <v>2279.1999999999998</v>
      </c>
      <c r="E15">
        <f t="shared" si="0"/>
        <v>4.3876968978943031E-3</v>
      </c>
    </row>
    <row r="16" spans="1:6" x14ac:dyDescent="0.3">
      <c r="A16" t="s">
        <v>34</v>
      </c>
      <c r="B16">
        <v>2023</v>
      </c>
      <c r="C16" t="s">
        <v>37</v>
      </c>
      <c r="D16">
        <v>2289.6000000000004</v>
      </c>
      <c r="E16">
        <f t="shared" si="0"/>
        <v>0.45630045630048027</v>
      </c>
    </row>
    <row r="17" spans="1:16" x14ac:dyDescent="0.3">
      <c r="A17" s="35" t="s">
        <v>34</v>
      </c>
      <c r="B17" s="35">
        <v>2023</v>
      </c>
      <c r="C17" s="35" t="s">
        <v>38</v>
      </c>
      <c r="D17" s="35">
        <v>2306.9</v>
      </c>
      <c r="E17" s="35">
        <f t="shared" si="0"/>
        <v>0.75559049615652185</v>
      </c>
      <c r="F17" s="35"/>
    </row>
    <row r="18" spans="1:16" x14ac:dyDescent="0.3">
      <c r="A18" s="35"/>
      <c r="B18" s="35"/>
      <c r="C18" s="35"/>
      <c r="D18" s="35"/>
      <c r="E18" s="35"/>
    </row>
    <row r="24" spans="1:16" x14ac:dyDescent="0.3">
      <c r="A24" s="3" t="s">
        <v>0</v>
      </c>
      <c r="B24" s="3" t="s">
        <v>1</v>
      </c>
      <c r="C24" s="3" t="s">
        <v>2</v>
      </c>
      <c r="D24" s="3" t="s">
        <v>3</v>
      </c>
      <c r="E24" s="3" t="s">
        <v>4</v>
      </c>
      <c r="F24" s="3" t="s">
        <v>5</v>
      </c>
      <c r="G24" s="3" t="s">
        <v>6</v>
      </c>
      <c r="H24" s="3" t="s">
        <v>7</v>
      </c>
      <c r="I24" s="3" t="s">
        <v>8</v>
      </c>
      <c r="J24" s="3" t="s">
        <v>9</v>
      </c>
      <c r="K24" s="3" t="s">
        <v>10</v>
      </c>
      <c r="L24" s="3" t="s">
        <v>11</v>
      </c>
      <c r="M24" s="3" t="s">
        <v>12</v>
      </c>
      <c r="N24" s="3" t="s">
        <v>13</v>
      </c>
      <c r="O24" s="3" t="s">
        <v>14</v>
      </c>
      <c r="P24" s="3" t="s">
        <v>15</v>
      </c>
    </row>
    <row r="25" spans="1:16" x14ac:dyDescent="0.3">
      <c r="A25" t="s">
        <v>34</v>
      </c>
      <c r="B25">
        <v>2022</v>
      </c>
      <c r="C25" t="s">
        <v>39</v>
      </c>
      <c r="D25">
        <v>155</v>
      </c>
      <c r="E25" s="17">
        <v>219.4</v>
      </c>
      <c r="F25">
        <v>170.8</v>
      </c>
      <c r="G25">
        <v>165.8</v>
      </c>
      <c r="H25">
        <v>200.9</v>
      </c>
      <c r="I25">
        <v>169.7</v>
      </c>
      <c r="J25">
        <v>182.3</v>
      </c>
      <c r="K25">
        <v>164.3</v>
      </c>
      <c r="L25">
        <v>119.9</v>
      </c>
      <c r="M25">
        <v>187.1</v>
      </c>
      <c r="N25">
        <v>167.9</v>
      </c>
      <c r="O25">
        <v>183.9</v>
      </c>
      <c r="P25">
        <v>174.9</v>
      </c>
    </row>
    <row r="26" spans="1:16" x14ac:dyDescent="0.3">
      <c r="A26" t="s">
        <v>34</v>
      </c>
      <c r="B26">
        <v>2022</v>
      </c>
      <c r="C26" t="s">
        <v>40</v>
      </c>
      <c r="D26">
        <v>156.5</v>
      </c>
      <c r="E26" s="17">
        <v>213</v>
      </c>
      <c r="F26">
        <v>175.2</v>
      </c>
      <c r="G26">
        <v>166.6</v>
      </c>
      <c r="H26">
        <v>195.8</v>
      </c>
      <c r="I26">
        <v>174.2</v>
      </c>
      <c r="J26">
        <v>182.1</v>
      </c>
      <c r="K26">
        <v>164.3</v>
      </c>
      <c r="L26">
        <v>120</v>
      </c>
      <c r="M26">
        <v>190</v>
      </c>
      <c r="N26">
        <v>168.4</v>
      </c>
      <c r="O26">
        <v>185.2</v>
      </c>
      <c r="P26">
        <v>175</v>
      </c>
    </row>
    <row r="27" spans="1:16" x14ac:dyDescent="0.3">
      <c r="A27" t="s">
        <v>34</v>
      </c>
      <c r="B27">
        <v>2022</v>
      </c>
      <c r="C27" t="s">
        <v>41</v>
      </c>
      <c r="D27">
        <v>160.30000000000001</v>
      </c>
      <c r="E27" s="17">
        <v>206.5</v>
      </c>
      <c r="F27">
        <v>169.2</v>
      </c>
      <c r="G27">
        <v>168.1</v>
      </c>
      <c r="H27">
        <v>192.4</v>
      </c>
      <c r="I27">
        <v>172.9</v>
      </c>
      <c r="J27">
        <v>186.7</v>
      </c>
      <c r="K27">
        <v>167.2</v>
      </c>
      <c r="L27">
        <v>120.9</v>
      </c>
      <c r="M27">
        <v>193.6</v>
      </c>
      <c r="N27">
        <v>168.8</v>
      </c>
      <c r="O27">
        <v>186.3</v>
      </c>
      <c r="P27">
        <v>176.3</v>
      </c>
    </row>
    <row r="28" spans="1:16" x14ac:dyDescent="0.3">
      <c r="A28" t="s">
        <v>34</v>
      </c>
      <c r="B28">
        <v>2022</v>
      </c>
      <c r="C28" t="s">
        <v>42</v>
      </c>
      <c r="D28">
        <v>163.5</v>
      </c>
      <c r="E28" s="17">
        <v>209.2</v>
      </c>
      <c r="F28">
        <v>169.7</v>
      </c>
      <c r="G28">
        <v>169.7</v>
      </c>
      <c r="H28">
        <v>188.7</v>
      </c>
      <c r="I28">
        <v>165.7</v>
      </c>
      <c r="J28">
        <v>191.8</v>
      </c>
      <c r="K28">
        <v>169.1</v>
      </c>
      <c r="L28">
        <v>121.6</v>
      </c>
      <c r="M28">
        <v>197.3</v>
      </c>
      <c r="N28">
        <v>169.4</v>
      </c>
      <c r="O28">
        <v>187.4</v>
      </c>
      <c r="P28">
        <v>177.8</v>
      </c>
    </row>
    <row r="29" spans="1:16" x14ac:dyDescent="0.3">
      <c r="A29" t="s">
        <v>34</v>
      </c>
      <c r="B29">
        <v>2022</v>
      </c>
      <c r="C29" t="s">
        <v>43</v>
      </c>
      <c r="D29">
        <v>165.2</v>
      </c>
      <c r="E29" s="17">
        <v>210.9</v>
      </c>
      <c r="F29">
        <v>170.9</v>
      </c>
      <c r="G29">
        <v>170.9</v>
      </c>
      <c r="H29">
        <v>186.5</v>
      </c>
      <c r="I29">
        <v>163.80000000000001</v>
      </c>
      <c r="J29">
        <v>199.7</v>
      </c>
      <c r="K29">
        <v>169.8</v>
      </c>
      <c r="L29">
        <v>121.9</v>
      </c>
      <c r="M29">
        <v>199.9</v>
      </c>
      <c r="N29">
        <v>169.9</v>
      </c>
      <c r="O29">
        <v>188.3</v>
      </c>
      <c r="P29">
        <v>179.6</v>
      </c>
    </row>
    <row r="30" spans="1:16" x14ac:dyDescent="0.3">
      <c r="A30" t="s">
        <v>34</v>
      </c>
      <c r="B30">
        <v>2022</v>
      </c>
      <c r="C30" t="s">
        <v>45</v>
      </c>
      <c r="D30">
        <v>167.4</v>
      </c>
      <c r="E30" s="17">
        <v>209.4</v>
      </c>
      <c r="F30">
        <v>181.4</v>
      </c>
      <c r="G30">
        <v>172.3</v>
      </c>
      <c r="H30">
        <v>188.9</v>
      </c>
      <c r="I30">
        <v>160.69999999999999</v>
      </c>
      <c r="J30">
        <v>183.1</v>
      </c>
      <c r="K30">
        <v>170.5</v>
      </c>
      <c r="L30">
        <v>122.1</v>
      </c>
      <c r="M30">
        <v>202.8</v>
      </c>
      <c r="N30">
        <v>170.4</v>
      </c>
      <c r="O30">
        <v>189.5</v>
      </c>
      <c r="P30">
        <v>178.3</v>
      </c>
    </row>
    <row r="31" spans="1:16" x14ac:dyDescent="0.3">
      <c r="A31" t="s">
        <v>34</v>
      </c>
      <c r="B31">
        <v>2022</v>
      </c>
      <c r="C31" t="s">
        <v>46</v>
      </c>
      <c r="D31">
        <v>169.2</v>
      </c>
      <c r="E31" s="17">
        <v>209</v>
      </c>
      <c r="F31">
        <v>190.2</v>
      </c>
      <c r="G31">
        <v>173.6</v>
      </c>
      <c r="H31">
        <v>188.5</v>
      </c>
      <c r="I31">
        <v>158</v>
      </c>
      <c r="J31">
        <v>159.9</v>
      </c>
      <c r="K31">
        <v>170.8</v>
      </c>
      <c r="L31">
        <v>121.8</v>
      </c>
      <c r="M31">
        <v>205.2</v>
      </c>
      <c r="N31">
        <v>171</v>
      </c>
      <c r="O31">
        <v>190.3</v>
      </c>
      <c r="P31">
        <v>175.9</v>
      </c>
    </row>
    <row r="32" spans="1:16" x14ac:dyDescent="0.3">
      <c r="A32" t="s">
        <v>34</v>
      </c>
      <c r="B32">
        <v>2023</v>
      </c>
      <c r="C32" t="s">
        <v>31</v>
      </c>
      <c r="D32">
        <v>173.8</v>
      </c>
      <c r="E32" s="17">
        <v>210.7</v>
      </c>
      <c r="F32">
        <v>194.5</v>
      </c>
      <c r="G32">
        <v>174.6</v>
      </c>
      <c r="H32">
        <v>187.2</v>
      </c>
      <c r="I32">
        <v>158.30000000000001</v>
      </c>
      <c r="J32">
        <v>153.9</v>
      </c>
      <c r="K32">
        <v>170.9</v>
      </c>
      <c r="L32">
        <v>121.1</v>
      </c>
      <c r="M32">
        <v>208.4</v>
      </c>
      <c r="N32">
        <v>171.4</v>
      </c>
      <c r="O32">
        <v>191.2</v>
      </c>
      <c r="P32">
        <v>176.7</v>
      </c>
    </row>
    <row r="33" spans="1:16" x14ac:dyDescent="0.3">
      <c r="A33" t="s">
        <v>34</v>
      </c>
      <c r="B33">
        <v>2023</v>
      </c>
      <c r="C33" t="s">
        <v>35</v>
      </c>
      <c r="D33">
        <v>174.4</v>
      </c>
      <c r="E33" s="17">
        <v>207.7</v>
      </c>
      <c r="F33">
        <v>175.2</v>
      </c>
      <c r="G33">
        <v>177.3</v>
      </c>
      <c r="H33">
        <v>179.3</v>
      </c>
      <c r="I33">
        <v>169.5</v>
      </c>
      <c r="J33">
        <v>152.69999999999999</v>
      </c>
      <c r="K33">
        <v>171</v>
      </c>
      <c r="L33">
        <v>120</v>
      </c>
      <c r="M33">
        <v>209.7</v>
      </c>
      <c r="N33">
        <v>172.3</v>
      </c>
      <c r="O33">
        <v>193</v>
      </c>
      <c r="P33">
        <v>177</v>
      </c>
    </row>
    <row r="34" spans="1:16" x14ac:dyDescent="0.3">
      <c r="A34" t="s">
        <v>34</v>
      </c>
      <c r="B34">
        <v>2023</v>
      </c>
      <c r="C34" t="s">
        <v>36</v>
      </c>
      <c r="D34">
        <v>174.4</v>
      </c>
      <c r="E34" s="17">
        <v>207.7</v>
      </c>
      <c r="F34">
        <v>175.2</v>
      </c>
      <c r="G34">
        <v>177.3</v>
      </c>
      <c r="H34">
        <v>179.2</v>
      </c>
      <c r="I34">
        <v>169.5</v>
      </c>
      <c r="J34">
        <v>152.80000000000001</v>
      </c>
      <c r="K34">
        <v>171.1</v>
      </c>
      <c r="L34">
        <v>120</v>
      </c>
      <c r="M34">
        <v>209.7</v>
      </c>
      <c r="N34">
        <v>172.3</v>
      </c>
      <c r="O34">
        <v>193</v>
      </c>
      <c r="P34">
        <v>177</v>
      </c>
    </row>
    <row r="35" spans="1:16" x14ac:dyDescent="0.3">
      <c r="A35" t="s">
        <v>34</v>
      </c>
      <c r="B35">
        <v>2023</v>
      </c>
      <c r="C35" t="s">
        <v>37</v>
      </c>
      <c r="D35">
        <v>173.8</v>
      </c>
      <c r="E35" s="17">
        <v>209.3</v>
      </c>
      <c r="F35">
        <v>169.6</v>
      </c>
      <c r="G35">
        <v>178.4</v>
      </c>
      <c r="H35">
        <v>174.9</v>
      </c>
      <c r="I35">
        <v>176.3</v>
      </c>
      <c r="J35">
        <v>155.4</v>
      </c>
      <c r="K35">
        <v>173.4</v>
      </c>
      <c r="L35">
        <v>121.3</v>
      </c>
      <c r="M35">
        <v>212.9</v>
      </c>
      <c r="N35">
        <v>172.9</v>
      </c>
      <c r="O35">
        <v>193.5</v>
      </c>
      <c r="P35">
        <v>177.9</v>
      </c>
    </row>
    <row r="36" spans="1:16" x14ac:dyDescent="0.3">
      <c r="A36" t="s">
        <v>34</v>
      </c>
      <c r="B36">
        <v>2023</v>
      </c>
      <c r="C36" t="s">
        <v>38</v>
      </c>
      <c r="D36">
        <v>173.7</v>
      </c>
      <c r="E36" s="17">
        <v>214.3</v>
      </c>
      <c r="F36">
        <v>173.2</v>
      </c>
      <c r="G36">
        <v>179.5</v>
      </c>
      <c r="H36">
        <v>170</v>
      </c>
      <c r="I36">
        <v>172.2</v>
      </c>
      <c r="J36">
        <v>161</v>
      </c>
      <c r="K36">
        <v>175.6</v>
      </c>
      <c r="L36">
        <v>122.7</v>
      </c>
      <c r="M36">
        <v>218</v>
      </c>
      <c r="N36">
        <v>173.4</v>
      </c>
      <c r="O36">
        <v>194.2</v>
      </c>
      <c r="P36">
        <v>179.1</v>
      </c>
    </row>
    <row r="37" spans="1:16" x14ac:dyDescent="0.3">
      <c r="A37" s="17" t="s">
        <v>114</v>
      </c>
      <c r="B37" s="17"/>
      <c r="C37" s="17"/>
      <c r="D37" s="17">
        <f t="shared" ref="D37:P37" si="1">SUM(D25:D36)</f>
        <v>2007.2</v>
      </c>
      <c r="E37" s="17">
        <f t="shared" si="1"/>
        <v>2527.1000000000004</v>
      </c>
      <c r="F37" s="17">
        <f t="shared" si="1"/>
        <v>2115.1</v>
      </c>
      <c r="G37" s="17">
        <f t="shared" si="1"/>
        <v>2074.1</v>
      </c>
      <c r="H37" s="17">
        <f t="shared" si="1"/>
        <v>2232.3000000000002</v>
      </c>
      <c r="I37" s="17">
        <f t="shared" si="1"/>
        <v>2010.8</v>
      </c>
      <c r="J37" s="17">
        <f t="shared" si="1"/>
        <v>2061.4</v>
      </c>
      <c r="K37" s="17">
        <f t="shared" si="1"/>
        <v>2038</v>
      </c>
      <c r="L37" s="17">
        <f t="shared" si="1"/>
        <v>1453.3</v>
      </c>
      <c r="M37" s="17">
        <f t="shared" si="1"/>
        <v>2434.6000000000004</v>
      </c>
      <c r="N37" s="17">
        <f t="shared" si="1"/>
        <v>2048.1</v>
      </c>
      <c r="O37" s="17">
        <f t="shared" si="1"/>
        <v>2275.8000000000002</v>
      </c>
      <c r="P37" s="17">
        <f t="shared" si="1"/>
        <v>2125.5000000000005</v>
      </c>
    </row>
    <row r="38" spans="1:16" x14ac:dyDescent="0.3">
      <c r="A38" s="17" t="s">
        <v>120</v>
      </c>
      <c r="B38" s="17"/>
      <c r="C38" s="17"/>
      <c r="D38" s="17">
        <f>AVERAGE(D25:D36)</f>
        <v>167.26666666666668</v>
      </c>
      <c r="E38" s="17">
        <f t="shared" ref="E38:P38" si="2">AVERAGE(E24:E36)</f>
        <v>210.5916666666667</v>
      </c>
      <c r="F38" s="17">
        <f t="shared" si="2"/>
        <v>176.25833333333333</v>
      </c>
      <c r="G38" s="17">
        <f t="shared" si="2"/>
        <v>172.84166666666667</v>
      </c>
      <c r="H38" s="17">
        <f t="shared" si="2"/>
        <v>186.02500000000001</v>
      </c>
      <c r="I38" s="17">
        <f t="shared" si="2"/>
        <v>167.56666666666666</v>
      </c>
      <c r="J38" s="17">
        <f t="shared" si="2"/>
        <v>171.78333333333333</v>
      </c>
      <c r="K38" s="17">
        <f t="shared" si="2"/>
        <v>169.83333333333334</v>
      </c>
      <c r="L38" s="17">
        <f t="shared" si="2"/>
        <v>121.10833333333333</v>
      </c>
      <c r="M38" s="17">
        <f t="shared" si="2"/>
        <v>202.88333333333335</v>
      </c>
      <c r="N38" s="17">
        <f t="shared" si="2"/>
        <v>170.67499999999998</v>
      </c>
      <c r="O38" s="17">
        <f t="shared" si="2"/>
        <v>189.65</v>
      </c>
      <c r="P38" s="17">
        <f t="shared" si="2"/>
        <v>177.12500000000003</v>
      </c>
    </row>
    <row r="39" spans="1:16" x14ac:dyDescent="0.3">
      <c r="A39" s="17" t="s">
        <v>119</v>
      </c>
      <c r="B39" s="17">
        <v>2527.1000000000004</v>
      </c>
      <c r="C39" s="17">
        <f>MAX(D38:P38)</f>
        <v>210.5916666666667</v>
      </c>
    </row>
    <row r="46" spans="1:16" x14ac:dyDescent="0.3">
      <c r="I46" s="1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D680-DB7A-41B1-84E0-CD7E570D992F}">
  <dimension ref="A1:M68"/>
  <sheetViews>
    <sheetView topLeftCell="I1" workbookViewId="0">
      <selection activeCell="T14" sqref="T14:AA27"/>
    </sheetView>
  </sheetViews>
  <sheetFormatPr defaultRowHeight="14.4" x14ac:dyDescent="0.3"/>
  <cols>
    <col min="1" max="1" width="13.44140625" customWidth="1"/>
    <col min="4" max="4" width="13.77734375" customWidth="1"/>
    <col min="5" max="5" width="14.77734375" customWidth="1"/>
    <col min="6" max="6" width="12.109375" customWidth="1"/>
    <col min="7" max="7" width="13.6640625" customWidth="1"/>
    <col min="8" max="8" width="15.109375" customWidth="1"/>
    <col min="10" max="10" width="15.109375" customWidth="1"/>
    <col min="11" max="11" width="14.21875" customWidth="1"/>
    <col min="12" max="12" width="14" customWidth="1"/>
    <col min="13" max="13" width="13.21875" customWidth="1"/>
    <col min="14" max="14" width="11.21875" bestFit="1" customWidth="1"/>
  </cols>
  <sheetData>
    <row r="1" spans="1:13" x14ac:dyDescent="0.3">
      <c r="A1" s="20" t="s">
        <v>123</v>
      </c>
      <c r="K1" s="13"/>
    </row>
    <row r="2" spans="1:13" x14ac:dyDescent="0.3">
      <c r="A2" s="3" t="s">
        <v>0</v>
      </c>
      <c r="B2" s="3" t="s">
        <v>1</v>
      </c>
      <c r="C2" s="3" t="s">
        <v>2</v>
      </c>
      <c r="D2" s="3" t="s">
        <v>87</v>
      </c>
      <c r="E2" s="3" t="s">
        <v>91</v>
      </c>
      <c r="F2" s="3" t="s">
        <v>90</v>
      </c>
      <c r="G2" s="3" t="s">
        <v>98</v>
      </c>
      <c r="J2" s="25" t="s">
        <v>126</v>
      </c>
      <c r="K2" s="25" t="s">
        <v>127</v>
      </c>
      <c r="L2" s="25" t="s">
        <v>128</v>
      </c>
      <c r="M2" s="25" t="s">
        <v>129</v>
      </c>
    </row>
    <row r="3" spans="1:13" x14ac:dyDescent="0.3">
      <c r="A3" t="s">
        <v>34</v>
      </c>
      <c r="B3">
        <v>2019</v>
      </c>
      <c r="C3" t="s">
        <v>39</v>
      </c>
      <c r="D3">
        <v>1814.1000000000001</v>
      </c>
      <c r="E3">
        <v>147.4</v>
      </c>
      <c r="F3">
        <v>124.6</v>
      </c>
      <c r="G3">
        <v>141.19999999999999</v>
      </c>
      <c r="J3" s="26" t="s">
        <v>87</v>
      </c>
      <c r="K3" s="26">
        <v>1884.58</v>
      </c>
      <c r="L3" s="26">
        <v>1947.7920000000001</v>
      </c>
      <c r="M3" s="27">
        <v>3.3541690986851296</v>
      </c>
    </row>
    <row r="4" spans="1:13" x14ac:dyDescent="0.3">
      <c r="A4" t="s">
        <v>34</v>
      </c>
      <c r="B4">
        <v>2019</v>
      </c>
      <c r="C4" t="s">
        <v>40</v>
      </c>
      <c r="D4">
        <v>1837.5</v>
      </c>
      <c r="E4">
        <v>147.9</v>
      </c>
      <c r="F4">
        <v>125.6</v>
      </c>
      <c r="G4">
        <v>139.30000000000001</v>
      </c>
      <c r="J4" s="26" t="s">
        <v>91</v>
      </c>
      <c r="K4" s="26">
        <v>149.77000000000001</v>
      </c>
      <c r="L4" s="26">
        <v>153.36199999999999</v>
      </c>
      <c r="M4" s="27">
        <v>2.3983441276624098</v>
      </c>
    </row>
    <row r="5" spans="1:13" x14ac:dyDescent="0.3">
      <c r="A5" t="s">
        <v>34</v>
      </c>
      <c r="B5">
        <v>2019</v>
      </c>
      <c r="C5" t="s">
        <v>41</v>
      </c>
      <c r="D5">
        <v>1846.5</v>
      </c>
      <c r="E5">
        <v>148.5</v>
      </c>
      <c r="F5">
        <v>125.8</v>
      </c>
      <c r="G5">
        <v>138.5</v>
      </c>
      <c r="J5" s="26" t="s">
        <v>90</v>
      </c>
      <c r="K5" s="26">
        <v>127.59</v>
      </c>
      <c r="L5" s="26">
        <v>131.964</v>
      </c>
      <c r="M5" s="27">
        <v>3.428168351751701</v>
      </c>
    </row>
    <row r="6" spans="1:13" x14ac:dyDescent="0.3">
      <c r="A6" t="s">
        <v>34</v>
      </c>
      <c r="B6">
        <v>2019</v>
      </c>
      <c r="C6" t="s">
        <v>42</v>
      </c>
      <c r="D6">
        <v>1857.6999999999998</v>
      </c>
      <c r="E6">
        <v>149</v>
      </c>
      <c r="F6">
        <v>126.1</v>
      </c>
      <c r="G6">
        <v>139.19999999999999</v>
      </c>
      <c r="J6" s="26" t="s">
        <v>98</v>
      </c>
      <c r="K6" s="26">
        <v>142.55000000000001</v>
      </c>
      <c r="L6" s="26">
        <v>142.33999999999997</v>
      </c>
      <c r="M6" s="27">
        <v>-0.14731673097161443</v>
      </c>
    </row>
    <row r="7" spans="1:13" x14ac:dyDescent="0.3">
      <c r="A7" t="s">
        <v>34</v>
      </c>
      <c r="B7">
        <v>2019</v>
      </c>
      <c r="C7" t="s">
        <v>43</v>
      </c>
      <c r="D7">
        <v>1885.5999999999997</v>
      </c>
      <c r="E7">
        <v>149.4</v>
      </c>
      <c r="F7">
        <v>126.3</v>
      </c>
      <c r="G7">
        <v>140.6</v>
      </c>
    </row>
    <row r="8" spans="1:13" x14ac:dyDescent="0.3">
      <c r="A8" t="s">
        <v>34</v>
      </c>
      <c r="B8">
        <v>2019</v>
      </c>
      <c r="C8" t="s">
        <v>45</v>
      </c>
      <c r="D8">
        <v>1910.9</v>
      </c>
      <c r="E8">
        <v>149.9</v>
      </c>
      <c r="F8">
        <v>126.6</v>
      </c>
      <c r="G8">
        <v>142.30000000000001</v>
      </c>
    </row>
    <row r="9" spans="1:13" x14ac:dyDescent="0.3">
      <c r="A9" t="s">
        <v>34</v>
      </c>
      <c r="B9">
        <v>2019</v>
      </c>
      <c r="C9" t="s">
        <v>46</v>
      </c>
      <c r="D9">
        <v>1946.1000000000001</v>
      </c>
      <c r="E9">
        <v>150.4</v>
      </c>
      <c r="F9">
        <v>129.80000000000001</v>
      </c>
      <c r="G9">
        <v>143.69999999999999</v>
      </c>
    </row>
    <row r="10" spans="1:13" x14ac:dyDescent="0.3">
      <c r="A10" t="s">
        <v>34</v>
      </c>
      <c r="B10">
        <v>2020</v>
      </c>
      <c r="C10" t="s">
        <v>31</v>
      </c>
      <c r="D10">
        <v>1940.3999999999999</v>
      </c>
      <c r="E10">
        <v>151.19999999999999</v>
      </c>
      <c r="F10">
        <v>130.9</v>
      </c>
      <c r="G10">
        <v>144.6</v>
      </c>
    </row>
    <row r="11" spans="1:13" x14ac:dyDescent="0.3">
      <c r="A11" t="s">
        <v>34</v>
      </c>
      <c r="B11">
        <v>2020</v>
      </c>
      <c r="C11" t="s">
        <v>35</v>
      </c>
      <c r="D11">
        <v>1911.6</v>
      </c>
      <c r="E11">
        <v>151.69999999999999</v>
      </c>
      <c r="F11">
        <v>130.30000000000001</v>
      </c>
      <c r="G11">
        <v>147.19999999999999</v>
      </c>
    </row>
    <row r="12" spans="1:13" x14ac:dyDescent="0.3">
      <c r="A12" t="s">
        <v>34</v>
      </c>
      <c r="B12">
        <v>2020</v>
      </c>
      <c r="C12" t="s">
        <v>36</v>
      </c>
      <c r="D12">
        <v>1895.4</v>
      </c>
      <c r="E12">
        <v>152.30000000000001</v>
      </c>
      <c r="F12">
        <v>129.9</v>
      </c>
      <c r="G12">
        <v>148.9</v>
      </c>
    </row>
    <row r="13" spans="1:13" x14ac:dyDescent="0.3">
      <c r="A13" t="s">
        <v>120</v>
      </c>
      <c r="E13">
        <v>1884.58</v>
      </c>
      <c r="F13">
        <v>149.77000000000001</v>
      </c>
      <c r="G13">
        <v>127.59</v>
      </c>
      <c r="H13">
        <v>142.55000000000001</v>
      </c>
    </row>
    <row r="15" spans="1:13" x14ac:dyDescent="0.3">
      <c r="A15" s="20" t="s">
        <v>125</v>
      </c>
    </row>
    <row r="16" spans="1:13" x14ac:dyDescent="0.3">
      <c r="A16" s="3" t="s">
        <v>0</v>
      </c>
      <c r="B16" s="3" t="s">
        <v>1</v>
      </c>
      <c r="C16" s="3" t="s">
        <v>2</v>
      </c>
      <c r="D16" s="3" t="s">
        <v>87</v>
      </c>
      <c r="E16" s="3" t="s">
        <v>91</v>
      </c>
      <c r="F16" s="3" t="s">
        <v>90</v>
      </c>
      <c r="G16" s="3" t="s">
        <v>98</v>
      </c>
    </row>
    <row r="17" spans="1:13" x14ac:dyDescent="0.3">
      <c r="A17" t="s">
        <v>34</v>
      </c>
      <c r="B17">
        <v>2020</v>
      </c>
      <c r="C17" t="s">
        <v>36</v>
      </c>
      <c r="D17">
        <v>1895.4</v>
      </c>
      <c r="E17">
        <v>152.30000000000001</v>
      </c>
      <c r="F17">
        <v>129.9</v>
      </c>
      <c r="G17">
        <v>148.9</v>
      </c>
    </row>
    <row r="18" spans="1:13" x14ac:dyDescent="0.3">
      <c r="A18" t="s">
        <v>34</v>
      </c>
      <c r="B18">
        <v>2020</v>
      </c>
      <c r="C18" t="s">
        <v>37</v>
      </c>
      <c r="D18">
        <v>1622.7</v>
      </c>
      <c r="E18">
        <v>150.69999999999999</v>
      </c>
      <c r="F18">
        <v>109.97</v>
      </c>
      <c r="G18">
        <v>144.1</v>
      </c>
    </row>
    <row r="19" spans="1:13" x14ac:dyDescent="0.3">
      <c r="A19" t="s">
        <v>34</v>
      </c>
      <c r="B19">
        <v>2020</v>
      </c>
      <c r="C19" t="s">
        <v>38</v>
      </c>
      <c r="D19">
        <v>1770.72</v>
      </c>
      <c r="E19">
        <v>139.41999999999999</v>
      </c>
      <c r="F19">
        <v>109.97</v>
      </c>
      <c r="G19">
        <v>129.4</v>
      </c>
    </row>
    <row r="20" spans="1:13" x14ac:dyDescent="0.3">
      <c r="A20" t="s">
        <v>34</v>
      </c>
      <c r="B20">
        <v>2020</v>
      </c>
      <c r="C20" t="s">
        <v>39</v>
      </c>
      <c r="D20">
        <v>1966.8000000000002</v>
      </c>
      <c r="E20">
        <v>154.4</v>
      </c>
      <c r="F20">
        <v>135</v>
      </c>
      <c r="G20">
        <v>141.9</v>
      </c>
      <c r="J20" s="13"/>
    </row>
    <row r="21" spans="1:13" x14ac:dyDescent="0.3">
      <c r="A21" t="s">
        <v>34</v>
      </c>
      <c r="B21">
        <v>2020</v>
      </c>
      <c r="C21" t="s">
        <v>40</v>
      </c>
      <c r="D21">
        <v>1966.8000000000002</v>
      </c>
      <c r="E21">
        <v>154.4</v>
      </c>
      <c r="F21">
        <v>135</v>
      </c>
      <c r="G21">
        <v>141.9</v>
      </c>
      <c r="J21" s="31" t="s">
        <v>126</v>
      </c>
      <c r="K21" s="31" t="s">
        <v>127</v>
      </c>
      <c r="L21" s="31" t="s">
        <v>128</v>
      </c>
      <c r="M21" s="31" t="s">
        <v>137</v>
      </c>
    </row>
    <row r="22" spans="1:13" x14ac:dyDescent="0.3">
      <c r="A22" t="s">
        <v>34</v>
      </c>
      <c r="B22">
        <v>2020</v>
      </c>
      <c r="C22" t="s">
        <v>41</v>
      </c>
      <c r="D22">
        <v>1995.1999999999998</v>
      </c>
      <c r="E22">
        <v>155</v>
      </c>
      <c r="F22">
        <v>138.5</v>
      </c>
      <c r="G22">
        <v>143</v>
      </c>
      <c r="J22" s="26" t="s">
        <v>138</v>
      </c>
      <c r="K22" s="29">
        <v>142.276923076923</v>
      </c>
      <c r="L22" s="29">
        <v>163.68117647058801</v>
      </c>
      <c r="M22" s="30">
        <v>0.15040000000000001</v>
      </c>
    </row>
    <row r="23" spans="1:13" x14ac:dyDescent="0.3">
      <c r="A23" t="s">
        <v>34</v>
      </c>
      <c r="B23">
        <v>2020</v>
      </c>
      <c r="C23" t="s">
        <v>42</v>
      </c>
      <c r="D23">
        <v>2007</v>
      </c>
      <c r="E23">
        <v>155.6</v>
      </c>
      <c r="F23">
        <v>139.6</v>
      </c>
      <c r="G23">
        <v>142.9</v>
      </c>
    </row>
    <row r="24" spans="1:13" x14ac:dyDescent="0.3">
      <c r="A24" t="s">
        <v>34</v>
      </c>
      <c r="B24">
        <v>2020</v>
      </c>
      <c r="C24" t="s">
        <v>43</v>
      </c>
      <c r="D24">
        <v>2048.6000000000004</v>
      </c>
      <c r="E24">
        <v>156.30000000000001</v>
      </c>
      <c r="F24">
        <v>140.6</v>
      </c>
      <c r="G24">
        <v>143.1</v>
      </c>
    </row>
    <row r="25" spans="1:13" x14ac:dyDescent="0.3">
      <c r="A25" t="s">
        <v>34</v>
      </c>
      <c r="B25">
        <v>2020</v>
      </c>
      <c r="C25" t="s">
        <v>45</v>
      </c>
      <c r="D25">
        <v>2095.6</v>
      </c>
      <c r="E25">
        <v>157.19999999999999</v>
      </c>
      <c r="F25">
        <v>140.4</v>
      </c>
      <c r="G25">
        <v>143.6</v>
      </c>
    </row>
    <row r="26" spans="1:13" x14ac:dyDescent="0.3">
      <c r="A26" t="s">
        <v>34</v>
      </c>
      <c r="B26">
        <v>2020</v>
      </c>
      <c r="C26" t="s">
        <v>46</v>
      </c>
      <c r="D26">
        <v>2109.1</v>
      </c>
      <c r="E26">
        <v>158.30000000000001</v>
      </c>
      <c r="F26">
        <v>140.69999999999999</v>
      </c>
      <c r="G26">
        <v>144.6</v>
      </c>
    </row>
    <row r="27" spans="1:13" x14ac:dyDescent="0.3">
      <c r="A27" t="s">
        <v>120</v>
      </c>
      <c r="D27">
        <v>1947.7920000000001</v>
      </c>
      <c r="E27">
        <v>153.36199999999999</v>
      </c>
      <c r="F27">
        <v>131.964</v>
      </c>
      <c r="G27">
        <v>142.33999999999997</v>
      </c>
    </row>
    <row r="31" spans="1:13" x14ac:dyDescent="0.3">
      <c r="A31" t="s">
        <v>135</v>
      </c>
      <c r="F31" t="s">
        <v>134</v>
      </c>
    </row>
    <row r="32" spans="1:13" x14ac:dyDescent="0.3">
      <c r="A32" s="3" t="s">
        <v>0</v>
      </c>
      <c r="B32" s="3" t="s">
        <v>1</v>
      </c>
      <c r="C32" s="3" t="s">
        <v>2</v>
      </c>
      <c r="D32" s="3" t="s">
        <v>29</v>
      </c>
      <c r="F32" s="3" t="s">
        <v>0</v>
      </c>
      <c r="G32" s="3" t="s">
        <v>1</v>
      </c>
      <c r="H32" s="3" t="s">
        <v>2</v>
      </c>
      <c r="I32" s="3" t="s">
        <v>29</v>
      </c>
    </row>
    <row r="33" spans="1:9" x14ac:dyDescent="0.3">
      <c r="A33" t="s">
        <v>34</v>
      </c>
      <c r="B33">
        <v>2018</v>
      </c>
      <c r="C33" t="s">
        <v>31</v>
      </c>
      <c r="D33">
        <v>136.9</v>
      </c>
      <c r="F33" t="s">
        <v>34</v>
      </c>
      <c r="G33">
        <v>2020</v>
      </c>
      <c r="H33" t="s">
        <v>36</v>
      </c>
      <c r="I33">
        <v>148.6</v>
      </c>
    </row>
    <row r="34" spans="1:9" x14ac:dyDescent="0.3">
      <c r="A34" t="s">
        <v>34</v>
      </c>
      <c r="B34">
        <v>2018</v>
      </c>
      <c r="C34" t="s">
        <v>35</v>
      </c>
      <c r="D34">
        <v>136.4</v>
      </c>
      <c r="F34" t="s">
        <v>34</v>
      </c>
      <c r="G34">
        <v>2020</v>
      </c>
      <c r="H34" t="s">
        <v>37</v>
      </c>
      <c r="I34">
        <v>163.68</v>
      </c>
    </row>
    <row r="35" spans="1:9" x14ac:dyDescent="0.3">
      <c r="A35" t="s">
        <v>34</v>
      </c>
      <c r="B35">
        <v>2018</v>
      </c>
      <c r="C35" t="s">
        <v>36</v>
      </c>
      <c r="D35">
        <v>136.5</v>
      </c>
      <c r="F35" t="s">
        <v>34</v>
      </c>
      <c r="G35">
        <v>2020</v>
      </c>
      <c r="H35" t="s">
        <v>38</v>
      </c>
      <c r="I35">
        <v>163.68</v>
      </c>
    </row>
    <row r="36" spans="1:9" x14ac:dyDescent="0.3">
      <c r="A36" t="s">
        <v>34</v>
      </c>
      <c r="B36">
        <v>2018</v>
      </c>
      <c r="C36" t="s">
        <v>37</v>
      </c>
      <c r="D36">
        <v>137.1</v>
      </c>
      <c r="F36" t="s">
        <v>34</v>
      </c>
      <c r="G36">
        <v>2020</v>
      </c>
      <c r="H36" t="s">
        <v>39</v>
      </c>
      <c r="I36">
        <v>151.80000000000001</v>
      </c>
    </row>
    <row r="37" spans="1:9" x14ac:dyDescent="0.3">
      <c r="A37" t="s">
        <v>34</v>
      </c>
      <c r="B37">
        <v>2018</v>
      </c>
      <c r="C37" t="s">
        <v>38</v>
      </c>
      <c r="D37">
        <v>137.80000000000001</v>
      </c>
      <c r="F37" t="s">
        <v>34</v>
      </c>
      <c r="G37">
        <v>2020</v>
      </c>
      <c r="H37" t="s">
        <v>40</v>
      </c>
      <c r="I37">
        <v>151.80000000000001</v>
      </c>
    </row>
    <row r="38" spans="1:9" x14ac:dyDescent="0.3">
      <c r="A38" t="s">
        <v>34</v>
      </c>
      <c r="B38">
        <v>2018</v>
      </c>
      <c r="C38" t="s">
        <v>39</v>
      </c>
      <c r="D38">
        <v>138.5</v>
      </c>
      <c r="F38" t="s">
        <v>34</v>
      </c>
      <c r="G38">
        <v>2020</v>
      </c>
      <c r="H38" t="s">
        <v>41</v>
      </c>
      <c r="I38">
        <v>153.9</v>
      </c>
    </row>
    <row r="39" spans="1:9" x14ac:dyDescent="0.3">
      <c r="A39" t="s">
        <v>34</v>
      </c>
      <c r="B39">
        <v>2018</v>
      </c>
      <c r="C39" t="s">
        <v>40</v>
      </c>
      <c r="D39">
        <v>139.80000000000001</v>
      </c>
      <c r="F39" t="s">
        <v>34</v>
      </c>
      <c r="G39">
        <v>2020</v>
      </c>
      <c r="H39" t="s">
        <v>42</v>
      </c>
      <c r="I39">
        <v>154.69999999999999</v>
      </c>
    </row>
    <row r="40" spans="1:9" x14ac:dyDescent="0.3">
      <c r="A40" t="s">
        <v>34</v>
      </c>
      <c r="B40">
        <v>2018</v>
      </c>
      <c r="C40" t="s">
        <v>41</v>
      </c>
      <c r="D40">
        <v>140.4</v>
      </c>
      <c r="F40" t="s">
        <v>34</v>
      </c>
      <c r="G40">
        <v>2020</v>
      </c>
      <c r="H40" t="s">
        <v>43</v>
      </c>
      <c r="I40">
        <v>156.4</v>
      </c>
    </row>
    <row r="41" spans="1:9" x14ac:dyDescent="0.3">
      <c r="A41" t="s">
        <v>34</v>
      </c>
      <c r="B41">
        <v>2018</v>
      </c>
      <c r="C41" t="s">
        <v>42</v>
      </c>
      <c r="D41">
        <v>140.19999999999999</v>
      </c>
      <c r="F41" t="s">
        <v>34</v>
      </c>
      <c r="G41">
        <v>2020</v>
      </c>
      <c r="H41" t="s">
        <v>45</v>
      </c>
      <c r="I41">
        <v>158.4</v>
      </c>
    </row>
    <row r="42" spans="1:9" x14ac:dyDescent="0.3">
      <c r="A42" t="s">
        <v>34</v>
      </c>
      <c r="B42">
        <v>2018</v>
      </c>
      <c r="C42" t="s">
        <v>43</v>
      </c>
      <c r="D42">
        <v>140.80000000000001</v>
      </c>
      <c r="F42" t="s">
        <v>34</v>
      </c>
      <c r="G42">
        <v>2020</v>
      </c>
      <c r="H42" t="s">
        <v>46</v>
      </c>
      <c r="I42">
        <v>158.9</v>
      </c>
    </row>
    <row r="43" spans="1:9" x14ac:dyDescent="0.3">
      <c r="A43" t="s">
        <v>34</v>
      </c>
      <c r="B43">
        <v>2018</v>
      </c>
      <c r="C43" t="s">
        <v>45</v>
      </c>
      <c r="D43">
        <v>140.80000000000001</v>
      </c>
      <c r="F43" t="s">
        <v>34</v>
      </c>
      <c r="G43">
        <v>2021</v>
      </c>
      <c r="H43" t="s">
        <v>31</v>
      </c>
      <c r="I43">
        <v>157.30000000000001</v>
      </c>
    </row>
    <row r="44" spans="1:9" x14ac:dyDescent="0.3">
      <c r="A44" t="s">
        <v>34</v>
      </c>
      <c r="B44">
        <v>2018</v>
      </c>
      <c r="C44" t="s">
        <v>46</v>
      </c>
      <c r="D44">
        <v>140.1</v>
      </c>
      <c r="F44" t="s">
        <v>34</v>
      </c>
      <c r="G44">
        <v>2021</v>
      </c>
      <c r="H44" t="s">
        <v>35</v>
      </c>
      <c r="I44">
        <v>156.6</v>
      </c>
    </row>
    <row r="45" spans="1:9" x14ac:dyDescent="0.3">
      <c r="A45" t="s">
        <v>34</v>
      </c>
      <c r="B45">
        <v>2019</v>
      </c>
      <c r="C45" t="s">
        <v>31</v>
      </c>
      <c r="D45">
        <v>139.6</v>
      </c>
      <c r="F45" t="s">
        <v>34</v>
      </c>
      <c r="G45">
        <v>2021</v>
      </c>
      <c r="H45" t="s">
        <v>36</v>
      </c>
      <c r="I45">
        <v>156.80000000000001</v>
      </c>
    </row>
    <row r="46" spans="1:9" x14ac:dyDescent="0.3">
      <c r="A46" t="s">
        <v>34</v>
      </c>
      <c r="B46">
        <v>2019</v>
      </c>
      <c r="C46" t="s">
        <v>35</v>
      </c>
      <c r="D46">
        <v>139.9</v>
      </c>
      <c r="F46" t="s">
        <v>34</v>
      </c>
      <c r="G46">
        <v>2021</v>
      </c>
      <c r="H46" t="s">
        <v>37</v>
      </c>
      <c r="I46">
        <v>157.80000000000001</v>
      </c>
    </row>
    <row r="47" spans="1:9" x14ac:dyDescent="0.3">
      <c r="A47" t="s">
        <v>34</v>
      </c>
      <c r="B47">
        <v>2019</v>
      </c>
      <c r="C47" t="s">
        <v>36</v>
      </c>
      <c r="D47">
        <v>140.4</v>
      </c>
      <c r="F47" t="s">
        <v>34</v>
      </c>
      <c r="G47">
        <v>2021</v>
      </c>
      <c r="H47" t="s">
        <v>38</v>
      </c>
      <c r="I47">
        <v>160.4</v>
      </c>
    </row>
    <row r="48" spans="1:9" x14ac:dyDescent="0.3">
      <c r="A48" t="s">
        <v>34</v>
      </c>
      <c r="B48">
        <v>2019</v>
      </c>
      <c r="C48" t="s">
        <v>38</v>
      </c>
      <c r="D48">
        <v>142</v>
      </c>
      <c r="F48" t="s">
        <v>34</v>
      </c>
      <c r="G48">
        <v>2021</v>
      </c>
      <c r="H48" t="s">
        <v>39</v>
      </c>
      <c r="I48">
        <v>161.30000000000001</v>
      </c>
    </row>
    <row r="49" spans="1:9" x14ac:dyDescent="0.3">
      <c r="A49" t="s">
        <v>34</v>
      </c>
      <c r="B49">
        <v>2019</v>
      </c>
      <c r="C49" t="s">
        <v>39</v>
      </c>
      <c r="D49">
        <v>142.9</v>
      </c>
      <c r="F49" t="s">
        <v>34</v>
      </c>
      <c r="G49">
        <v>2021</v>
      </c>
      <c r="H49" t="s">
        <v>40</v>
      </c>
      <c r="I49">
        <v>162.5</v>
      </c>
    </row>
    <row r="50" spans="1:9" x14ac:dyDescent="0.3">
      <c r="A50" t="s">
        <v>34</v>
      </c>
      <c r="B50">
        <v>2019</v>
      </c>
      <c r="C50" t="s">
        <v>40</v>
      </c>
      <c r="D50">
        <v>144.19999999999999</v>
      </c>
      <c r="F50" t="s">
        <v>34</v>
      </c>
      <c r="G50">
        <v>2021</v>
      </c>
      <c r="H50" t="s">
        <v>41</v>
      </c>
      <c r="I50">
        <v>163.19999999999999</v>
      </c>
    </row>
    <row r="51" spans="1:9" x14ac:dyDescent="0.3">
      <c r="A51" t="s">
        <v>34</v>
      </c>
      <c r="B51">
        <v>2019</v>
      </c>
      <c r="C51" t="s">
        <v>41</v>
      </c>
      <c r="D51">
        <v>145</v>
      </c>
      <c r="F51" t="s">
        <v>34</v>
      </c>
      <c r="G51">
        <v>2021</v>
      </c>
      <c r="H51" t="s">
        <v>42</v>
      </c>
      <c r="I51">
        <v>163.19999999999999</v>
      </c>
    </row>
    <row r="52" spans="1:9" x14ac:dyDescent="0.3">
      <c r="A52" t="s">
        <v>34</v>
      </c>
      <c r="B52">
        <v>2019</v>
      </c>
      <c r="C52" t="s">
        <v>42</v>
      </c>
      <c r="D52">
        <v>145.80000000000001</v>
      </c>
      <c r="F52" t="s">
        <v>34</v>
      </c>
      <c r="G52">
        <v>2021</v>
      </c>
      <c r="H52" t="s">
        <v>43</v>
      </c>
      <c r="I52">
        <v>165.5</v>
      </c>
    </row>
    <row r="53" spans="1:9" x14ac:dyDescent="0.3">
      <c r="A53" t="s">
        <v>34</v>
      </c>
      <c r="B53">
        <v>2019</v>
      </c>
      <c r="C53" t="s">
        <v>43</v>
      </c>
      <c r="D53">
        <v>147.19999999999999</v>
      </c>
      <c r="F53" t="s">
        <v>34</v>
      </c>
      <c r="G53">
        <v>2021</v>
      </c>
      <c r="H53" t="s">
        <v>45</v>
      </c>
      <c r="I53">
        <v>166.7</v>
      </c>
    </row>
    <row r="54" spans="1:9" x14ac:dyDescent="0.3">
      <c r="A54" t="s">
        <v>34</v>
      </c>
      <c r="B54">
        <v>2019</v>
      </c>
      <c r="C54" t="s">
        <v>45</v>
      </c>
      <c r="D54">
        <v>148.6</v>
      </c>
      <c r="F54" t="s">
        <v>34</v>
      </c>
      <c r="G54">
        <v>2021</v>
      </c>
      <c r="H54" t="s">
        <v>46</v>
      </c>
      <c r="I54">
        <v>166.2</v>
      </c>
    </row>
    <row r="55" spans="1:9" x14ac:dyDescent="0.3">
      <c r="A55" t="s">
        <v>34</v>
      </c>
      <c r="B55">
        <v>2019</v>
      </c>
      <c r="C55" t="s">
        <v>46</v>
      </c>
      <c r="D55">
        <v>150.4</v>
      </c>
      <c r="F55" t="s">
        <v>34</v>
      </c>
      <c r="G55">
        <v>2022</v>
      </c>
      <c r="H55" t="s">
        <v>31</v>
      </c>
      <c r="I55">
        <v>165.7</v>
      </c>
    </row>
    <row r="56" spans="1:9" x14ac:dyDescent="0.3">
      <c r="A56" t="s">
        <v>34</v>
      </c>
      <c r="B56">
        <v>2020</v>
      </c>
      <c r="C56" t="s">
        <v>31</v>
      </c>
      <c r="D56">
        <v>150.19999999999999</v>
      </c>
      <c r="F56" t="s">
        <v>34</v>
      </c>
      <c r="G56">
        <v>2022</v>
      </c>
      <c r="H56" t="s">
        <v>35</v>
      </c>
      <c r="I56">
        <v>166.1</v>
      </c>
    </row>
    <row r="57" spans="1:9" x14ac:dyDescent="0.3">
      <c r="A57" t="s">
        <v>34</v>
      </c>
      <c r="B57">
        <v>2020</v>
      </c>
      <c r="C57" t="s">
        <v>35</v>
      </c>
      <c r="D57">
        <v>149.1</v>
      </c>
      <c r="F57" t="s">
        <v>34</v>
      </c>
      <c r="G57">
        <v>2022</v>
      </c>
      <c r="H57" t="s">
        <v>36</v>
      </c>
      <c r="I57">
        <v>167.7</v>
      </c>
    </row>
    <row r="58" spans="1:9" x14ac:dyDescent="0.3">
      <c r="A58" t="s">
        <v>34</v>
      </c>
      <c r="B58">
        <v>2020</v>
      </c>
      <c r="C58" t="s">
        <v>36</v>
      </c>
      <c r="D58">
        <v>148.6</v>
      </c>
      <c r="F58" t="s">
        <v>34</v>
      </c>
      <c r="G58">
        <v>2022</v>
      </c>
      <c r="H58" t="s">
        <v>37</v>
      </c>
      <c r="I58">
        <v>170.1</v>
      </c>
    </row>
    <row r="59" spans="1:9" x14ac:dyDescent="0.3">
      <c r="F59" t="s">
        <v>34</v>
      </c>
      <c r="G59">
        <v>2022</v>
      </c>
      <c r="H59" t="s">
        <v>38</v>
      </c>
      <c r="I59">
        <v>171.7</v>
      </c>
    </row>
    <row r="60" spans="1:9" x14ac:dyDescent="0.3">
      <c r="A60" t="s">
        <v>120</v>
      </c>
      <c r="D60">
        <v>142.276923076923</v>
      </c>
      <c r="F60" t="s">
        <v>34</v>
      </c>
      <c r="G60">
        <v>2022</v>
      </c>
      <c r="H60" t="s">
        <v>39</v>
      </c>
      <c r="I60">
        <v>172.6</v>
      </c>
    </row>
    <row r="61" spans="1:9" x14ac:dyDescent="0.3">
      <c r="F61" t="s">
        <v>34</v>
      </c>
      <c r="G61">
        <v>2022</v>
      </c>
      <c r="H61" t="s">
        <v>40</v>
      </c>
      <c r="I61">
        <v>173.4</v>
      </c>
    </row>
    <row r="62" spans="1:9" x14ac:dyDescent="0.3">
      <c r="F62" t="s">
        <v>34</v>
      </c>
      <c r="G62">
        <v>2022</v>
      </c>
      <c r="H62" t="s">
        <v>41</v>
      </c>
      <c r="I62">
        <v>174.3</v>
      </c>
    </row>
    <row r="63" spans="1:9" x14ac:dyDescent="0.3">
      <c r="F63" t="s">
        <v>34</v>
      </c>
      <c r="G63">
        <v>2022</v>
      </c>
      <c r="H63" t="s">
        <v>42</v>
      </c>
      <c r="I63">
        <v>175.3</v>
      </c>
    </row>
    <row r="64" spans="1:9" x14ac:dyDescent="0.3">
      <c r="F64" t="s">
        <v>34</v>
      </c>
      <c r="G64">
        <v>2022</v>
      </c>
      <c r="H64" t="s">
        <v>43</v>
      </c>
      <c r="I64">
        <v>176.7</v>
      </c>
    </row>
    <row r="65" spans="6:9" x14ac:dyDescent="0.3">
      <c r="F65" t="s">
        <v>34</v>
      </c>
      <c r="G65">
        <v>2022</v>
      </c>
      <c r="H65" t="s">
        <v>45</v>
      </c>
      <c r="I65">
        <v>176.5</v>
      </c>
    </row>
    <row r="66" spans="6:9" x14ac:dyDescent="0.3">
      <c r="F66" t="s">
        <v>34</v>
      </c>
      <c r="G66">
        <v>2022</v>
      </c>
      <c r="H66" t="s">
        <v>46</v>
      </c>
      <c r="I66">
        <v>175.7</v>
      </c>
    </row>
    <row r="68" spans="6:9" x14ac:dyDescent="0.3">
      <c r="F68" t="s">
        <v>120</v>
      </c>
      <c r="I68">
        <v>163.68117647058801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41D6-8EAC-462D-9FB3-970523675FB2}">
  <dimension ref="A2:AE28"/>
  <sheetViews>
    <sheetView topLeftCell="M16" workbookViewId="0">
      <selection activeCell="T30" sqref="T30:AB34"/>
    </sheetView>
  </sheetViews>
  <sheetFormatPr defaultRowHeight="14.4" x14ac:dyDescent="0.3"/>
  <cols>
    <col min="1" max="2" width="20.88671875" customWidth="1"/>
    <col min="3" max="3" width="25.21875" customWidth="1"/>
    <col min="4" max="4" width="17" customWidth="1"/>
    <col min="8" max="8" width="16.109375" customWidth="1"/>
    <col min="12" max="12" width="14.44140625" customWidth="1"/>
    <col min="14" max="14" width="24" customWidth="1"/>
    <col min="15" max="15" width="18" customWidth="1"/>
    <col min="29" max="29" width="14.6640625" customWidth="1"/>
    <col min="30" max="30" width="12.88671875" customWidth="1"/>
  </cols>
  <sheetData>
    <row r="2" spans="1:31" x14ac:dyDescent="0.3">
      <c r="A2" s="3" t="s">
        <v>2</v>
      </c>
      <c r="B2" s="3" t="s">
        <v>1</v>
      </c>
      <c r="C2" s="3" t="s">
        <v>140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141</v>
      </c>
    </row>
    <row r="3" spans="1:31" x14ac:dyDescent="0.3">
      <c r="A3" t="s">
        <v>31</v>
      </c>
      <c r="B3">
        <v>2021</v>
      </c>
      <c r="C3">
        <v>15139.348547077307</v>
      </c>
      <c r="D3">
        <v>144.9</v>
      </c>
      <c r="E3">
        <v>190.1</v>
      </c>
      <c r="F3">
        <v>175.3</v>
      </c>
      <c r="G3">
        <v>154.1</v>
      </c>
      <c r="H3">
        <v>150.9</v>
      </c>
      <c r="I3">
        <v>149.6</v>
      </c>
      <c r="J3">
        <v>194.2</v>
      </c>
      <c r="K3">
        <v>160.4</v>
      </c>
      <c r="L3">
        <v>114.6</v>
      </c>
      <c r="M3">
        <v>164</v>
      </c>
      <c r="N3">
        <v>151.80000000000001</v>
      </c>
      <c r="O3">
        <v>165.6</v>
      </c>
      <c r="P3">
        <v>161</v>
      </c>
      <c r="Q3">
        <v>186.5</v>
      </c>
      <c r="R3">
        <v>155.5</v>
      </c>
      <c r="S3">
        <v>146.1</v>
      </c>
      <c r="T3">
        <v>154.19999999999999</v>
      </c>
      <c r="U3">
        <v>157.69999999999999</v>
      </c>
      <c r="V3">
        <v>147.9</v>
      </c>
      <c r="W3">
        <v>150</v>
      </c>
      <c r="X3">
        <v>159.30000000000001</v>
      </c>
      <c r="Y3">
        <v>141.9</v>
      </c>
      <c r="Z3">
        <v>149.6</v>
      </c>
      <c r="AA3">
        <v>159.19999999999999</v>
      </c>
      <c r="AB3">
        <v>156.80000000000001</v>
      </c>
      <c r="AC3">
        <v>151.9</v>
      </c>
      <c r="AD3" s="32">
        <v>0.52850770333018482</v>
      </c>
    </row>
    <row r="4" spans="1:31" x14ac:dyDescent="0.3">
      <c r="A4" t="s">
        <v>139</v>
      </c>
      <c r="B4">
        <v>2021</v>
      </c>
      <c r="C4">
        <v>15139.348547077307</v>
      </c>
      <c r="D4">
        <v>144.30000000000001</v>
      </c>
      <c r="E4">
        <v>186.5</v>
      </c>
      <c r="F4">
        <v>168.7</v>
      </c>
      <c r="G4">
        <v>154.69999999999999</v>
      </c>
      <c r="H4">
        <v>158.69999999999999</v>
      </c>
      <c r="I4">
        <v>150.69999999999999</v>
      </c>
      <c r="J4">
        <v>160</v>
      </c>
      <c r="K4">
        <v>158.80000000000001</v>
      </c>
      <c r="L4">
        <v>112.8</v>
      </c>
      <c r="M4">
        <v>164.2</v>
      </c>
      <c r="N4">
        <v>155.5</v>
      </c>
      <c r="O4">
        <v>167.5</v>
      </c>
      <c r="P4">
        <v>156.9</v>
      </c>
      <c r="Q4">
        <v>188.3</v>
      </c>
      <c r="R4">
        <v>157.19999999999999</v>
      </c>
      <c r="S4">
        <v>147.4</v>
      </c>
      <c r="T4">
        <v>155.80000000000001</v>
      </c>
      <c r="U4">
        <v>159.80000000000001</v>
      </c>
      <c r="V4">
        <v>152.4</v>
      </c>
      <c r="W4">
        <v>150.9</v>
      </c>
      <c r="X4">
        <v>161.30000000000001</v>
      </c>
      <c r="Y4">
        <v>145.1</v>
      </c>
      <c r="Z4">
        <v>151.5</v>
      </c>
      <c r="AA4">
        <v>159.5</v>
      </c>
      <c r="AB4">
        <v>155.80000000000001</v>
      </c>
      <c r="AC4">
        <v>153.4</v>
      </c>
      <c r="AD4" s="32">
        <v>0.84142397337079367</v>
      </c>
      <c r="AE4" t="s">
        <v>142</v>
      </c>
    </row>
    <row r="5" spans="1:31" x14ac:dyDescent="0.3">
      <c r="A5" t="s">
        <v>36</v>
      </c>
      <c r="B5">
        <v>2021</v>
      </c>
      <c r="C5">
        <v>15139.348547077307</v>
      </c>
      <c r="D5">
        <v>144.1</v>
      </c>
      <c r="E5">
        <v>192.2</v>
      </c>
      <c r="F5">
        <v>163.80000000000001</v>
      </c>
      <c r="G5">
        <v>154.9</v>
      </c>
      <c r="H5">
        <v>163.9</v>
      </c>
      <c r="I5">
        <v>153.69999999999999</v>
      </c>
      <c r="J5">
        <v>149.5</v>
      </c>
      <c r="K5">
        <v>159.80000000000001</v>
      </c>
      <c r="L5">
        <v>112.6</v>
      </c>
      <c r="M5">
        <v>163.5</v>
      </c>
      <c r="N5">
        <v>156.5</v>
      </c>
      <c r="O5">
        <v>168.2</v>
      </c>
      <c r="P5">
        <v>156.69999999999999</v>
      </c>
      <c r="Q5">
        <v>188.1</v>
      </c>
      <c r="R5">
        <v>157.80000000000001</v>
      </c>
      <c r="S5">
        <v>147.9</v>
      </c>
      <c r="T5">
        <v>156.4</v>
      </c>
      <c r="U5">
        <v>159.9</v>
      </c>
      <c r="V5">
        <v>155.5</v>
      </c>
      <c r="W5">
        <v>151.19999999999999</v>
      </c>
      <c r="X5">
        <v>161.69999999999999</v>
      </c>
      <c r="Y5">
        <v>146.19999999999999</v>
      </c>
      <c r="Z5">
        <v>152.6</v>
      </c>
      <c r="AA5">
        <v>160.19999999999999</v>
      </c>
      <c r="AB5">
        <v>153.80000000000001</v>
      </c>
      <c r="AC5">
        <v>153.80000000000001</v>
      </c>
      <c r="AD5" s="32">
        <v>-0.12929030203722783</v>
      </c>
      <c r="AE5" t="s">
        <v>143</v>
      </c>
    </row>
    <row r="6" spans="1:31" x14ac:dyDescent="0.3">
      <c r="A6" t="s">
        <v>37</v>
      </c>
      <c r="B6">
        <v>2021</v>
      </c>
      <c r="C6">
        <v>16147.695765745542</v>
      </c>
      <c r="D6">
        <v>144.30000000000001</v>
      </c>
      <c r="E6">
        <v>198</v>
      </c>
      <c r="F6">
        <v>164.6</v>
      </c>
      <c r="G6">
        <v>155.4</v>
      </c>
      <c r="H6">
        <v>170.1</v>
      </c>
      <c r="I6">
        <v>164.4</v>
      </c>
      <c r="J6">
        <v>144.1</v>
      </c>
      <c r="K6">
        <v>161.69999999999999</v>
      </c>
      <c r="L6">
        <v>113.1</v>
      </c>
      <c r="M6">
        <v>163.9</v>
      </c>
      <c r="N6">
        <v>157.6</v>
      </c>
      <c r="O6">
        <v>168.9</v>
      </c>
      <c r="P6">
        <v>158</v>
      </c>
      <c r="Q6">
        <v>188.8</v>
      </c>
      <c r="R6">
        <v>158.80000000000001</v>
      </c>
      <c r="S6">
        <v>148.5</v>
      </c>
      <c r="T6">
        <v>157.30000000000001</v>
      </c>
      <c r="U6">
        <v>161.4</v>
      </c>
      <c r="V6">
        <v>155.6</v>
      </c>
      <c r="W6">
        <v>151.80000000000001</v>
      </c>
      <c r="X6">
        <v>162.30000000000001</v>
      </c>
      <c r="Y6">
        <v>146.6</v>
      </c>
      <c r="Z6">
        <v>153.19999999999999</v>
      </c>
      <c r="AA6">
        <v>160.30000000000001</v>
      </c>
      <c r="AB6">
        <v>155.4</v>
      </c>
      <c r="AC6">
        <v>154.4</v>
      </c>
      <c r="AD6" s="32">
        <v>0.6425351574560374</v>
      </c>
    </row>
    <row r="7" spans="1:31" x14ac:dyDescent="0.3">
      <c r="A7" t="s">
        <v>38</v>
      </c>
      <c r="B7">
        <v>2021</v>
      </c>
      <c r="C7">
        <v>24373.31848089143</v>
      </c>
      <c r="D7">
        <v>146.30000000000001</v>
      </c>
      <c r="E7">
        <v>200.5</v>
      </c>
      <c r="F7">
        <v>170.3</v>
      </c>
      <c r="G7">
        <v>156.1</v>
      </c>
      <c r="H7">
        <v>178.7</v>
      </c>
      <c r="I7">
        <v>167.1</v>
      </c>
      <c r="J7">
        <v>147.9</v>
      </c>
      <c r="K7">
        <v>165.4</v>
      </c>
      <c r="L7">
        <v>114.8</v>
      </c>
      <c r="M7">
        <v>168.2</v>
      </c>
      <c r="N7">
        <v>159.30000000000001</v>
      </c>
      <c r="O7">
        <v>170.4</v>
      </c>
      <c r="P7">
        <v>160.69999999999999</v>
      </c>
      <c r="Q7">
        <v>191.9</v>
      </c>
      <c r="R7">
        <v>161.80000000000001</v>
      </c>
      <c r="S7">
        <v>152.1</v>
      </c>
      <c r="T7">
        <v>160.4</v>
      </c>
      <c r="U7">
        <v>161.6</v>
      </c>
      <c r="V7">
        <v>159.4</v>
      </c>
      <c r="W7">
        <v>154.69999999999999</v>
      </c>
      <c r="X7">
        <v>165.8</v>
      </c>
      <c r="Y7">
        <v>148.9</v>
      </c>
      <c r="Z7">
        <v>155.80000000000001</v>
      </c>
      <c r="AA7">
        <v>161.19999999999999</v>
      </c>
      <c r="AB7">
        <v>158.6</v>
      </c>
      <c r="AC7">
        <v>156.80000000000001</v>
      </c>
      <c r="AD7" s="32">
        <v>0.8318376527232656</v>
      </c>
    </row>
    <row r="8" spans="1:31" x14ac:dyDescent="0.3">
      <c r="A8" t="s">
        <v>39</v>
      </c>
      <c r="B8">
        <v>2021</v>
      </c>
      <c r="C8">
        <v>24786.200443635524</v>
      </c>
      <c r="D8">
        <v>146.69999999999999</v>
      </c>
      <c r="E8">
        <v>202</v>
      </c>
      <c r="F8">
        <v>180.7</v>
      </c>
      <c r="G8">
        <v>156.19999999999999</v>
      </c>
      <c r="H8">
        <v>183.7</v>
      </c>
      <c r="I8">
        <v>164.6</v>
      </c>
      <c r="J8">
        <v>155.4</v>
      </c>
      <c r="K8">
        <v>166</v>
      </c>
      <c r="L8">
        <v>115.1</v>
      </c>
      <c r="M8">
        <v>168.5</v>
      </c>
      <c r="N8">
        <v>160</v>
      </c>
      <c r="O8">
        <v>172.4</v>
      </c>
      <c r="P8">
        <v>162.6</v>
      </c>
      <c r="Q8">
        <v>190.8</v>
      </c>
      <c r="R8">
        <v>162.19999999999999</v>
      </c>
      <c r="S8">
        <v>151.80000000000001</v>
      </c>
      <c r="T8">
        <v>160.69999999999999</v>
      </c>
      <c r="U8">
        <v>160.5</v>
      </c>
      <c r="V8">
        <v>159.80000000000001</v>
      </c>
      <c r="W8">
        <v>154.80000000000001</v>
      </c>
      <c r="X8">
        <v>166.3</v>
      </c>
      <c r="Y8">
        <v>150.69999999999999</v>
      </c>
      <c r="Z8">
        <v>154.9</v>
      </c>
      <c r="AA8">
        <v>161.69999999999999</v>
      </c>
      <c r="AB8">
        <v>158.80000000000001</v>
      </c>
      <c r="AC8">
        <v>157.6</v>
      </c>
      <c r="AD8" s="32">
        <v>0.56105637366506966</v>
      </c>
    </row>
    <row r="9" spans="1:31" x14ac:dyDescent="0.3">
      <c r="A9" t="s">
        <v>40</v>
      </c>
      <c r="B9">
        <v>2021</v>
      </c>
      <c r="C9">
        <v>21809.734498555837</v>
      </c>
      <c r="D9">
        <v>146.4</v>
      </c>
      <c r="E9">
        <v>206.8</v>
      </c>
      <c r="F9">
        <v>182.2</v>
      </c>
      <c r="G9">
        <v>157.5</v>
      </c>
      <c r="H9">
        <v>182.1</v>
      </c>
      <c r="I9">
        <v>163.9</v>
      </c>
      <c r="J9">
        <v>164.2</v>
      </c>
      <c r="K9">
        <v>164</v>
      </c>
      <c r="L9">
        <v>114.5</v>
      </c>
      <c r="M9">
        <v>168.3</v>
      </c>
      <c r="N9">
        <v>160.9</v>
      </c>
      <c r="O9">
        <v>172.2</v>
      </c>
      <c r="P9">
        <v>164</v>
      </c>
      <c r="Q9">
        <v>191.2</v>
      </c>
      <c r="R9">
        <v>162.80000000000001</v>
      </c>
      <c r="S9">
        <v>153.1</v>
      </c>
      <c r="T9">
        <v>161.4</v>
      </c>
      <c r="U9">
        <v>161.5</v>
      </c>
      <c r="V9">
        <v>160.69999999999999</v>
      </c>
      <c r="W9">
        <v>155.80000000000001</v>
      </c>
      <c r="X9">
        <v>167</v>
      </c>
      <c r="Y9">
        <v>153.1</v>
      </c>
      <c r="Z9">
        <v>155.30000000000001</v>
      </c>
      <c r="AA9">
        <v>163.19999999999999</v>
      </c>
      <c r="AB9">
        <v>160.1</v>
      </c>
      <c r="AC9">
        <v>159</v>
      </c>
      <c r="AD9" s="32">
        <v>0.29832032070749115</v>
      </c>
    </row>
    <row r="10" spans="1:31" x14ac:dyDescent="0.3">
      <c r="A10" t="s">
        <v>41</v>
      </c>
      <c r="B10">
        <v>2021</v>
      </c>
      <c r="C10">
        <v>21689.778616144962</v>
      </c>
      <c r="D10">
        <v>146.6</v>
      </c>
      <c r="E10">
        <v>204</v>
      </c>
      <c r="F10">
        <v>172.8</v>
      </c>
      <c r="G10">
        <v>158.4</v>
      </c>
      <c r="H10">
        <v>188</v>
      </c>
      <c r="I10">
        <v>156.80000000000001</v>
      </c>
      <c r="J10">
        <v>162.19999999999999</v>
      </c>
      <c r="K10">
        <v>164.1</v>
      </c>
      <c r="L10">
        <v>119.7</v>
      </c>
      <c r="M10">
        <v>168.8</v>
      </c>
      <c r="N10">
        <v>162.69999999999999</v>
      </c>
      <c r="O10">
        <v>173.9</v>
      </c>
      <c r="P10">
        <v>164</v>
      </c>
      <c r="Q10">
        <v>192.1</v>
      </c>
      <c r="R10">
        <v>164.5</v>
      </c>
      <c r="S10">
        <v>155.30000000000001</v>
      </c>
      <c r="T10">
        <v>163.19999999999999</v>
      </c>
      <c r="U10">
        <v>162.1</v>
      </c>
      <c r="V10">
        <v>162.6</v>
      </c>
      <c r="W10">
        <v>157.5</v>
      </c>
      <c r="X10">
        <v>168.4</v>
      </c>
      <c r="Y10">
        <v>154</v>
      </c>
      <c r="Z10">
        <v>157.6</v>
      </c>
      <c r="AA10">
        <v>163.80000000000001</v>
      </c>
      <c r="AB10">
        <v>160</v>
      </c>
      <c r="AC10">
        <v>160</v>
      </c>
      <c r="AD10" s="32">
        <v>0.4204306920617909</v>
      </c>
    </row>
    <row r="11" spans="1:31" x14ac:dyDescent="0.3">
      <c r="A11" t="s">
        <v>42</v>
      </c>
      <c r="B11">
        <v>2021</v>
      </c>
      <c r="C11">
        <v>23198.323984510509</v>
      </c>
      <c r="D11">
        <v>146.6</v>
      </c>
      <c r="E11">
        <v>204</v>
      </c>
      <c r="F11">
        <v>172.8</v>
      </c>
      <c r="G11">
        <v>158.4</v>
      </c>
      <c r="H11">
        <v>188</v>
      </c>
      <c r="I11">
        <v>156.69999999999999</v>
      </c>
      <c r="J11">
        <v>162.30000000000001</v>
      </c>
      <c r="K11">
        <v>164.1</v>
      </c>
      <c r="L11">
        <v>119.7</v>
      </c>
      <c r="M11">
        <v>168.8</v>
      </c>
      <c r="N11">
        <v>162.69999999999999</v>
      </c>
      <c r="O11">
        <v>173.9</v>
      </c>
      <c r="P11">
        <v>164</v>
      </c>
      <c r="Q11">
        <v>192.1</v>
      </c>
      <c r="R11">
        <v>164.6</v>
      </c>
      <c r="S11">
        <v>155.30000000000001</v>
      </c>
      <c r="T11">
        <v>163.30000000000001</v>
      </c>
      <c r="U11">
        <v>162.1</v>
      </c>
      <c r="V11">
        <v>162.6</v>
      </c>
      <c r="W11">
        <v>157.5</v>
      </c>
      <c r="X11">
        <v>168.4</v>
      </c>
      <c r="Y11">
        <v>154</v>
      </c>
      <c r="Z11">
        <v>157.69999999999999</v>
      </c>
      <c r="AA11">
        <v>163.69999999999999</v>
      </c>
      <c r="AB11">
        <v>160</v>
      </c>
      <c r="AC11">
        <v>160</v>
      </c>
      <c r="AD11" s="32">
        <v>0.57711878412414186</v>
      </c>
    </row>
    <row r="12" spans="1:31" x14ac:dyDescent="0.3">
      <c r="A12" t="s">
        <v>43</v>
      </c>
      <c r="B12">
        <v>2021</v>
      </c>
      <c r="C12">
        <v>28799.128129793688</v>
      </c>
      <c r="D12">
        <v>147.4</v>
      </c>
      <c r="E12">
        <v>204.6</v>
      </c>
      <c r="F12">
        <v>171.2</v>
      </c>
      <c r="G12">
        <v>158.69999999999999</v>
      </c>
      <c r="H12">
        <v>190.6</v>
      </c>
      <c r="I12">
        <v>155.69999999999999</v>
      </c>
      <c r="J12">
        <v>185.3</v>
      </c>
      <c r="K12">
        <v>165.2</v>
      </c>
      <c r="L12">
        <v>121.9</v>
      </c>
      <c r="M12">
        <v>169.3</v>
      </c>
      <c r="N12">
        <v>163.19999999999999</v>
      </c>
      <c r="O12">
        <v>174.7</v>
      </c>
      <c r="P12">
        <v>167.7</v>
      </c>
      <c r="Q12">
        <v>192.7</v>
      </c>
      <c r="R12">
        <v>165.7</v>
      </c>
      <c r="S12">
        <v>156.30000000000001</v>
      </c>
      <c r="T12">
        <v>164.3</v>
      </c>
      <c r="U12">
        <v>163.6</v>
      </c>
      <c r="V12">
        <v>164.2</v>
      </c>
      <c r="W12">
        <v>158.4</v>
      </c>
      <c r="X12">
        <v>169.1</v>
      </c>
      <c r="Y12">
        <v>155.69999999999999</v>
      </c>
      <c r="Z12">
        <v>158.6</v>
      </c>
      <c r="AA12">
        <v>163.9</v>
      </c>
      <c r="AB12">
        <v>160.80000000000001</v>
      </c>
      <c r="AC12">
        <v>161</v>
      </c>
      <c r="AD12" s="32">
        <v>0.59960554414745804</v>
      </c>
    </row>
    <row r="13" spans="1:31" x14ac:dyDescent="0.3">
      <c r="A13" t="s">
        <v>45</v>
      </c>
      <c r="B13">
        <v>2021</v>
      </c>
      <c r="C13">
        <v>27846.013023174499</v>
      </c>
      <c r="D13">
        <v>148.19999999999999</v>
      </c>
      <c r="E13">
        <v>201.6</v>
      </c>
      <c r="F13">
        <v>173</v>
      </c>
      <c r="G13">
        <v>159.30000000000001</v>
      </c>
      <c r="H13">
        <v>190.1</v>
      </c>
      <c r="I13">
        <v>156.5</v>
      </c>
      <c r="J13">
        <v>199.2</v>
      </c>
      <c r="K13">
        <v>165.3</v>
      </c>
      <c r="L13">
        <v>122.4</v>
      </c>
      <c r="M13">
        <v>169.6</v>
      </c>
      <c r="N13">
        <v>163.69999999999999</v>
      </c>
      <c r="O13">
        <v>175.5</v>
      </c>
      <c r="P13">
        <v>169.7</v>
      </c>
      <c r="Q13">
        <v>192.9</v>
      </c>
      <c r="R13">
        <v>167.2</v>
      </c>
      <c r="S13">
        <v>157.4</v>
      </c>
      <c r="T13">
        <v>165.8</v>
      </c>
      <c r="U13">
        <v>164.2</v>
      </c>
      <c r="V13">
        <v>163.9</v>
      </c>
      <c r="W13">
        <v>159.30000000000001</v>
      </c>
      <c r="X13">
        <v>169.9</v>
      </c>
      <c r="Y13">
        <v>154.80000000000001</v>
      </c>
      <c r="Z13">
        <v>159.80000000000001</v>
      </c>
      <c r="AA13">
        <v>164.3</v>
      </c>
      <c r="AB13">
        <v>162.19999999999999</v>
      </c>
      <c r="AC13">
        <v>161.4</v>
      </c>
      <c r="AD13" s="32">
        <v>0.73996345903083083</v>
      </c>
    </row>
    <row r="14" spans="1:31" x14ac:dyDescent="0.3">
      <c r="A14" t="s">
        <v>46</v>
      </c>
      <c r="B14">
        <v>2021</v>
      </c>
      <c r="C14">
        <v>30654.181325603375</v>
      </c>
      <c r="D14">
        <v>148.69999999999999</v>
      </c>
      <c r="E14">
        <v>198.8</v>
      </c>
      <c r="F14">
        <v>177.9</v>
      </c>
      <c r="G14">
        <v>159.9</v>
      </c>
      <c r="H14">
        <v>187.6</v>
      </c>
      <c r="I14">
        <v>154.9</v>
      </c>
      <c r="J14">
        <v>188.3</v>
      </c>
      <c r="K14">
        <v>164.4</v>
      </c>
      <c r="L14">
        <v>121</v>
      </c>
      <c r="M14">
        <v>170.5</v>
      </c>
      <c r="N14">
        <v>164.2</v>
      </c>
      <c r="O14">
        <v>176.5</v>
      </c>
      <c r="P14">
        <v>168.2</v>
      </c>
      <c r="Q14">
        <v>192.4</v>
      </c>
      <c r="R14">
        <v>168.5</v>
      </c>
      <c r="S14">
        <v>158.69999999999999</v>
      </c>
      <c r="T14">
        <v>167</v>
      </c>
      <c r="U14">
        <v>163.4</v>
      </c>
      <c r="V14">
        <v>164.1</v>
      </c>
      <c r="W14">
        <v>160.19999999999999</v>
      </c>
      <c r="X14">
        <v>170.6</v>
      </c>
      <c r="Y14">
        <v>155.69999999999999</v>
      </c>
      <c r="Z14">
        <v>160.6</v>
      </c>
      <c r="AA14">
        <v>164.4</v>
      </c>
      <c r="AB14">
        <v>162.6</v>
      </c>
      <c r="AC14">
        <v>162</v>
      </c>
      <c r="AD14" s="32">
        <v>0.71224224456549079</v>
      </c>
    </row>
    <row r="15" spans="1:31" x14ac:dyDescent="0.3">
      <c r="A15" t="s">
        <v>31</v>
      </c>
      <c r="B15">
        <v>2022</v>
      </c>
      <c r="C15">
        <v>28681.581090155865</v>
      </c>
      <c r="D15">
        <v>149.5</v>
      </c>
      <c r="E15">
        <v>198.7</v>
      </c>
      <c r="F15">
        <v>178.8</v>
      </c>
      <c r="G15">
        <v>160.5</v>
      </c>
      <c r="H15">
        <v>184.7</v>
      </c>
      <c r="I15">
        <v>153.69999999999999</v>
      </c>
      <c r="J15">
        <v>174.3</v>
      </c>
      <c r="K15">
        <v>163.9</v>
      </c>
      <c r="L15">
        <v>120</v>
      </c>
      <c r="M15">
        <v>172.1</v>
      </c>
      <c r="N15">
        <v>164.3</v>
      </c>
      <c r="O15">
        <v>177.3</v>
      </c>
      <c r="P15">
        <v>166.4</v>
      </c>
      <c r="Q15">
        <v>192.2</v>
      </c>
      <c r="R15">
        <v>169.9</v>
      </c>
      <c r="S15">
        <v>160.69999999999999</v>
      </c>
      <c r="T15">
        <v>168.5</v>
      </c>
      <c r="U15">
        <v>164.5</v>
      </c>
      <c r="V15">
        <v>164.2</v>
      </c>
      <c r="W15">
        <v>161.1</v>
      </c>
      <c r="X15">
        <v>171.4</v>
      </c>
      <c r="Y15">
        <v>156.5</v>
      </c>
      <c r="Z15">
        <v>161.19999999999999</v>
      </c>
      <c r="AA15">
        <v>164.7</v>
      </c>
      <c r="AB15">
        <v>163</v>
      </c>
      <c r="AC15">
        <v>162.69999999999999</v>
      </c>
      <c r="AD15" s="32">
        <v>0.70824812811050297</v>
      </c>
    </row>
    <row r="16" spans="1:31" x14ac:dyDescent="0.3">
      <c r="A16" t="s">
        <v>139</v>
      </c>
      <c r="B16">
        <v>2022</v>
      </c>
      <c r="C16">
        <v>30666.4688416596</v>
      </c>
      <c r="D16">
        <v>150</v>
      </c>
      <c r="E16">
        <v>200.6</v>
      </c>
      <c r="F16">
        <v>175.8</v>
      </c>
      <c r="G16">
        <v>160.69999999999999</v>
      </c>
      <c r="H16">
        <v>184.9</v>
      </c>
      <c r="I16">
        <v>153.69999999999999</v>
      </c>
      <c r="J16">
        <v>169.7</v>
      </c>
      <c r="K16">
        <v>163.69999999999999</v>
      </c>
      <c r="L16">
        <v>118.9</v>
      </c>
      <c r="M16">
        <v>174.3</v>
      </c>
      <c r="N16">
        <v>164.7</v>
      </c>
      <c r="O16">
        <v>178</v>
      </c>
      <c r="P16">
        <v>166.2</v>
      </c>
      <c r="Q16">
        <v>192.8</v>
      </c>
      <c r="R16">
        <v>170.8</v>
      </c>
      <c r="S16">
        <v>162.4</v>
      </c>
      <c r="T16">
        <v>169.6</v>
      </c>
      <c r="U16">
        <v>165.5</v>
      </c>
      <c r="V16">
        <v>165.7</v>
      </c>
      <c r="W16">
        <v>161.80000000000001</v>
      </c>
      <c r="X16">
        <v>172.2</v>
      </c>
      <c r="Y16">
        <v>156.9</v>
      </c>
      <c r="Z16">
        <v>162.1</v>
      </c>
      <c r="AA16">
        <v>165.4</v>
      </c>
      <c r="AB16">
        <v>164.4</v>
      </c>
      <c r="AC16">
        <v>163.5</v>
      </c>
      <c r="AD16" s="32">
        <v>0.70385028165471752</v>
      </c>
    </row>
    <row r="17" spans="1:30" x14ac:dyDescent="0.3">
      <c r="A17" t="s">
        <v>36</v>
      </c>
      <c r="B17">
        <v>2022</v>
      </c>
      <c r="C17">
        <v>53148.577717424268</v>
      </c>
      <c r="D17">
        <v>151.30000000000001</v>
      </c>
      <c r="E17">
        <v>210.7</v>
      </c>
      <c r="F17">
        <v>167.8</v>
      </c>
      <c r="G17">
        <v>162.19999999999999</v>
      </c>
      <c r="H17">
        <v>194.6</v>
      </c>
      <c r="I17">
        <v>157.6</v>
      </c>
      <c r="J17">
        <v>166.9</v>
      </c>
      <c r="K17">
        <v>163.9</v>
      </c>
      <c r="L17">
        <v>118.8</v>
      </c>
      <c r="M17">
        <v>177.4</v>
      </c>
      <c r="N17">
        <v>165.3</v>
      </c>
      <c r="O17">
        <v>179.3</v>
      </c>
      <c r="P17">
        <v>168.4</v>
      </c>
      <c r="Q17">
        <v>193.7</v>
      </c>
      <c r="R17">
        <v>172.1</v>
      </c>
      <c r="S17">
        <v>164.6</v>
      </c>
      <c r="T17">
        <v>171.1</v>
      </c>
      <c r="U17">
        <v>165.3</v>
      </c>
      <c r="V17">
        <v>167.2</v>
      </c>
      <c r="W17">
        <v>162.80000000000001</v>
      </c>
      <c r="X17">
        <v>173</v>
      </c>
      <c r="Y17">
        <v>157.9</v>
      </c>
      <c r="Z17">
        <v>163.30000000000001</v>
      </c>
      <c r="AA17">
        <v>166</v>
      </c>
      <c r="AB17">
        <v>167.2</v>
      </c>
      <c r="AC17">
        <v>164.6</v>
      </c>
      <c r="AD17" s="32">
        <v>0.73251200066120259</v>
      </c>
    </row>
    <row r="18" spans="1:30" x14ac:dyDescent="0.3">
      <c r="A18" t="s">
        <v>37</v>
      </c>
      <c r="B18">
        <v>2022</v>
      </c>
      <c r="C18">
        <v>44503.612687717294</v>
      </c>
      <c r="D18">
        <v>152.9</v>
      </c>
      <c r="E18">
        <v>211.8</v>
      </c>
      <c r="F18">
        <v>164.5</v>
      </c>
      <c r="G18">
        <v>163.9</v>
      </c>
      <c r="H18">
        <v>199.5</v>
      </c>
      <c r="I18">
        <v>172.6</v>
      </c>
      <c r="J18">
        <v>166.2</v>
      </c>
      <c r="K18">
        <v>164.7</v>
      </c>
      <c r="L18">
        <v>119</v>
      </c>
      <c r="M18">
        <v>181.3</v>
      </c>
      <c r="N18">
        <v>166.2</v>
      </c>
      <c r="O18">
        <v>180.9</v>
      </c>
      <c r="P18">
        <v>170.8</v>
      </c>
      <c r="Q18">
        <v>193.9</v>
      </c>
      <c r="R18">
        <v>173.9</v>
      </c>
      <c r="S18">
        <v>166.5</v>
      </c>
      <c r="T18">
        <v>172.8</v>
      </c>
      <c r="U18">
        <v>167</v>
      </c>
      <c r="V18">
        <v>172.2</v>
      </c>
      <c r="W18">
        <v>164</v>
      </c>
      <c r="X18">
        <v>174</v>
      </c>
      <c r="Y18">
        <v>162.6</v>
      </c>
      <c r="Z18">
        <v>164.4</v>
      </c>
      <c r="AA18">
        <v>166.9</v>
      </c>
      <c r="AB18">
        <v>168.8</v>
      </c>
      <c r="AC18">
        <v>166.8</v>
      </c>
      <c r="AD18" s="32">
        <v>0.74158062669021885</v>
      </c>
    </row>
    <row r="19" spans="1:30" x14ac:dyDescent="0.3">
      <c r="A19" t="s">
        <v>38</v>
      </c>
      <c r="B19">
        <v>2022</v>
      </c>
      <c r="C19">
        <v>49981.826715851828</v>
      </c>
      <c r="D19">
        <v>154.1</v>
      </c>
      <c r="E19">
        <v>217</v>
      </c>
      <c r="F19">
        <v>162.4</v>
      </c>
      <c r="G19">
        <v>164.9</v>
      </c>
      <c r="H19">
        <v>202.4</v>
      </c>
      <c r="I19">
        <v>171</v>
      </c>
      <c r="J19">
        <v>174.9</v>
      </c>
      <c r="K19">
        <v>164.7</v>
      </c>
      <c r="L19">
        <v>119.7</v>
      </c>
      <c r="M19">
        <v>184.9</v>
      </c>
      <c r="N19">
        <v>167.1</v>
      </c>
      <c r="O19">
        <v>182.5</v>
      </c>
      <c r="P19">
        <v>173.3</v>
      </c>
      <c r="Q19">
        <v>194.1</v>
      </c>
      <c r="R19">
        <v>175.6</v>
      </c>
      <c r="S19">
        <v>168.4</v>
      </c>
      <c r="T19">
        <v>174.6</v>
      </c>
      <c r="U19">
        <v>167.5</v>
      </c>
      <c r="V19">
        <v>174.6</v>
      </c>
      <c r="W19">
        <v>165.2</v>
      </c>
      <c r="X19">
        <v>174.8</v>
      </c>
      <c r="Y19">
        <v>163</v>
      </c>
      <c r="Z19">
        <v>165.1</v>
      </c>
      <c r="AA19">
        <v>167.9</v>
      </c>
      <c r="AB19">
        <v>168.4</v>
      </c>
      <c r="AC19">
        <v>167.5</v>
      </c>
      <c r="AD19" s="32">
        <v>0.73418239448806255</v>
      </c>
    </row>
    <row r="20" spans="1:30" x14ac:dyDescent="0.3">
      <c r="A20" t="s">
        <v>39</v>
      </c>
      <c r="B20">
        <v>2022</v>
      </c>
      <c r="C20">
        <v>51532.84162333938</v>
      </c>
      <c r="D20">
        <v>155</v>
      </c>
      <c r="E20">
        <v>219.4</v>
      </c>
      <c r="F20">
        <v>170.8</v>
      </c>
      <c r="G20">
        <v>165.8</v>
      </c>
      <c r="H20">
        <v>200.9</v>
      </c>
      <c r="I20">
        <v>169.7</v>
      </c>
      <c r="J20">
        <v>182.3</v>
      </c>
      <c r="K20">
        <v>164.3</v>
      </c>
      <c r="L20">
        <v>119.9</v>
      </c>
      <c r="M20">
        <v>187.1</v>
      </c>
      <c r="N20">
        <v>167.9</v>
      </c>
      <c r="O20">
        <v>183.9</v>
      </c>
      <c r="P20">
        <v>174.9</v>
      </c>
      <c r="Q20">
        <v>194.3</v>
      </c>
      <c r="R20">
        <v>177.1</v>
      </c>
      <c r="S20">
        <v>169.9</v>
      </c>
      <c r="T20">
        <v>176</v>
      </c>
      <c r="U20">
        <v>166.8</v>
      </c>
      <c r="V20">
        <v>176</v>
      </c>
      <c r="W20">
        <v>166.4</v>
      </c>
      <c r="X20">
        <v>175.4</v>
      </c>
      <c r="Y20">
        <v>161.1</v>
      </c>
      <c r="Z20">
        <v>165.8</v>
      </c>
      <c r="AA20">
        <v>169</v>
      </c>
      <c r="AB20">
        <v>169.4</v>
      </c>
      <c r="AC20">
        <v>167.5</v>
      </c>
      <c r="AD20" s="32">
        <v>0.67355303307081282</v>
      </c>
    </row>
    <row r="21" spans="1:30" x14ac:dyDescent="0.3">
      <c r="A21" t="s">
        <v>40</v>
      </c>
      <c r="B21">
        <v>2022</v>
      </c>
      <c r="C21">
        <v>38094.176524740949</v>
      </c>
      <c r="D21">
        <v>156.5</v>
      </c>
      <c r="E21">
        <v>213</v>
      </c>
      <c r="F21">
        <v>175.2</v>
      </c>
      <c r="G21">
        <v>166.6</v>
      </c>
      <c r="H21">
        <v>195.8</v>
      </c>
      <c r="I21">
        <v>174.2</v>
      </c>
      <c r="J21">
        <v>182.1</v>
      </c>
      <c r="K21">
        <v>164.3</v>
      </c>
      <c r="L21">
        <v>120</v>
      </c>
      <c r="M21">
        <v>190</v>
      </c>
      <c r="N21">
        <v>168.4</v>
      </c>
      <c r="O21">
        <v>185.2</v>
      </c>
      <c r="P21">
        <v>175</v>
      </c>
      <c r="Q21">
        <v>194.6</v>
      </c>
      <c r="R21">
        <v>178.3</v>
      </c>
      <c r="S21">
        <v>171.3</v>
      </c>
      <c r="T21">
        <v>177.3</v>
      </c>
      <c r="U21">
        <v>167.8</v>
      </c>
      <c r="V21">
        <v>179.6</v>
      </c>
      <c r="W21">
        <v>167.4</v>
      </c>
      <c r="X21">
        <v>176.1</v>
      </c>
      <c r="Y21">
        <v>161.6</v>
      </c>
      <c r="Z21">
        <v>166.3</v>
      </c>
      <c r="AA21">
        <v>171.4</v>
      </c>
      <c r="AB21">
        <v>169.7</v>
      </c>
      <c r="AC21">
        <v>168.4</v>
      </c>
      <c r="AD21" s="32">
        <v>0.71931069916256296</v>
      </c>
    </row>
    <row r="22" spans="1:30" x14ac:dyDescent="0.3">
      <c r="A22" t="s">
        <v>41</v>
      </c>
      <c r="B22">
        <v>2022</v>
      </c>
      <c r="C22">
        <v>38689.153239190826</v>
      </c>
      <c r="D22">
        <v>160.30000000000001</v>
      </c>
      <c r="E22">
        <v>206.5</v>
      </c>
      <c r="F22">
        <v>169.2</v>
      </c>
      <c r="G22">
        <v>168.1</v>
      </c>
      <c r="H22">
        <v>192.4</v>
      </c>
      <c r="I22">
        <v>172.9</v>
      </c>
      <c r="J22">
        <v>186.7</v>
      </c>
      <c r="K22">
        <v>167.2</v>
      </c>
      <c r="L22">
        <v>120.9</v>
      </c>
      <c r="M22">
        <v>193.6</v>
      </c>
      <c r="N22">
        <v>168.8</v>
      </c>
      <c r="O22">
        <v>186.3</v>
      </c>
      <c r="P22">
        <v>176.3</v>
      </c>
      <c r="Q22">
        <v>195</v>
      </c>
      <c r="R22">
        <v>179.5</v>
      </c>
      <c r="S22">
        <v>172.7</v>
      </c>
      <c r="T22">
        <v>178.5</v>
      </c>
      <c r="U22">
        <v>169</v>
      </c>
      <c r="V22">
        <v>178.8</v>
      </c>
      <c r="W22">
        <v>168.5</v>
      </c>
      <c r="X22">
        <v>176.8</v>
      </c>
      <c r="Y22">
        <v>161.9</v>
      </c>
      <c r="Z22">
        <v>166.9</v>
      </c>
      <c r="AA22">
        <v>172.3</v>
      </c>
      <c r="AB22">
        <v>171.2</v>
      </c>
      <c r="AC22">
        <v>169.1</v>
      </c>
      <c r="AD22" s="32">
        <v>0.72723643869220933</v>
      </c>
    </row>
    <row r="23" spans="1:30" x14ac:dyDescent="0.3">
      <c r="A23" t="s">
        <v>42</v>
      </c>
      <c r="B23">
        <v>2022</v>
      </c>
      <c r="C23">
        <v>35357.328551291823</v>
      </c>
      <c r="D23">
        <v>163.5</v>
      </c>
      <c r="E23">
        <v>209.2</v>
      </c>
      <c r="F23">
        <v>169.7</v>
      </c>
      <c r="G23">
        <v>169.7</v>
      </c>
      <c r="H23">
        <v>188.7</v>
      </c>
      <c r="I23">
        <v>165.7</v>
      </c>
      <c r="J23">
        <v>191.8</v>
      </c>
      <c r="K23">
        <v>169.1</v>
      </c>
      <c r="L23">
        <v>121.6</v>
      </c>
      <c r="M23">
        <v>197.3</v>
      </c>
      <c r="N23">
        <v>169.4</v>
      </c>
      <c r="O23">
        <v>187.4</v>
      </c>
      <c r="P23">
        <v>177.8</v>
      </c>
      <c r="Q23">
        <v>195.9</v>
      </c>
      <c r="R23">
        <v>180.9</v>
      </c>
      <c r="S23">
        <v>174.3</v>
      </c>
      <c r="T23">
        <v>179.9</v>
      </c>
      <c r="U23">
        <v>169.5</v>
      </c>
      <c r="V23">
        <v>179.5</v>
      </c>
      <c r="W23">
        <v>169.5</v>
      </c>
      <c r="X23">
        <v>177.8</v>
      </c>
      <c r="Y23">
        <v>162.30000000000001</v>
      </c>
      <c r="Z23">
        <v>167.6</v>
      </c>
      <c r="AA23">
        <v>173.1</v>
      </c>
      <c r="AB23">
        <v>170.9</v>
      </c>
      <c r="AC23">
        <v>169.7</v>
      </c>
      <c r="AD23" s="32">
        <v>0.74141136098623539</v>
      </c>
    </row>
    <row r="24" spans="1:30" x14ac:dyDescent="0.3">
      <c r="A24" t="s">
        <v>43</v>
      </c>
      <c r="B24">
        <v>2022</v>
      </c>
      <c r="C24">
        <v>30696.114263694435</v>
      </c>
      <c r="D24">
        <v>165.2</v>
      </c>
      <c r="E24">
        <v>210.9</v>
      </c>
      <c r="F24">
        <v>170.9</v>
      </c>
      <c r="G24">
        <v>170.9</v>
      </c>
      <c r="H24">
        <v>186.5</v>
      </c>
      <c r="I24">
        <v>163.80000000000001</v>
      </c>
      <c r="J24">
        <v>199.7</v>
      </c>
      <c r="K24">
        <v>169.8</v>
      </c>
      <c r="L24">
        <v>121.9</v>
      </c>
      <c r="M24">
        <v>199.9</v>
      </c>
      <c r="N24">
        <v>169.9</v>
      </c>
      <c r="O24">
        <v>188.3</v>
      </c>
      <c r="P24">
        <v>179.6</v>
      </c>
      <c r="Q24">
        <v>196.3</v>
      </c>
      <c r="R24">
        <v>181.9</v>
      </c>
      <c r="S24">
        <v>175.3</v>
      </c>
      <c r="T24">
        <v>181</v>
      </c>
      <c r="U24">
        <v>171.2</v>
      </c>
      <c r="V24">
        <v>180.5</v>
      </c>
      <c r="W24">
        <v>170.4</v>
      </c>
      <c r="X24">
        <v>178.7</v>
      </c>
      <c r="Y24">
        <v>162.9</v>
      </c>
      <c r="Z24">
        <v>168.2</v>
      </c>
      <c r="AA24">
        <v>173.4</v>
      </c>
      <c r="AB24">
        <v>172.1</v>
      </c>
      <c r="AC24">
        <v>170.5</v>
      </c>
      <c r="AD24" s="32">
        <v>0.80254557717082131</v>
      </c>
    </row>
    <row r="25" spans="1:30" x14ac:dyDescent="0.3">
      <c r="A25" t="s">
        <v>45</v>
      </c>
      <c r="B25">
        <v>2022</v>
      </c>
      <c r="C25">
        <v>31100.890816195501</v>
      </c>
      <c r="D25">
        <v>167.4</v>
      </c>
      <c r="E25">
        <v>209.4</v>
      </c>
      <c r="F25">
        <v>181.4</v>
      </c>
      <c r="G25">
        <v>172.3</v>
      </c>
      <c r="H25">
        <v>188.9</v>
      </c>
      <c r="I25">
        <v>160.69999999999999</v>
      </c>
      <c r="J25">
        <v>183.1</v>
      </c>
      <c r="K25">
        <v>170.5</v>
      </c>
      <c r="L25">
        <v>122.1</v>
      </c>
      <c r="M25">
        <v>202.8</v>
      </c>
      <c r="N25">
        <v>170.4</v>
      </c>
      <c r="O25">
        <v>189.5</v>
      </c>
      <c r="P25">
        <v>178.3</v>
      </c>
      <c r="Q25">
        <v>196.9</v>
      </c>
      <c r="R25">
        <v>183.1</v>
      </c>
      <c r="S25">
        <v>176.2</v>
      </c>
      <c r="T25">
        <v>182.1</v>
      </c>
      <c r="U25">
        <v>171.8</v>
      </c>
      <c r="V25">
        <v>181.3</v>
      </c>
      <c r="W25">
        <v>171.4</v>
      </c>
      <c r="X25">
        <v>179.8</v>
      </c>
      <c r="Y25">
        <v>163</v>
      </c>
      <c r="Z25">
        <v>168.5</v>
      </c>
      <c r="AA25">
        <v>173.7</v>
      </c>
      <c r="AB25">
        <v>173.6</v>
      </c>
      <c r="AC25">
        <v>171.1</v>
      </c>
      <c r="AD25" s="32">
        <v>0.77820975791186675</v>
      </c>
    </row>
    <row r="26" spans="1:30" x14ac:dyDescent="0.3">
      <c r="A26" t="s">
        <v>46</v>
      </c>
      <c r="B26">
        <v>2022</v>
      </c>
      <c r="C26">
        <v>36905.285159073959</v>
      </c>
      <c r="D26">
        <v>169.2</v>
      </c>
      <c r="E26">
        <v>209</v>
      </c>
      <c r="F26">
        <v>190.2</v>
      </c>
      <c r="G26">
        <v>173.6</v>
      </c>
      <c r="H26">
        <v>188.5</v>
      </c>
      <c r="I26">
        <v>158</v>
      </c>
      <c r="J26">
        <v>159.9</v>
      </c>
      <c r="K26">
        <v>170.8</v>
      </c>
      <c r="L26">
        <v>121.8</v>
      </c>
      <c r="M26">
        <v>205.2</v>
      </c>
      <c r="N26">
        <v>171</v>
      </c>
      <c r="O26">
        <v>190.3</v>
      </c>
      <c r="P26">
        <v>175.9</v>
      </c>
      <c r="Q26">
        <v>197.3</v>
      </c>
      <c r="R26">
        <v>184</v>
      </c>
      <c r="S26">
        <v>177</v>
      </c>
      <c r="T26">
        <v>183</v>
      </c>
      <c r="U26">
        <v>170.7</v>
      </c>
      <c r="V26">
        <v>182</v>
      </c>
      <c r="W26">
        <v>172.1</v>
      </c>
      <c r="X26">
        <v>181.1</v>
      </c>
      <c r="Y26">
        <v>163.4</v>
      </c>
      <c r="Z26">
        <v>168.9</v>
      </c>
      <c r="AA26">
        <v>174.1</v>
      </c>
      <c r="AB26">
        <v>175.8</v>
      </c>
      <c r="AC26">
        <v>172</v>
      </c>
      <c r="AD26" s="32">
        <v>0.63569022700768907</v>
      </c>
    </row>
    <row r="27" spans="1:30" x14ac:dyDescent="0.3"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>
        <f>CORREL(Y2:Y26,C2:C26)</f>
        <v>0.80254557717082131</v>
      </c>
      <c r="Z27" s="32"/>
      <c r="AA27" s="32"/>
      <c r="AB27" s="32"/>
      <c r="AC27" s="32"/>
      <c r="AD27" s="32"/>
    </row>
    <row r="28" spans="1:30" x14ac:dyDescent="0.3">
      <c r="AD28" s="32"/>
    </row>
  </sheetData>
  <phoneticPr fontId="22" type="noConversion"/>
  <conditionalFormatting sqref="A2:AD2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{C0994EA8-D001-4010-A239-6E220DE515B7}</x14:id>
        </ext>
      </extLst>
    </cfRule>
  </conditionalFormatting>
  <conditionalFormatting sqref="AD2:A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994EA8-D001-4010-A239-6E220DE515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A2:AD26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B0F34-B055-42DA-BF10-D9ADA6B65F19}">
  <dimension ref="B3:M40"/>
  <sheetViews>
    <sheetView topLeftCell="A4" workbookViewId="0">
      <selection activeCell="M38" sqref="M38"/>
    </sheetView>
  </sheetViews>
  <sheetFormatPr defaultRowHeight="14.4" x14ac:dyDescent="0.3"/>
  <sheetData>
    <row r="3" spans="2:13" x14ac:dyDescent="0.3">
      <c r="B3" s="13" t="s">
        <v>144</v>
      </c>
      <c r="M3" s="13" t="s">
        <v>145</v>
      </c>
    </row>
    <row r="24" spans="2:13" x14ac:dyDescent="0.3">
      <c r="B24" s="13" t="s">
        <v>146</v>
      </c>
      <c r="M24" s="13" t="s">
        <v>147</v>
      </c>
    </row>
    <row r="40" spans="3:3" x14ac:dyDescent="0.3">
      <c r="C40" s="13" t="s">
        <v>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Main data</vt:lpstr>
      <vt:lpstr>Notes</vt:lpstr>
      <vt:lpstr>P.S1</vt:lpstr>
      <vt:lpstr>P.S2</vt:lpstr>
      <vt:lpstr>P.S3</vt:lpstr>
      <vt:lpstr>P.S4</vt:lpstr>
      <vt:lpstr>P.S5</vt:lpstr>
      <vt:lpstr>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919770155680</cp:lastModifiedBy>
  <dcterms:created xsi:type="dcterms:W3CDTF">2024-11-06T09:26:13Z</dcterms:created>
  <dcterms:modified xsi:type="dcterms:W3CDTF">2024-12-16T05:26:16Z</dcterms:modified>
</cp:coreProperties>
</file>