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mar Usman\Downloads\CPR Final\Group\Version One\"/>
    </mc:Choice>
  </mc:AlternateContent>
  <xr:revisionPtr revIDLastSave="0" documentId="13_ncr:1_{9C66971D-5EA3-4379-93C4-A48B69D6CFD4}" xr6:coauthVersionLast="47" xr6:coauthVersionMax="47" xr10:uidLastSave="{00000000-0000-0000-0000-000000000000}"/>
  <bookViews>
    <workbookView xWindow="-120" yWindow="-120" windowWidth="29040" windowHeight="15720"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<sst xmlns="http://schemas.openxmlformats.org/spreadsheetml/2006/main" count="124" uniqueCount="59">
  <si>
    <t>TO DO</t>
  </si>
  <si>
    <t>SMART goals ==&gt;</t>
  </si>
  <si>
    <t>=====&gt;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</si>
  <si>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</si>
  <si>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</si>
  <si>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</si>
  <si>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</si>
  <si>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t>Version 1</t>
  </si>
  <si>
    <t>In MS Team Channel, select any file you would like reviewed and send a message @instructor to comment on that file.</t>
  </si>
  <si>
    <t>Version 3 (option)</t>
  </si>
  <si>
    <t>Version 2 (optional)</t>
  </si>
  <si>
    <t>PM class date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</si>
  <si>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</si>
  <si>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Latest possible submission is last day of classes; late penalties apply at 20% per day after your Version 3 due date:</t>
  </si>
  <si>
    <t xml:space="preserve"> reference and relative due dates</t>
  </si>
  <si>
    <t>Last Chance Submission</t>
  </si>
  <si>
    <t>Project Planning</t>
  </si>
  <si>
    <t>request review from professor</t>
  </si>
  <si>
    <t>milestone upload to Blackboard</t>
  </si>
  <si>
    <t>no submissions accepted after this date</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</si>
  <si>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</si>
  <si>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</si>
  <si>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r>
      <t xml:space="preserve">ABSOLUTE
</t>
    </r>
    <r>
      <rPr>
        <b/>
        <i/>
        <u/>
        <sz val="11"/>
        <color theme="1"/>
        <rFont val="Calibri"/>
        <family val="2"/>
        <scheme val="minor"/>
      </rPr>
      <t>DEADLINE</t>
    </r>
  </si>
  <si>
    <t>create MS Teams Private Channel;  for Version 1, create plan with SMART goals and assign tasks</t>
  </si>
  <si>
    <t>Your Project Mgmt notes on what each Process Group means to you when doing this project.</t>
  </si>
  <si>
    <t>Share with team by uploading PM-Notes-myName.docx
to Bb ## team channel's Files</t>
  </si>
  <si>
    <t>review progress, refine Plan, update DONE items with actual hours, refine estimates and delivery date/time</t>
  </si>
  <si>
    <t>Request review of this file:
see Project Milestones and Details page, "Request review of a file..."</t>
  </si>
  <si>
    <t>see Project Milestones and Details</t>
  </si>
  <si>
    <t>Update E3 to your
PM class date</t>
  </si>
  <si>
    <t>Submit final version of artefacts from Teams to Blackboard in a .ZIP archive. Backup Team's files.</t>
  </si>
  <si>
    <t xml:space="preserve">updated all DONE items with actual hours. </t>
  </si>
  <si>
    <t>completes their module. For specific tasks, see Final Project Overview and Project Milestones and Details</t>
  </si>
  <si>
    <r>
      <rPr>
        <b/>
        <u/>
        <sz val="11"/>
        <rFont val="Calibri"/>
        <family val="2"/>
      </rPr>
      <t>S</t>
    </r>
    <r>
      <rPr>
        <sz val="11"/>
        <rFont val="Calibri"/>
        <family val="2"/>
      </rPr>
      <t>pecific 
tasks and WBS</t>
    </r>
  </si>
  <si>
    <t>see Programming Comments and Programming Test Cases docs for acceptance criteria. See Project Overview - Appendix B for deliverables</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</si>
  <si>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</si>
  <si>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"Work on [module name]" is not specific. There are tasks with a critical path. WBS? Filenames to be uploaded to  your team's Files area.</t>
  </si>
  <si>
    <r>
      <rPr>
        <u/>
        <sz val="11"/>
        <rFont val="Calibri"/>
        <family val="2"/>
      </rPr>
      <t>Status</t>
    </r>
    <r>
      <rPr>
        <sz val="11"/>
        <rFont val="Calibri"/>
        <family val="2"/>
      </rPr>
      <t xml:space="preserve">
TO DO
DOING
TESTING
(not) DONE
DONE LATE
HUNG UP</t>
    </r>
  </si>
  <si>
    <t>Each Team member</t>
  </si>
  <si>
    <t>Team Meeting Agenda ==&gt;</t>
  </si>
  <si>
    <t>detailed tasks assigned to Team members with est. hrs., agreed upon delivery date to Teams, updated Status</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</si>
  <si>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</si>
  <si>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</si>
  <si>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</si>
  <si>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Review each other's PM notes on process Teams. Agree on how project will be done.
Decide which module to do
&amp; choose Team Leader</t>
  </si>
  <si>
    <t>Blackboard Group No
CPR Class NMM</t>
  </si>
  <si>
    <r>
      <t xml:space="preserve">Omar Usman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</si>
  <si>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r>
      <t xml:space="preserve">Amir 
</t>
    </r>
    <r>
      <rPr>
        <b/>
        <sz val="11"/>
        <color theme="1"/>
        <rFont val="Calibri"/>
        <family val="2"/>
        <scheme val="minor"/>
      </rPr>
      <t>Fundamentals</t>
    </r>
  </si>
  <si>
    <r>
      <t xml:space="preserve">Abraaz     </t>
    </r>
    <r>
      <rPr>
        <b/>
        <sz val="11"/>
        <color theme="1"/>
        <rFont val="Calibri"/>
        <family val="2"/>
        <scheme val="minor"/>
      </rPr>
      <t>Manipulations</t>
    </r>
  </si>
  <si>
    <r>
      <t xml:space="preserve">Prince            </t>
    </r>
    <r>
      <rPr>
        <b/>
        <sz val="11"/>
        <color theme="1"/>
        <rFont val="Calibri"/>
        <family val="2"/>
        <scheme val="minor"/>
      </rPr>
      <t>Tokenizing</t>
    </r>
  </si>
  <si>
    <t>DONE</t>
  </si>
  <si>
    <t>All submissions must be quality checked by two team members. In order to approve a submission give it a thumbs up, is disapprove, give a thumbs down and leave feedback.</t>
  </si>
  <si>
    <t xml:space="preserve">Member modules selected and updated in spreadsheet, task status updated </t>
  </si>
  <si>
    <t>Create all 4 deliverables, and submitt using the filenames provided in the source code folder. Create group deliverables (main file, final test cases doc)</t>
  </si>
  <si>
    <t>create 4 deliverables
submit using filenames outlined in source code folder
@ team leader with number of total work hours and task completed</t>
  </si>
  <si>
    <t>Send a message in chat saying that you have completed version 1 of your module, 2 team members must respond with approval OR if they disapprove must provide feedback for second iteration</t>
  </si>
  <si>
    <t xml:space="preserve">Member modules selected and updated in spreadsheet, task status updated. Create  </t>
  </si>
  <si>
    <t>create 4 deliverables
push to github using filenames outlined in source code folder
@ team leader with number of total work hours and task completed</t>
  </si>
  <si>
    <t>setup github project and train team members on using github.
Push 4 deliverables to github
Update spreadsheet with hours and task statuses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</si>
</sst>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6"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pplyProtection="1">
      <alignment horizontal="right" vertical="center" wrapText="1"/>
    </xf>
    <xf numFmtId="0" fontId="1" fillId="0" borderId="0" xfId="0" applyFont="1" applyAlignment="1" applyProtection="1">
      <alignment horizontal="center" vertical="center" wrapText="1"/>
    </xf>
    <xf numFmtId="0" fontId="1" fillId="0" borderId="0" xfId="0" applyFont="1" applyAlignment="1" applyProtection="1">
      <alignment horizontal="left" vertical="center" wrapText="1"/>
    </xf>
    <xf numFmtId="0" fontId="12" fillId="0" borderId="0" xfId="0" applyFon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58">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zoomScale="70" zoomScaleNormal="70" workbookViewId="0">
      <pane xSplit="1" ySplit="2" topLeftCell="B5" activePane="bottomRight" state="frozen"/>
      <selection pane="topRight" activeCell="B1" sqref="B1"/>
      <selection pane="bottomLeft" activeCell="A3" sqref="A3"/>
      <selection pane="bottomRight" activeCell="K10" sqref="K10"/>
    </sheetView>
  </sheetViews>
  <sheetFormatPr defaultColWidth="9.140625" defaultRowHeight="15" x14ac:dyDescent="0.25"/>
  <cols>
    <col min="1" max="1" width="19.7109375" style="2" customWidth="1"/>
    <col min="2" max="2" width="25.7109375" style="2" customWidth="1"/>
    <col min="3" max="3" width="28.7109375" style="2" customWidth="1"/>
    <col min="4" max="4" width="10" style="19" bestFit="1" customWidth="1"/>
    <col min="5" max="5" width="12.7109375" style="19" customWidth="1"/>
    <col min="6" max="6" width="12.140625" style="19" customWidth="1"/>
    <col min="7" max="7" width="25.7109375" style="2" customWidth="1"/>
    <col min="8" max="8" width="28.7109375" style="2" customWidth="1"/>
    <col min="9" max="9" width="10" style="19" bestFit="1" customWidth="1"/>
    <col min="10" max="10" width="12.7109375" style="19" customWidth="1"/>
    <col min="11" max="11" width="12.140625" style="19" customWidth="1"/>
    <col min="12" max="12" width="25.7109375" style="2" customWidth="1"/>
    <col min="13" max="13" width="28.7109375" style="2" customWidth="1"/>
    <col min="14" max="14" width="11.7109375" style="19" bestFit="1" customWidth="1"/>
    <col min="15" max="15" width="12.7109375" style="19" customWidth="1"/>
    <col min="16" max="16" width="12.140625" style="19" customWidth="1"/>
    <col min="17" max="17" width="25.7109375" style="2" customWidth="1"/>
    <col min="18" max="18" width="28.7109375" style="2" customWidth="1"/>
    <col min="19" max="19" width="10" style="19" bestFit="1" customWidth="1"/>
    <col min="20" max="20" width="12.7109375" style="19" customWidth="1"/>
    <col min="21" max="21" width="12.140625" style="19" customWidth="1"/>
    <col min="22" max="23" width="25.7109375" style="2" customWidth="1"/>
    <col min="24" max="24" width="10" style="19" bestFit="1" customWidth="1"/>
    <col min="25" max="25" width="12.7109375" style="19" customWidth="1"/>
    <col min="26" max="26" width="12.140625" style="19" customWidth="1"/>
    <col min="27" max="16384" width="9.140625" style="2"/>
  </cols>
  <sheetData>
    <row r="1" spans="1:26" ht="62.25" customHeight="1" x14ac:dyDescent="0.25">
      <c r="A1" s="1" t="s">
        <v>45</v>
      </c>
      <c r="B1" s="47" t="s">
        <v>16</v>
      </c>
      <c r="C1" s="47"/>
      <c r="D1" s="47"/>
      <c r="E1" s="47"/>
      <c r="F1" s="47"/>
      <c r="G1" s="47" t="s">
        <v>7</v>
      </c>
      <c r="H1" s="47"/>
      <c r="I1" s="47"/>
      <c r="J1" s="47"/>
      <c r="K1" s="47"/>
      <c r="L1" s="47" t="s">
        <v>10</v>
      </c>
      <c r="M1" s="49"/>
      <c r="N1" s="49"/>
      <c r="O1" s="49"/>
      <c r="P1" s="50"/>
      <c r="Q1" s="48" t="s">
        <v>9</v>
      </c>
      <c r="R1" s="48"/>
      <c r="S1" s="48"/>
      <c r="T1" s="48"/>
      <c r="U1" s="48"/>
      <c r="V1" s="45" t="s">
        <v>15</v>
      </c>
      <c r="W1" s="46"/>
      <c r="X1" s="46"/>
      <c r="Y1" s="46"/>
      <c r="Z1" s="46"/>
    </row>
    <row r="2" spans="1:26" s="3" customFormat="1" ht="105.75" thickBot="1" x14ac:dyDescent="0.3">
      <c r="A2" s="38" t="s">
        <v>1</v>
      </c>
      <c r="B2" s="39" t="s">
        <v>33</v>
      </c>
      <c r="C2" s="39" t="s">
        <v>12</v>
      </c>
      <c r="D2" s="39" t="s">
        <v>5</v>
      </c>
      <c r="E2" s="40" t="s">
        <v>6</v>
      </c>
      <c r="F2" s="39" t="s">
        <v>37</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37</v>
      </c>
      <c r="L2" s="39" t="str">
        <f t="shared" ref="L2:T2" si="0">G2</f>
        <v>Specific 
tasks and WBS</v>
      </c>
      <c r="M2" s="39" t="str">
        <f t="shared" si="0"/>
        <v>How is deliverable Measured? 
Is delivery criteria Agreed?</v>
      </c>
      <c r="N2" s="39" t="str">
        <f t="shared" si="0"/>
        <v>Realistic
planned hours 
actual hours</v>
      </c>
      <c r="O2" s="39" t="str">
        <f t="shared" si="0"/>
        <v>planned date &amp; Time
of delivery
actual
date &amp; time</v>
      </c>
      <c r="P2" s="39" t="s">
        <v>37</v>
      </c>
      <c r="Q2" s="39" t="str">
        <f t="shared" si="0"/>
        <v>Specific 
tasks and WBS</v>
      </c>
      <c r="R2" s="39" t="str">
        <f t="shared" si="0"/>
        <v>How is deliverable Measured? 
Is delivery criteria Agreed?</v>
      </c>
      <c r="S2" s="39" t="str">
        <f t="shared" si="0"/>
        <v>Realistic
planned hours 
actual hours</v>
      </c>
      <c r="T2" s="39" t="str">
        <f t="shared" si="0"/>
        <v>planned date &amp; Time
of delivery
actual
date &amp; time</v>
      </c>
      <c r="U2" s="39" t="s">
        <v>37</v>
      </c>
      <c r="V2" s="39" t="s">
        <v>4</v>
      </c>
      <c r="W2" s="40" t="s">
        <v>12</v>
      </c>
      <c r="X2" s="39" t="s">
        <v>5</v>
      </c>
      <c r="Y2" s="39" t="s">
        <v>6</v>
      </c>
      <c r="Z2" s="39" t="s">
        <v>37</v>
      </c>
    </row>
    <row r="3" spans="1:26" ht="75.75" thickBot="1" x14ac:dyDescent="0.3">
      <c r="A3" s="28" t="s">
        <v>14</v>
      </c>
      <c r="B3" s="29"/>
      <c r="C3" s="30" t="s">
        <v>29</v>
      </c>
      <c r="D3" s="31" t="s">
        <v>2</v>
      </c>
      <c r="E3" s="37">
        <v>45252.999988425923</v>
      </c>
      <c r="F3" s="20" t="str">
        <f>TEXT(($E$3),"dddd
") &amp; TEXT(($E$3),"mmm.d")</f>
        <v>Wednesday
Nov.22</v>
      </c>
      <c r="G3" s="29"/>
      <c r="H3" s="29"/>
      <c r="I3" s="32" t="s">
        <v>11</v>
      </c>
      <c r="J3" s="4">
        <v>9</v>
      </c>
      <c r="K3" s="33" t="s">
        <v>3</v>
      </c>
      <c r="L3" s="34"/>
      <c r="M3" s="34"/>
      <c r="N3" s="32" t="s">
        <v>11</v>
      </c>
      <c r="O3" s="4">
        <v>14</v>
      </c>
      <c r="P3" s="33" t="s">
        <v>3</v>
      </c>
      <c r="Q3" s="29"/>
      <c r="R3" s="29"/>
      <c r="S3" s="32" t="s">
        <v>11</v>
      </c>
      <c r="T3" s="4">
        <f>IF($E$3+21&lt;=$W$3,21,ROUND($W$3 - $E$3,0))</f>
        <v>-343</v>
      </c>
      <c r="U3" s="33" t="s">
        <v>3</v>
      </c>
      <c r="V3" s="35" t="s">
        <v>13</v>
      </c>
      <c r="W3" s="36">
        <v>44909.999988425923</v>
      </c>
      <c r="X3" s="41"/>
      <c r="Y3" s="42"/>
      <c r="Z3" s="43"/>
    </row>
    <row r="4" spans="1:26" ht="75" x14ac:dyDescent="0.25">
      <c r="A4" s="8" t="s">
        <v>38</v>
      </c>
      <c r="B4" s="4" t="s">
        <v>24</v>
      </c>
      <c r="C4" s="4" t="s">
        <v>25</v>
      </c>
      <c r="D4" s="9">
        <v>0.5</v>
      </c>
      <c r="E4" s="20" t="str">
        <f>TEXT(($E$3+2),"dddd
") &amp; TEXT(($E$3+2),"mmm.d")</f>
        <v>Friday
Nov.24</v>
      </c>
      <c r="F4" s="10" t="s">
        <v>0</v>
      </c>
      <c r="G4" s="4" t="s">
        <v>32</v>
      </c>
      <c r="H4" s="4" t="s">
        <v>34</v>
      </c>
      <c r="I4" s="5">
        <v>0.5</v>
      </c>
      <c r="J4" s="4" t="s">
        <v>28</v>
      </c>
      <c r="K4" s="6" t="s">
        <v>50</v>
      </c>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v>0</v>
      </c>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v>0</v>
      </c>
      <c r="T4" s="4" t="str">
        <f>O4</f>
        <v>see Project Milestones and Details</v>
      </c>
      <c r="U4" s="6"/>
      <c r="V4" s="4"/>
      <c r="W4" s="11"/>
      <c r="X4" s="7"/>
      <c r="Y4" s="4"/>
      <c r="Z4" s="6"/>
    </row>
    <row r="5" spans="1:26" s="14" customFormat="1" ht="75" x14ac:dyDescent="0.25">
      <c r="A5" s="12" t="s">
        <v>39</v>
      </c>
      <c r="B5" s="12" t="s">
        <v>23</v>
      </c>
      <c r="C5" s="12" t="s">
        <v>40</v>
      </c>
      <c r="D5" s="12">
        <v>2</v>
      </c>
      <c r="E5" s="20" t="str">
        <f>TEXT(($E$3+3),"dddd
") &amp; TEXT(($E$3+3),"mmm.d")</f>
        <v>Saturday
Nov.25</v>
      </c>
      <c r="F5" s="10" t="s">
        <v>0</v>
      </c>
      <c r="G5" s="12" t="s">
        <v>26</v>
      </c>
      <c r="H5" s="12" t="s">
        <v>8</v>
      </c>
      <c r="I5" s="13">
        <v>0.5</v>
      </c>
      <c r="J5" s="23" t="str">
        <f>TEXT(($E$3+J$3-2),"dddd
") &amp; TEXT(($E$3+J$3-2),"mmm.d")</f>
        <v>Wednesday
Nov.29</v>
      </c>
      <c r="K5" s="10" t="s">
        <v>50</v>
      </c>
      <c r="L5" s="10" t="s">
        <v>41</v>
      </c>
      <c r="M5" s="10" t="s">
        <v>42</v>
      </c>
      <c r="N5" s="13">
        <v>2</v>
      </c>
      <c r="O5" s="23" t="str">
        <f>IF(($E$3+O$3-2)&lt;$W$3,(TEXT(($E$3+O$3-2),"dddd
") &amp; TEXT(($E$3+O$3-2),"mmm.d")),(TEXT($W$3,"dddd
") &amp; TEXT($W$3,"mmm.d")))</f>
        <v>Wednesday
Dec.14</v>
      </c>
      <c r="P5" s="10" t="s">
        <v>0</v>
      </c>
      <c r="Q5" s="10" t="s">
        <v>43</v>
      </c>
      <c r="R5" s="10" t="s">
        <v>42</v>
      </c>
      <c r="S5" s="13">
        <v>2</v>
      </c>
      <c r="T5" s="23" t="str">
        <f>IF(($E$3+T$3-2)&lt;$W$3,(TEXT(($E$3+T$3-2),"dddd
") &amp; TEXT(($E$3+T$3-2),"mmm.d")),(TEXT($W$3,"dddd
") &amp; TEXT($W$3,"mmm.d")))</f>
        <v>Monday
Dec.12</v>
      </c>
      <c r="U5" s="10" t="s">
        <v>0</v>
      </c>
      <c r="V5" s="10" t="s">
        <v>30</v>
      </c>
      <c r="W5" s="10" t="s">
        <v>31</v>
      </c>
      <c r="X5" s="13"/>
      <c r="Y5" s="23" t="str">
        <f>IF(($W$3+Y$3-2)&lt;$W$3,(TEXT(($W$3+Y$3-2),"dddd
") &amp; TEXT(($W$3+Y$3-2),"mmm.d")),(TEXT($W$3,"dddd
") &amp; TEXT($W$3,"mmm.d")))</f>
        <v>Monday
Dec.12</v>
      </c>
      <c r="Z5" s="10" t="s">
        <v>0</v>
      </c>
    </row>
    <row r="6" spans="1:26" s="14" customFormat="1" ht="60" x14ac:dyDescent="0.25">
      <c r="A6" s="12"/>
      <c r="B6" s="12" t="s">
        <v>17</v>
      </c>
      <c r="C6" s="12" t="s">
        <v>27</v>
      </c>
      <c r="D6" s="12"/>
      <c r="E6" s="20" t="str">
        <f>TEXT(($E$3+4),"dddd
") &amp; TEXT(($E$3+4),"mmm.d")</f>
        <v>Sunday
Nov.26</v>
      </c>
      <c r="F6" s="10"/>
      <c r="G6" s="12" t="s">
        <v>17</v>
      </c>
      <c r="H6" s="12" t="s">
        <v>27</v>
      </c>
      <c r="I6" s="13"/>
      <c r="J6" s="23" t="str">
        <f>TEXT(($E$3+J$3-2),"dddd
") &amp; TEXT(($E$3+J$3-2),"mmm.d")</f>
        <v>Wednesday
Nov.29</v>
      </c>
      <c r="K6" s="10" t="s">
        <v>50</v>
      </c>
      <c r="L6" s="12" t="s">
        <v>17</v>
      </c>
      <c r="M6" s="12" t="s">
        <v>27</v>
      </c>
      <c r="N6" s="13"/>
      <c r="O6" s="23" t="str">
        <f>TEXT(($E$3+O$3-2),"dddd
") &amp; TEXT(($E$3+O$3-2),"mmm.d")</f>
        <v>Monday
Dec.4</v>
      </c>
      <c r="P6" s="10" t="s">
        <v>0</v>
      </c>
      <c r="Q6" s="12" t="s">
        <v>17</v>
      </c>
      <c r="R6" s="12" t="s">
        <v>27</v>
      </c>
      <c r="S6" s="13"/>
      <c r="T6" s="23" t="str">
        <f>TEXT(($E$3+T$3-2),"dddd
") &amp; TEXT(($E$3+T$3-2),"mmm.d")</f>
        <v>Monday
Dec.12</v>
      </c>
      <c r="U6" s="10" t="s">
        <v>0</v>
      </c>
      <c r="V6" s="10"/>
      <c r="W6" s="10"/>
      <c r="X6" s="13"/>
      <c r="Y6" s="23"/>
      <c r="Z6" s="10"/>
    </row>
    <row r="7" spans="1:26" s="16" customFormat="1" ht="105" x14ac:dyDescent="0.25">
      <c r="A7" s="15" t="s">
        <v>47</v>
      </c>
      <c r="B7" s="16" t="s">
        <v>44</v>
      </c>
      <c r="C7" s="16" t="s">
        <v>52</v>
      </c>
      <c r="D7" s="12">
        <v>0.5</v>
      </c>
      <c r="E7" s="20" t="str">
        <f>TEXT(($E$3+3),"dddd
") &amp; TEXT(($E$3+3),"mmm.d")</f>
        <v>Saturday
Nov.25</v>
      </c>
      <c r="F7" s="12" t="s">
        <v>50</v>
      </c>
      <c r="G7" s="44" t="s">
        <v>54</v>
      </c>
      <c r="H7" s="16" t="s">
        <v>55</v>
      </c>
      <c r="I7" s="12">
        <v>1</v>
      </c>
      <c r="J7" s="23" t="str">
        <f>TEXT(($E$3+J$3-1),"dddd
") &amp; TEXT(($E$3+J$3-1),"mmm.d")</f>
        <v>Thursday
Nov.30</v>
      </c>
      <c r="K7" s="12" t="s">
        <v>50</v>
      </c>
      <c r="L7" s="44" t="s">
        <v>57</v>
      </c>
      <c r="M7" s="16" t="s">
        <v>51</v>
      </c>
      <c r="N7" s="12">
        <v>2.5</v>
      </c>
      <c r="O7" s="23" t="str">
        <f>TEXT(($E$3+O$3-1),"dddd
") &amp; TEXT(($E$3+O$3-1),"mmm.d")</f>
        <v>Tuesday
Dec.5</v>
      </c>
      <c r="P7" s="17" t="s">
        <v>0</v>
      </c>
      <c r="Q7" s="44" t="s">
        <v>57</v>
      </c>
      <c r="R7" s="16" t="s">
        <v>51</v>
      </c>
      <c r="S7" s="17"/>
      <c r="T7" s="23" t="str">
        <f>TEXT(($E$3+T$3-1),"dddd
") &amp; TEXT(($E$3+T$3-1),"mmm.d")</f>
        <v>Tuesday
Dec.13</v>
      </c>
      <c r="U7" s="10" t="s">
        <v>0</v>
      </c>
      <c r="V7" s="17"/>
      <c r="W7" s="17"/>
      <c r="X7" s="17"/>
      <c r="Y7" s="23" t="str">
        <f>IF(WORKDAY($W$3,Y$3-1)&lt;$W$3,(TEXT(WORKDAY($W$3,Y$3-1),"dddd
") &amp; TEXT(WORKDAY($W$3,Y$3-1),"mmm.d")),(TEXT($W$3,"dddd
") &amp; TEXT($W$3,"mmm.d")))</f>
        <v>Tuesday
Dec.13</v>
      </c>
      <c r="Z7" s="12"/>
    </row>
    <row r="8" spans="1:26" s="16" customFormat="1" ht="105" x14ac:dyDescent="0.25">
      <c r="A8" s="15" t="s">
        <v>48</v>
      </c>
      <c r="B8" s="16" t="s">
        <v>44</v>
      </c>
      <c r="C8" s="16" t="s">
        <v>52</v>
      </c>
      <c r="D8" s="12">
        <v>0.5</v>
      </c>
      <c r="E8" s="20" t="str">
        <f>TEXT(($E$3+3),"dddd
") &amp; TEXT(($E$3+3),"mmm.d")</f>
        <v>Saturday
Nov.25</v>
      </c>
      <c r="F8" s="12" t="s">
        <v>50</v>
      </c>
      <c r="G8" s="44" t="s">
        <v>54</v>
      </c>
      <c r="H8" s="16" t="s">
        <v>55</v>
      </c>
      <c r="I8" s="12">
        <v>1</v>
      </c>
      <c r="J8" s="23" t="str">
        <f>TEXT(($E$3+J$3-1),"dddd
") &amp; TEXT(($E$3+J$3-1),"mmm.d")</f>
        <v>Thursday
Nov.30</v>
      </c>
      <c r="K8" s="12" t="s">
        <v>50</v>
      </c>
      <c r="L8" s="44" t="s">
        <v>57</v>
      </c>
      <c r="M8" s="16" t="s">
        <v>51</v>
      </c>
      <c r="N8" s="12">
        <v>2.5</v>
      </c>
      <c r="O8" s="23" t="str">
        <f>TEXT(($E$3+O$3-1),"dddd
") &amp; TEXT(($E$3+O$3-1),"mmm.d")</f>
        <v>Tuesday
Dec.5</v>
      </c>
      <c r="P8" s="17" t="s">
        <v>0</v>
      </c>
      <c r="Q8" s="44" t="s">
        <v>57</v>
      </c>
      <c r="R8" s="16" t="s">
        <v>51</v>
      </c>
      <c r="S8" s="17"/>
      <c r="T8" s="23" t="str">
        <f>TEXT(($E$3+T$3-1),"dddd
") &amp; TEXT(($E$3+T$3-1),"mmm.d")</f>
        <v>Tuesday
Dec.13</v>
      </c>
      <c r="U8" s="10" t="s">
        <v>0</v>
      </c>
      <c r="V8" s="17"/>
      <c r="W8" s="17"/>
      <c r="X8" s="17"/>
      <c r="Y8" s="23" t="str">
        <f>IF(WORKDAY($W$3,Y$3-1)&lt;$W$3,(TEXT(WORKDAY($W$3,Y$3-1),"dddd
") &amp; TEXT(WORKDAY($W$3,Y$3-1),"mmm.d")),(TEXT($W$3,"dddd
") &amp; TEXT($W$3,"mmm.d")))</f>
        <v>Tuesday
Dec.13</v>
      </c>
      <c r="Z8" s="12"/>
    </row>
    <row r="9" spans="1:26" s="16" customFormat="1" ht="105.75" thickBot="1" x14ac:dyDescent="0.3">
      <c r="A9" s="15" t="s">
        <v>49</v>
      </c>
      <c r="B9" s="16" t="s">
        <v>44</v>
      </c>
      <c r="C9" s="16" t="s">
        <v>56</v>
      </c>
      <c r="D9" s="12">
        <v>0.5</v>
      </c>
      <c r="E9" s="20" t="str">
        <f>TEXT(($E$3+3),"dddd
") &amp; TEXT(($E$3+3),"mmm.d")</f>
        <v>Saturday
Nov.25</v>
      </c>
      <c r="F9" s="12" t="s">
        <v>50</v>
      </c>
      <c r="G9" s="44" t="s">
        <v>54</v>
      </c>
      <c r="H9" s="16" t="s">
        <v>55</v>
      </c>
      <c r="I9" s="12">
        <v>1</v>
      </c>
      <c r="J9" s="23" t="str">
        <f>TEXT(($E$3+J$3-1),"dddd
") &amp; TEXT(($E$3+J$3-1),"mmm.d")</f>
        <v>Thursday
Nov.30</v>
      </c>
      <c r="K9" s="12" t="s">
        <v>50</v>
      </c>
      <c r="L9" s="44" t="s">
        <v>57</v>
      </c>
      <c r="M9" s="16" t="s">
        <v>51</v>
      </c>
      <c r="N9" s="12">
        <v>2.5</v>
      </c>
      <c r="O9" s="23" t="str">
        <f>TEXT(($E$3+O$3-1),"dddd
") &amp; TEXT(($E$3+O$3-1),"mmm.d")</f>
        <v>Tuesday
Dec.5</v>
      </c>
      <c r="P9" s="17" t="s">
        <v>0</v>
      </c>
      <c r="Q9" s="44" t="s">
        <v>57</v>
      </c>
      <c r="R9" s="16" t="s">
        <v>51</v>
      </c>
      <c r="S9" s="17"/>
      <c r="T9" s="23" t="str">
        <f>TEXT(($E$3+T$3-1),"dddd
") &amp; TEXT(($E$3+T$3-1),"mmm.d")</f>
        <v>Tuesday
Dec.13</v>
      </c>
      <c r="U9" s="10" t="s">
        <v>0</v>
      </c>
      <c r="V9" s="17"/>
      <c r="W9" s="17"/>
      <c r="X9" s="17"/>
      <c r="Y9" s="23" t="str">
        <f>IF(WORKDAY($W$3,Y$3-1)&lt;$W$3,(TEXT(WORKDAY($W$3,Y$3-1),"dddd
") &amp; TEXT(WORKDAY($W$3,Y$3-1),"mmm.d")),(TEXT($W$3,"dddd
") &amp; TEXT($W$3,"mmm.d")))</f>
        <v>Tuesday
Dec.13</v>
      </c>
      <c r="Z9" s="12"/>
    </row>
    <row r="10" spans="1:26" s="16" customFormat="1" ht="105" x14ac:dyDescent="0.25">
      <c r="A10" s="15" t="s">
        <v>46</v>
      </c>
      <c r="B10" s="16" t="s">
        <v>44</v>
      </c>
      <c r="C10" s="16" t="s">
        <v>52</v>
      </c>
      <c r="D10" s="12">
        <v>0.5</v>
      </c>
      <c r="E10" s="21" t="str">
        <f>TEXT(($E$3+4),"dddd
") &amp; TEXT(($E$3+4),"mmm.d")</f>
        <v>Sunday
Nov.26</v>
      </c>
      <c r="F10" s="12" t="s">
        <v>50</v>
      </c>
      <c r="G10" s="44" t="s">
        <v>53</v>
      </c>
      <c r="H10" s="16" t="s">
        <v>55</v>
      </c>
      <c r="I10" s="12">
        <v>2</v>
      </c>
      <c r="J10" s="21" t="str">
        <f>TEXT(($E$3+J$3),"dddd
") &amp; TEXT(($E$3+J$3),"mmm.d")</f>
        <v>Friday
Dec.1</v>
      </c>
      <c r="K10" s="12" t="s">
        <v>50</v>
      </c>
      <c r="L10" s="44" t="s">
        <v>58</v>
      </c>
      <c r="M10" s="16" t="s">
        <v>51</v>
      </c>
      <c r="N10" s="12">
        <v>2.5</v>
      </c>
      <c r="O10" s="21" t="str">
        <f>TEXT(($E$3+O$3),"dddd
") &amp; TEXT(($E$3+O$3),"mmm.d")</f>
        <v>Wednesday
Dec.6</v>
      </c>
      <c r="P10" s="12"/>
      <c r="Q10" s="44" t="s">
        <v>58</v>
      </c>
      <c r="R10" s="16" t="s">
        <v>51</v>
      </c>
      <c r="S10" s="12"/>
      <c r="T10" s="24" t="str">
        <f>TEXT(($E$3+T$3),"dddd
") &amp; TEXT(($E$3+T$3),"mmm.d")</f>
        <v>Wednesday
Dec.14</v>
      </c>
      <c r="U10" s="17"/>
      <c r="V10" s="17"/>
      <c r="W10" s="17"/>
      <c r="X10" s="17"/>
      <c r="Y10" s="26" t="str">
        <f>IF(WORKDAY($W$3,Y$3)&lt;$W$3,(TEXT(WORKDAY($W$3,Y$3),"dddd
") &amp; TEXT(WORKDAY($W$3,Y$3),"mmm.d")),(TEXT($W$3,"dddd
") &amp; TEXT($W$3,"mmm.d")))</f>
        <v>Wednesday
Dec.14</v>
      </c>
      <c r="Z10" s="12"/>
    </row>
    <row r="11" spans="1:26" s="13" customFormat="1" ht="45.75" thickBot="1" x14ac:dyDescent="0.3">
      <c r="E11" s="22" t="s">
        <v>18</v>
      </c>
      <c r="J11" s="22" t="s">
        <v>18</v>
      </c>
      <c r="O11" s="22" t="s">
        <v>18</v>
      </c>
      <c r="T11" s="25" t="s">
        <v>20</v>
      </c>
      <c r="Y11" s="27" t="s">
        <v>22</v>
      </c>
    </row>
    <row r="12" spans="1:26" s="14" customFormat="1" ht="240" x14ac:dyDescent="0.25">
      <c r="D12" s="18"/>
      <c r="E12" s="18"/>
      <c r="F12" s="18"/>
      <c r="G12" s="14" t="s">
        <v>36</v>
      </c>
      <c r="H12" s="14" t="s">
        <v>35</v>
      </c>
      <c r="I12" s="18"/>
      <c r="J12" s="18"/>
      <c r="K12" s="18"/>
      <c r="N12" s="18"/>
      <c r="O12" s="18"/>
      <c r="P12" s="18"/>
      <c r="S12" s="18"/>
      <c r="T12" s="25" t="s">
        <v>21</v>
      </c>
      <c r="U12" s="18"/>
      <c r="X12" s="18"/>
      <c r="Y12" s="25" t="s">
        <v>19</v>
      </c>
      <c r="Z12" s="18"/>
    </row>
  </sheetData>
  <sheetProtection sheet="1" objects="1" scenarios="1"/>
  <mergeCells count="5">
    <mergeCell ref="V1:Z1"/>
    <mergeCell ref="B1:F1"/>
    <mergeCell ref="G1:K1"/>
    <mergeCell ref="Q1:U1"/>
    <mergeCell ref="L1:P1"/>
  </mergeCells>
  <conditionalFormatting sqref="Z11:Z1048576 P11:P1048576 U11:U1048576 K11:K1048576 F11:F1048576 F1:F2 P7 K7 F7 Z7 K4 K1:K2 P2 U1:U2">
    <cfRule type="containsText" dxfId="57" priority="210" operator="containsText" text="in progress">
      <formula>NOT(ISERROR(SEARCH("in progress",F1)))</formula>
    </cfRule>
    <cfRule type="containsText" dxfId="56" priority="211" operator="containsText" text="not yet started">
      <formula>NOT(ISERROR(SEARCH("not yet started",F1)))</formula>
    </cfRule>
  </conditionalFormatting>
  <conditionalFormatting sqref="B1:F1 C2:F2 C3:D4 U10:X10 Z7:Z10 B13:U1048576 B12:S12 U12 K11:N11 P11:Z11 P7:P10 O10:O11 K7:K10 J10:J11 F7:F10 B11:I11 R7:S10 B7:D10 H7:I10 M7:N10 V7:X9">
    <cfRule type="containsText" dxfId="55" priority="208" operator="containsText" text="complete">
      <formula>NOT(ISERROR(SEARCH("complete",B1)))</formula>
    </cfRule>
  </conditionalFormatting>
  <conditionalFormatting sqref="G1:K1 H4:K4 H3:J3">
    <cfRule type="containsText" dxfId="54" priority="178" operator="containsText" text="complete">
      <formula>NOT(ISERROR(SEARCH("complete",G1)))</formula>
    </cfRule>
  </conditionalFormatting>
  <conditionalFormatting sqref="Q1:U1 R3">
    <cfRule type="containsText" dxfId="53" priority="175" operator="containsText" text="complete">
      <formula>NOT(ISERROR(SEARCH("complete",Q1)))</formula>
    </cfRule>
  </conditionalFormatting>
  <conditionalFormatting sqref="V19:Z1048576 V12:V18 X13:Z18 W4 X12 Z12">
    <cfRule type="containsText" dxfId="52" priority="157" operator="containsText" text="complete">
      <formula>NOT(ISERROR(SEARCH("complete",V4)))</formula>
    </cfRule>
  </conditionalFormatting>
  <conditionalFormatting sqref="V1">
    <cfRule type="containsText" dxfId="51" priority="156" operator="containsText" text="complete">
      <formula>NOT(ISERROR(SEARCH("complete",V1)))</formula>
    </cfRule>
  </conditionalFormatting>
  <conditionalFormatting sqref="F8:F10 K8:K10 U10 P8:P10 Z8:Z10">
    <cfRule type="containsText" dxfId="50" priority="153" operator="containsText" text="in progress">
      <formula>NOT(ISERROR(SEARCH("in progress",F8)))</formula>
    </cfRule>
    <cfRule type="containsText" dxfId="49" priority="154" operator="containsText" text="not yet started">
      <formula>NOT(ISERROR(SEARCH("not yet started",F8)))</formula>
    </cfRule>
  </conditionalFormatting>
  <conditionalFormatting sqref="L1:P1">
    <cfRule type="containsText" dxfId="48" priority="116" operator="containsText" text="complete">
      <formula>NOT(ISERROR(SEARCH("complete",L1)))</formula>
    </cfRule>
  </conditionalFormatting>
  <conditionalFormatting sqref="P1">
    <cfRule type="containsText" dxfId="47" priority="117" operator="containsText" text="in progress">
      <formula>NOT(ISERROR(SEARCH("in progress",P1)))</formula>
    </cfRule>
    <cfRule type="containsText" dxfId="46" priority="118" operator="containsText" text="not yet started">
      <formula>NOT(ISERROR(SEARCH("not yet started",P1)))</formula>
    </cfRule>
  </conditionalFormatting>
  <conditionalFormatting sqref="O3">
    <cfRule type="containsText" dxfId="45" priority="107" operator="containsText" text="complete">
      <formula>NOT(ISERROR(SEARCH("complete",O3)))</formula>
    </cfRule>
  </conditionalFormatting>
  <conditionalFormatting sqref="S3">
    <cfRule type="containsText" dxfId="44" priority="103" operator="containsText" text="complete">
      <formula>NOT(ISERROR(SEARCH("complete",S3)))</formula>
    </cfRule>
  </conditionalFormatting>
  <conditionalFormatting sqref="T3">
    <cfRule type="containsText" dxfId="43" priority="102" operator="containsText" text="complete">
      <formula>NOT(ISERROR(SEARCH("complete",T3)))</formula>
    </cfRule>
  </conditionalFormatting>
  <conditionalFormatting sqref="U3">
    <cfRule type="containsText" dxfId="42" priority="100" operator="containsText" text="in progress">
      <formula>NOT(ISERROR(SEARCH("in progress",U3)))</formula>
    </cfRule>
    <cfRule type="containsText" dxfId="41" priority="101" operator="containsText" text="not yet started">
      <formula>NOT(ISERROR(SEARCH("not yet started",U3)))</formula>
    </cfRule>
  </conditionalFormatting>
  <conditionalFormatting sqref="U3">
    <cfRule type="containsText" dxfId="40" priority="99" operator="containsText" text="complete">
      <formula>NOT(ISERROR(SEARCH("complete",U3)))</formula>
    </cfRule>
  </conditionalFormatting>
  <conditionalFormatting sqref="X3:X4">
    <cfRule type="containsText" dxfId="39" priority="98" operator="containsText" text="complete">
      <formula>NOT(ISERROR(SEARCH("complete",X3)))</formula>
    </cfRule>
  </conditionalFormatting>
  <conditionalFormatting sqref="Y3:Y4">
    <cfRule type="containsText" dxfId="38" priority="97" operator="containsText" text="complete">
      <formula>NOT(ISERROR(SEARCH("complete",Y3)))</formula>
    </cfRule>
  </conditionalFormatting>
  <conditionalFormatting sqref="Z3:Z4">
    <cfRule type="containsText" dxfId="37" priority="95" operator="containsText" text="in progress">
      <formula>NOT(ISERROR(SEARCH("in progress",Z3)))</formula>
    </cfRule>
    <cfRule type="containsText" dxfId="36" priority="96" operator="containsText" text="not yet started">
      <formula>NOT(ISERROR(SEARCH("not yet started",Z3)))</formula>
    </cfRule>
  </conditionalFormatting>
  <conditionalFormatting sqref="Z3:Z4">
    <cfRule type="containsText" dxfId="35" priority="94" operator="containsText" text="complete">
      <formula>NOT(ISERROR(SEARCH("complete",Z3)))</formula>
    </cfRule>
  </conditionalFormatting>
  <conditionalFormatting sqref="N3">
    <cfRule type="containsText" dxfId="34" priority="92" operator="containsText" text="complete">
      <formula>NOT(ISERROR(SEARCH("complete",N3)))</formula>
    </cfRule>
  </conditionalFormatting>
  <conditionalFormatting sqref="I2:J2">
    <cfRule type="containsText" dxfId="33" priority="77" operator="containsText" text="complete">
      <formula>NOT(ISERROR(SEARCH("complete",I2)))</formula>
    </cfRule>
  </conditionalFormatting>
  <conditionalFormatting sqref="X2:Y2">
    <cfRule type="containsText" dxfId="32" priority="65" operator="containsText" text="complete">
      <formula>NOT(ISERROR(SEARCH("complete",X2)))</formula>
    </cfRule>
  </conditionalFormatting>
  <conditionalFormatting sqref="V3">
    <cfRule type="containsText" dxfId="31" priority="49" operator="containsText" text="complete">
      <formula>NOT(ISERROR(SEARCH("complete",V3)))</formula>
    </cfRule>
  </conditionalFormatting>
  <conditionalFormatting sqref="P3">
    <cfRule type="containsText" dxfId="30" priority="47" operator="containsText" text="in progress">
      <formula>NOT(ISERROR(SEARCH("in progress",P3)))</formula>
    </cfRule>
    <cfRule type="containsText" dxfId="29" priority="48" operator="containsText" text="not yet started">
      <formula>NOT(ISERROR(SEARCH("not yet started",P3)))</formula>
    </cfRule>
  </conditionalFormatting>
  <conditionalFormatting sqref="P3">
    <cfRule type="containsText" dxfId="28" priority="46" operator="containsText" text="complete">
      <formula>NOT(ISERROR(SEARCH("complete",P3)))</formula>
    </cfRule>
  </conditionalFormatting>
  <conditionalFormatting sqref="K3">
    <cfRule type="containsText" dxfId="27" priority="44" operator="containsText" text="in progress">
      <formula>NOT(ISERROR(SEARCH("in progress",K3)))</formula>
    </cfRule>
    <cfRule type="containsText" dxfId="26" priority="45" operator="containsText" text="not yet started">
      <formula>NOT(ISERROR(SEARCH("not yet started",K3)))</formula>
    </cfRule>
  </conditionalFormatting>
  <conditionalFormatting sqref="K3">
    <cfRule type="containsText" dxfId="25" priority="43" operator="containsText" text="complete">
      <formula>NOT(ISERROR(SEARCH("complete",K3)))</formula>
    </cfRule>
  </conditionalFormatting>
  <conditionalFormatting sqref="H2">
    <cfRule type="containsText" dxfId="24" priority="41" operator="containsText" text="complete">
      <formula>NOT(ISERROR(SEARCH("complete",H2)))</formula>
    </cfRule>
  </conditionalFormatting>
  <conditionalFormatting sqref="W2">
    <cfRule type="containsText" dxfId="23" priority="38" operator="containsText" text="complete">
      <formula>NOT(ISERROR(SEARCH("complete",W2)))</formula>
    </cfRule>
  </conditionalFormatting>
  <conditionalFormatting sqref="Y12">
    <cfRule type="containsText" dxfId="22" priority="37" operator="containsText" text="complete">
      <formula>NOT(ISERROR(SEARCH("complete",Y12)))</formula>
    </cfRule>
  </conditionalFormatting>
  <conditionalFormatting sqref="T12">
    <cfRule type="containsText" dxfId="21" priority="36" operator="containsText" text="complete">
      <formula>NOT(ISERROR(SEARCH("complete",T12)))</formula>
    </cfRule>
  </conditionalFormatting>
  <conditionalFormatting sqref="T10">
    <cfRule type="containsText" dxfId="20" priority="34" operator="containsText" text="complete">
      <formula>NOT(ISERROR(SEARCH("complete",T10)))</formula>
    </cfRule>
  </conditionalFormatting>
  <conditionalFormatting sqref="E10">
    <cfRule type="containsText" dxfId="19" priority="30" operator="containsText" text="complete">
      <formula>NOT(ISERROR(SEARCH("complete",E10)))</formula>
    </cfRule>
  </conditionalFormatting>
  <conditionalFormatting sqref="K2">
    <cfRule type="containsText" dxfId="18" priority="29" operator="containsText" text="complete">
      <formula>NOT(ISERROR(SEARCH("complete",K2)))</formula>
    </cfRule>
  </conditionalFormatting>
  <conditionalFormatting sqref="P4 U4">
    <cfRule type="containsText" dxfId="17" priority="20" operator="containsText" text="in progress">
      <formula>NOT(ISERROR(SEARCH("in progress",P4)))</formula>
    </cfRule>
    <cfRule type="containsText" dxfId="16" priority="21" operator="containsText" text="not yet started">
      <formula>NOT(ISERROR(SEARCH("not yet started",P4)))</formula>
    </cfRule>
  </conditionalFormatting>
  <conditionalFormatting sqref="M4:P4 R4:U4">
    <cfRule type="containsText" dxfId="15" priority="19" operator="containsText" text="complete">
      <formula>NOT(ISERROR(SEARCH("complete",M4)))</formula>
    </cfRule>
  </conditionalFormatting>
  <conditionalFormatting sqref="N2:O2 S2:T2">
    <cfRule type="containsText" dxfId="14" priority="18" operator="containsText" text="complete">
      <formula>NOT(ISERROR(SEARCH("complete",N2)))</formula>
    </cfRule>
  </conditionalFormatting>
  <conditionalFormatting sqref="M2 R2">
    <cfRule type="containsText" dxfId="13" priority="17" operator="containsText" text="complete">
      <formula>NOT(ISERROR(SEARCH("complete",M2)))</formula>
    </cfRule>
  </conditionalFormatting>
  <conditionalFormatting sqref="P2 U2">
    <cfRule type="containsText" dxfId="12" priority="16" operator="containsText" text="complete">
      <formula>NOT(ISERROR(SEARCH("complete",P2)))</formula>
    </cfRule>
  </conditionalFormatting>
  <conditionalFormatting sqref="K2">
    <cfRule type="containsText" dxfId="11" priority="15" operator="containsText" text="complete">
      <formula>NOT(ISERROR(SEARCH("complete",K2)))</formula>
    </cfRule>
  </conditionalFormatting>
  <conditionalFormatting sqref="P2">
    <cfRule type="containsText" dxfId="10" priority="14" operator="containsText" text="complete">
      <formula>NOT(ISERROR(SEARCH("complete",P2)))</formula>
    </cfRule>
  </conditionalFormatting>
  <conditionalFormatting sqref="U2">
    <cfRule type="containsText" dxfId="9" priority="13" operator="containsText" text="complete">
      <formula>NOT(ISERROR(SEARCH("complete",U2)))</formula>
    </cfRule>
  </conditionalFormatting>
  <conditionalFormatting sqref="K2">
    <cfRule type="containsText" dxfId="8" priority="9" operator="containsText" text="complete">
      <formula>NOT(ISERROR(SEARCH("complete",K2)))</formula>
    </cfRule>
  </conditionalFormatting>
  <conditionalFormatting sqref="P2">
    <cfRule type="containsText" dxfId="7" priority="8" operator="containsText" text="complete">
      <formula>NOT(ISERROR(SEARCH("complete",P2)))</formula>
    </cfRule>
  </conditionalFormatting>
  <conditionalFormatting sqref="U2">
    <cfRule type="containsText" dxfId="6" priority="7" operator="containsText" text="complete">
      <formula>NOT(ISERROR(SEARCH("complete",U2)))</formula>
    </cfRule>
  </conditionalFormatting>
  <conditionalFormatting sqref="U2">
    <cfRule type="containsText" dxfId="5" priority="6" operator="containsText" text="complete">
      <formula>NOT(ISERROR(SEARCH("complete",U2)))</formula>
    </cfRule>
  </conditionalFormatting>
  <conditionalFormatting sqref="Z2">
    <cfRule type="containsText" dxfId="4" priority="4" operator="containsText" text="in progress">
      <formula>NOT(ISERROR(SEARCH("in progress",Z2)))</formula>
    </cfRule>
    <cfRule type="containsText" dxfId="3" priority="5" operator="containsText" text="not yet started">
      <formula>NOT(ISERROR(SEARCH("not yet started",Z2)))</formula>
    </cfRule>
  </conditionalFormatting>
  <conditionalFormatting sqref="Z2">
    <cfRule type="containsText" dxfId="2" priority="3" operator="containsText" text="complete">
      <formula>NOT(ISERROR(SEARCH("complete",Z2)))</formula>
    </cfRule>
  </conditionalFormatting>
  <conditionalFormatting sqref="Z2">
    <cfRule type="containsText" dxfId="1" priority="2" operator="containsText" text="complete">
      <formula>NOT(ISERROR(SEARCH("complete",Z2)))</formula>
    </cfRule>
  </conditionalFormatting>
  <conditionalFormatting sqref="Z2">
    <cfRule type="containsText" dxfId="0" priority="1" operator="containsText" text="complete">
      <formula>NOT(ISERROR(SEARCH("complete",Z2)))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customXml/itemProps3.xml><?xml version="1.0" encoding="utf-8"?>
<ds:datastoreItem xmlns:ds="http://schemas.openxmlformats.org/officeDocument/2006/customXml" ds:itemID="{4A37522F-39F4-4439-AEEC-7D6E0C35C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Omar Usman</cp:lastModifiedBy>
  <cp:revision/>
  <cp:lastPrinted>2021-07-28T15:59:21Z</cp:lastPrinted>
  <dcterms:created xsi:type="dcterms:W3CDTF">2020-03-22T18:31:45Z</dcterms:created>
  <dcterms:modified xsi:type="dcterms:W3CDTF">2023-12-02T20:13:29Z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