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LSTG" sheetId="1" r:id="rId4"/>
  </sheets>
  <definedNames>
    <definedName name="_xlfn.SINGLE">#NAME?</definedName>
    <definedName name="yt">SINGLSTG!$C$20:$M$20</definedName>
    <definedName name="y">SINGLSTG!$C$17:$M$17</definedName>
    <definedName name="qb">SINGLSTG!$C$22:$M$22</definedName>
    <definedName name="F">SINGLSTG!$C$11:$M$11</definedName>
    <definedName name="yfeet">SINGLSTG!$C$25:$M$25</definedName>
    <definedName name="x">SINGLSTG!$C$15:$M$15</definedName>
    <definedName name="vz">SINGLSTG!$D$26</definedName>
    <definedName name="d">SINGLSTG!$C$5:$M$5</definedName>
    <definedName name="k">SINGLSTG!$C$9:$M$9</definedName>
    <definedName name="Cd">SINGLSTG!$C$8:$M$8</definedName>
    <definedName name="yc">SINGLSTG!$C$19:$M$19</definedName>
    <definedName name="vmph">SINGLSTG!$C$24:$M$24</definedName>
    <definedName name="mf">SINGLSTG!$C$18:$M$18</definedName>
    <definedName name="Fd">SINGLSTG!$C$26:$M$26</definedName>
    <definedName name="qa">SINGLSTG!$C$21:$M$21</definedName>
    <definedName name="A">SINGLSTG!$C$6:$M$6</definedName>
    <definedName name="ms">SINGLSTG!$C$13:$M$13</definedName>
    <definedName name="rho">SINGLSTG!$C$7:$M$7</definedName>
    <definedName name="I">SINGLSTG!$C$10:$M$10</definedName>
    <definedName name="ta">SINGLSTG!$C$23:$M$23</definedName>
    <definedName name="s">SINGLSTG!$B$27:$D$27</definedName>
    <definedName name="mp">SINGLSTG!$C$4:$M$4</definedName>
    <definedName name="v">SINGLSTG!$C$16:$M$16</definedName>
    <definedName name="t">SINGLSTG!$C$12:$M$12</definedName>
    <definedName name="q">SINGLSTG!$C$14:$M$14</definedName>
    <definedName name="me">SINGLSTG!$C$3:$M$3</definedName>
    <definedName name="mr">SINGLSTG!$C$2:$M$2</definedName>
  </definedNames>
  <calcPr/>
  <extLst>
    <ext uri="GoogleSheetsCustomDataVersion1">
      <go:sheetsCustomData xmlns:go="http://customooxmlschemas.google.com/" r:id="rId5" roundtripDataSignature="AMtx7mhNoVx2+O5IEoTfm7hGaUkvmYC8bA=="/>
    </ext>
  </extLst>
</workbook>
</file>

<file path=xl/sharedStrings.xml><?xml version="1.0" encoding="utf-8"?>
<sst xmlns="http://schemas.openxmlformats.org/spreadsheetml/2006/main" count="50" uniqueCount="50">
  <si>
    <t>BACONPLEX</t>
  </si>
  <si>
    <t>Insert data</t>
  </si>
  <si>
    <t xml:space="preserve">rocket </t>
  </si>
  <si>
    <t>mr</t>
  </si>
  <si>
    <t>eng initial</t>
  </si>
  <si>
    <t>me</t>
  </si>
  <si>
    <t>propellant</t>
  </si>
  <si>
    <t>mp</t>
  </si>
  <si>
    <t>Diameter</t>
  </si>
  <si>
    <t>d</t>
  </si>
  <si>
    <t>Area</t>
  </si>
  <si>
    <t>A</t>
  </si>
  <si>
    <t>air dens</t>
  </si>
  <si>
    <t>rho</t>
  </si>
  <si>
    <t>drag coef</t>
  </si>
  <si>
    <t>Cd</t>
  </si>
  <si>
    <t>drag fact</t>
  </si>
  <si>
    <t>k</t>
  </si>
  <si>
    <t>Impulse</t>
  </si>
  <si>
    <t>I</t>
  </si>
  <si>
    <t xml:space="preserve">Thrust </t>
  </si>
  <si>
    <t>F</t>
  </si>
  <si>
    <t>burn time</t>
  </si>
  <si>
    <t>t</t>
  </si>
  <si>
    <t>mass</t>
  </si>
  <si>
    <t>ms</t>
  </si>
  <si>
    <t>term vel</t>
  </si>
  <si>
    <t>q</t>
  </si>
  <si>
    <t>exponent</t>
  </si>
  <si>
    <t>x</t>
  </si>
  <si>
    <t xml:space="preserve">velocity </t>
  </si>
  <si>
    <t>v</t>
  </si>
  <si>
    <t>distance</t>
  </si>
  <si>
    <t>y</t>
  </si>
  <si>
    <t>final mass</t>
  </si>
  <si>
    <t>mf</t>
  </si>
  <si>
    <t>coast y</t>
  </si>
  <si>
    <t>yc</t>
  </si>
  <si>
    <t>total y</t>
  </si>
  <si>
    <t>yt</t>
  </si>
  <si>
    <t>qa</t>
  </si>
  <si>
    <t>qb</t>
  </si>
  <si>
    <t>coast time</t>
  </si>
  <si>
    <t>ta</t>
  </si>
  <si>
    <t>Max Vel</t>
  </si>
  <si>
    <t>vmph</t>
  </si>
  <si>
    <t>Max Alt</t>
  </si>
  <si>
    <t>yfeet</t>
  </si>
  <si>
    <t>Max Drag</t>
  </si>
  <si>
    <t>Fd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</si>
</sst>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4">
    <font>
      <sz val="10.0"/>
      <color rgb="FF000000"/>
      <name val="Arial"/>
      <scheme val="minor"/>
    </font>
    <font>
      <sz val="18.0"/>
      <color theme="1"/>
      <name val="Arial"/>
    </font>
    <font>
      <sz val="10.0"/>
      <color theme="1"/>
      <name val="Arial"/>
    </font>
    <font>
      <i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2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2" fontId="2" numFmtId="2" xfId="0" applyAlignment="1" applyBorder="1" applyFont="1" applyNumberFormat="1">
      <alignment shrinkToFit="0" vertical="bottom" wrapText="0"/>
    </xf>
    <xf borderId="1" fillId="2" fontId="2" numFmtId="1" xfId="0" applyAlignment="1" applyBorder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5"/>
    <col customWidth="1" min="2" max="2" width="9.13"/>
    <col customWidth="1" min="3" max="3" width="12.13"/>
    <col customWidth="1" min="4" max="7" width="9.13"/>
    <col customWidth="1" min="8" max="26" width="8.0"/>
  </cols>
  <sheetData>
    <row r="1" ht="12.75" customHeight="1">
      <c r="A1" s="1" t="s">
        <v>0</v>
      </c>
      <c r="B1" s="2"/>
      <c r="C1" s="3" t="s">
        <v>1</v>
      </c>
      <c r="D1" s="2"/>
      <c r="F1" s="2"/>
      <c r="G1" s="2"/>
      <c r="H1" s="2"/>
      <c r="I1" s="2"/>
      <c r="J1" s="2"/>
      <c r="K1" s="4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5"/>
      <c r="Y1" s="4"/>
      <c r="Z1" s="2"/>
    </row>
    <row r="2" ht="12.75" customHeight="1">
      <c r="A2" s="2" t="s">
        <v>2</v>
      </c>
      <c r="B2" s="2" t="s">
        <v>3</v>
      </c>
      <c r="C2" s="2">
        <f>0.045-me</f>
        <v>0.0288</v>
      </c>
      <c r="D2" s="2"/>
      <c r="E2" s="2"/>
      <c r="F2" s="2"/>
      <c r="G2" s="2"/>
      <c r="H2" s="2"/>
      <c r="I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5"/>
      <c r="Y2" s="4"/>
      <c r="Z2" s="2"/>
    </row>
    <row r="3" ht="12.75" customHeight="1">
      <c r="A3" s="2" t="s">
        <v>4</v>
      </c>
      <c r="B3" s="2" t="s">
        <v>5</v>
      </c>
      <c r="C3" s="2">
        <v>0.0162</v>
      </c>
      <c r="D3" s="2"/>
      <c r="E3" s="2"/>
      <c r="F3" s="2"/>
      <c r="G3" s="2"/>
      <c r="H3" s="2"/>
      <c r="I3" s="2"/>
      <c r="J3" s="2"/>
      <c r="K3" s="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5"/>
      <c r="Y3" s="4"/>
      <c r="Z3" s="2"/>
    </row>
    <row r="4" ht="12.75" customHeight="1">
      <c r="A4" s="2" t="s">
        <v>6</v>
      </c>
      <c r="B4" s="2" t="s">
        <v>7</v>
      </c>
      <c r="C4" s="2">
        <v>0.00312</v>
      </c>
      <c r="D4" s="2"/>
      <c r="E4" s="2"/>
      <c r="F4" s="2"/>
      <c r="G4" s="6"/>
      <c r="H4" s="2"/>
      <c r="I4" s="2"/>
      <c r="J4" s="2"/>
      <c r="K4" s="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5"/>
      <c r="Y4" s="4"/>
      <c r="Z4" s="2"/>
    </row>
    <row r="5" ht="12.75" customHeight="1">
      <c r="A5" s="2" t="s">
        <v>8</v>
      </c>
      <c r="B5" s="2" t="s">
        <v>9</v>
      </c>
      <c r="C5" s="2">
        <v>0.025</v>
      </c>
      <c r="D5" s="2"/>
      <c r="E5" s="2"/>
      <c r="F5" s="2"/>
      <c r="G5" s="6"/>
      <c r="H5" s="2"/>
      <c r="I5" s="2"/>
      <c r="J5" s="2"/>
      <c r="K5" s="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5"/>
      <c r="Y5" s="4"/>
      <c r="Z5" s="2"/>
    </row>
    <row r="6" ht="12.75" customHeight="1">
      <c r="A6" s="2" t="s">
        <v>10</v>
      </c>
      <c r="B6" s="2" t="s">
        <v>11</v>
      </c>
      <c r="C6" s="7">
        <f>PI()*(d/2)^2</f>
        <v>0.0004908738521</v>
      </c>
      <c r="D6" s="2"/>
      <c r="E6" s="2"/>
      <c r="F6" s="2"/>
      <c r="G6" s="6"/>
      <c r="H6" s="2"/>
      <c r="I6" s="2"/>
      <c r="J6" s="2"/>
      <c r="K6" s="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5"/>
      <c r="Y6" s="4"/>
      <c r="Z6" s="2"/>
    </row>
    <row r="7" ht="12.75" customHeight="1">
      <c r="A7" s="2" t="s">
        <v>12</v>
      </c>
      <c r="B7" s="2" t="s">
        <v>13</v>
      </c>
      <c r="C7" s="2">
        <v>1.22</v>
      </c>
      <c r="D7" s="2"/>
      <c r="E7" s="2"/>
      <c r="F7" s="2"/>
      <c r="G7" s="6"/>
      <c r="H7" s="2"/>
      <c r="I7" s="2"/>
      <c r="J7" s="2"/>
      <c r="K7" s="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5"/>
      <c r="Y7" s="4"/>
      <c r="Z7" s="2"/>
    </row>
    <row r="8" ht="12.75" customHeight="1">
      <c r="A8" s="2" t="s">
        <v>14</v>
      </c>
      <c r="B8" s="2" t="s">
        <v>15</v>
      </c>
      <c r="C8" s="6">
        <v>0.75</v>
      </c>
      <c r="D8" s="6"/>
      <c r="E8" s="2"/>
      <c r="F8" s="2"/>
      <c r="G8" s="6"/>
      <c r="H8" s="2"/>
      <c r="I8" s="2"/>
      <c r="J8" s="2"/>
      <c r="K8" s="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5"/>
      <c r="Y8" s="4"/>
      <c r="Z8" s="2"/>
    </row>
    <row r="9" ht="12.75" customHeight="1">
      <c r="A9" s="2" t="s">
        <v>16</v>
      </c>
      <c r="B9" s="2" t="s">
        <v>17</v>
      </c>
      <c r="C9" s="7">
        <f>0.5*rho*Cd*A</f>
        <v>0.0002245747873</v>
      </c>
      <c r="D9" s="2"/>
      <c r="E9" s="2"/>
      <c r="F9" s="2"/>
      <c r="G9" s="6"/>
      <c r="H9" s="2"/>
      <c r="I9" s="2"/>
      <c r="J9" s="2"/>
      <c r="K9" s="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5"/>
      <c r="Y9" s="4"/>
      <c r="Z9" s="2"/>
    </row>
    <row r="10" ht="12.75" customHeight="1">
      <c r="A10" s="2" t="s">
        <v>18</v>
      </c>
      <c r="B10" s="2" t="s">
        <v>19</v>
      </c>
      <c r="C10" s="2">
        <v>2.5</v>
      </c>
      <c r="D10" s="2"/>
      <c r="E10" s="2"/>
      <c r="F10" s="2"/>
      <c r="G10" s="6"/>
      <c r="H10" s="2"/>
      <c r="I10" s="2"/>
      <c r="J10" s="2"/>
      <c r="K10" s="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5"/>
      <c r="Y10" s="4"/>
      <c r="Z10" s="2"/>
    </row>
    <row r="11" ht="12.75" customHeight="1">
      <c r="A11" s="2" t="s">
        <v>20</v>
      </c>
      <c r="B11" s="2" t="s">
        <v>21</v>
      </c>
      <c r="C11" s="2">
        <v>10.7</v>
      </c>
      <c r="D11" s="2"/>
      <c r="E11" s="2"/>
      <c r="F11" s="2"/>
      <c r="G11" s="6"/>
      <c r="H11" s="2"/>
      <c r="I11" s="2"/>
      <c r="J11" s="2"/>
      <c r="K11" s="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5"/>
      <c r="Y11" s="4"/>
      <c r="Z11" s="2"/>
    </row>
    <row r="12" ht="12.75" customHeight="1">
      <c r="A12" s="4" t="s">
        <v>22</v>
      </c>
      <c r="B12" s="4" t="s">
        <v>23</v>
      </c>
      <c r="C12" s="8">
        <f>I/F</f>
        <v>0.2336448598</v>
      </c>
      <c r="D12" s="4"/>
      <c r="E12" s="2"/>
      <c r="F12" s="2"/>
      <c r="G12" s="6"/>
      <c r="H12" s="2"/>
      <c r="I12" s="2"/>
      <c r="J12" s="2"/>
      <c r="K12" s="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5"/>
      <c r="Y12" s="4"/>
      <c r="Z12" s="2"/>
    </row>
    <row r="13" ht="12.75" customHeight="1">
      <c r="A13" s="2" t="s">
        <v>24</v>
      </c>
      <c r="B13" s="2" t="s">
        <v>25</v>
      </c>
      <c r="C13" s="7">
        <f>mr+me-mp/2</f>
        <v>0.04344</v>
      </c>
      <c r="D13" s="2"/>
      <c r="E13" s="2"/>
      <c r="F13" s="2"/>
      <c r="G13" s="6"/>
      <c r="H13" s="2"/>
      <c r="I13" s="2"/>
      <c r="J13" s="2"/>
      <c r="K13" s="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5"/>
      <c r="Y13" s="4"/>
      <c r="Z13" s="2"/>
    </row>
    <row r="14" ht="12.75" customHeight="1">
      <c r="A14" s="2" t="s">
        <v>26</v>
      </c>
      <c r="B14" s="2" t="s">
        <v>27</v>
      </c>
      <c r="C14" s="7">
        <f>SQRT((F-ms*9.8)/k)</f>
        <v>213.8924077</v>
      </c>
      <c r="D14" s="2"/>
      <c r="E14" s="2"/>
      <c r="F14" s="2"/>
      <c r="G14" s="6"/>
      <c r="H14" s="2"/>
      <c r="I14" s="2"/>
      <c r="J14" s="2"/>
      <c r="K14" s="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5"/>
      <c r="Y14" s="4"/>
      <c r="Z14" s="2"/>
    </row>
    <row r="15" ht="12.75" customHeight="1">
      <c r="A15" s="2" t="s">
        <v>28</v>
      </c>
      <c r="B15" s="2" t="s">
        <v>29</v>
      </c>
      <c r="C15" s="7">
        <f>2*k*q/ms</f>
        <v>2.211548893</v>
      </c>
      <c r="D15" s="2"/>
      <c r="E15" s="2"/>
      <c r="F15" s="2"/>
      <c r="G15" s="6"/>
      <c r="H15" s="2"/>
      <c r="I15" s="2"/>
      <c r="J15" s="2"/>
      <c r="K15" s="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5"/>
      <c r="Y15" s="4"/>
      <c r="Z15" s="2"/>
    </row>
    <row r="16" ht="12.75" customHeight="1">
      <c r="A16" s="2" t="s">
        <v>30</v>
      </c>
      <c r="B16" s="2" t="s">
        <v>31</v>
      </c>
      <c r="C16" s="7">
        <f>q*(1-EXP(-x*t))/(1+EXP(-x*t))</f>
        <v>54.06335022</v>
      </c>
      <c r="D16" s="2"/>
      <c r="E16" s="2"/>
      <c r="F16" s="2"/>
      <c r="G16" s="6"/>
      <c r="H16" s="2"/>
      <c r="I16" s="2"/>
      <c r="J16" s="2"/>
      <c r="K16" s="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5"/>
      <c r="Y16" s="4"/>
      <c r="Z16" s="2"/>
    </row>
    <row r="17" ht="12.75" customHeight="1">
      <c r="A17" s="2" t="s">
        <v>32</v>
      </c>
      <c r="B17" s="2" t="s">
        <v>33</v>
      </c>
      <c r="C17" s="7">
        <f>(-ms/2/k)*LN((F-ms*9.8-k*v^2)/(F-ms*9.8))</f>
        <v>6.385149643</v>
      </c>
      <c r="D17" s="2"/>
      <c r="E17" s="2"/>
      <c r="F17" s="2"/>
      <c r="G17" s="6"/>
      <c r="H17" s="2"/>
      <c r="I17" s="2"/>
      <c r="J17" s="2"/>
      <c r="K17" s="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5"/>
      <c r="Y17" s="4"/>
      <c r="Z17" s="2"/>
    </row>
    <row r="18" ht="12.75" customHeight="1">
      <c r="A18" s="2" t="s">
        <v>34</v>
      </c>
      <c r="B18" s="2" t="s">
        <v>35</v>
      </c>
      <c r="C18" s="7">
        <f>mr+me-mp</f>
        <v>0.04188</v>
      </c>
      <c r="D18" s="2"/>
      <c r="E18" s="2"/>
      <c r="F18" s="2"/>
      <c r="G18" s="6"/>
      <c r="H18" s="2"/>
      <c r="I18" s="2"/>
      <c r="J18" s="2"/>
      <c r="K18" s="4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5"/>
      <c r="Y18" s="4"/>
      <c r="Z18" s="2"/>
    </row>
    <row r="19" ht="12.75" customHeight="1">
      <c r="A19" s="2" t="s">
        <v>36</v>
      </c>
      <c r="B19" s="2" t="s">
        <v>37</v>
      </c>
      <c r="C19" s="7">
        <f>(mf/2/k)*LN((mf*9.8+k*v^2)/(mf*9.8))</f>
        <v>89.07008954</v>
      </c>
      <c r="D19" s="2"/>
      <c r="E19" s="2"/>
      <c r="F19" s="2"/>
      <c r="G19" s="6"/>
      <c r="H19" s="2"/>
      <c r="I19" s="2"/>
      <c r="J19" s="2"/>
      <c r="K19" s="4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5"/>
      <c r="Y19" s="4"/>
      <c r="Z19" s="2"/>
    </row>
    <row r="20" ht="12.75" customHeight="1">
      <c r="A20" s="2" t="s">
        <v>38</v>
      </c>
      <c r="B20" s="2" t="s">
        <v>39</v>
      </c>
      <c r="C20" s="7">
        <f>y+yc</f>
        <v>95.45523918</v>
      </c>
      <c r="D20" s="2"/>
      <c r="E20" s="2"/>
      <c r="F20" s="2"/>
      <c r="G20" s="6"/>
      <c r="H20" s="2"/>
      <c r="I20" s="2"/>
      <c r="J20" s="2"/>
      <c r="K20" s="4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5"/>
      <c r="Y20" s="4"/>
      <c r="Z20" s="2"/>
    </row>
    <row r="21" ht="12.75" customHeight="1">
      <c r="A21" s="2"/>
      <c r="B21" s="2" t="s">
        <v>40</v>
      </c>
      <c r="C21" s="7">
        <f>SQRT(mf*9.8/k)</f>
        <v>42.74997605</v>
      </c>
      <c r="D21" s="2"/>
      <c r="E21" s="2"/>
      <c r="F21" s="2"/>
      <c r="G21" s="6"/>
      <c r="H21" s="2"/>
      <c r="I21" s="2"/>
      <c r="J21" s="2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5"/>
      <c r="Y21" s="4"/>
      <c r="Z21" s="2"/>
    </row>
    <row r="22" ht="12.75" customHeight="1">
      <c r="A22" s="2"/>
      <c r="B22" s="2" t="s">
        <v>41</v>
      </c>
      <c r="C22" s="7">
        <f>SQRT(9.8*k/mf)</f>
        <v>0.2292398945</v>
      </c>
      <c r="D22" s="2"/>
      <c r="E22" s="2"/>
      <c r="F22" s="2"/>
      <c r="G22" s="6"/>
      <c r="H22" s="2"/>
      <c r="I22" s="2"/>
      <c r="J22" s="2"/>
      <c r="K22" s="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5"/>
      <c r="Y22" s="4"/>
      <c r="Z22" s="2"/>
    </row>
    <row r="23" ht="12.75" customHeight="1">
      <c r="A23" s="2" t="s">
        <v>42</v>
      </c>
      <c r="B23" s="2" t="s">
        <v>43</v>
      </c>
      <c r="C23" s="7">
        <f>ATAN(v/qa)/qb</f>
        <v>3.933556896</v>
      </c>
      <c r="D23" s="2"/>
      <c r="E23" s="2"/>
      <c r="F23" s="2"/>
      <c r="G23" s="6"/>
      <c r="H23" s="2"/>
      <c r="I23" s="2"/>
      <c r="J23" s="2"/>
      <c r="K23" s="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5"/>
      <c r="Y23" s="4"/>
      <c r="Z23" s="2"/>
    </row>
    <row r="24" ht="12.75" customHeight="1">
      <c r="A24" s="2" t="s">
        <v>44</v>
      </c>
      <c r="B24" s="2" t="s">
        <v>45</v>
      </c>
      <c r="C24" s="7">
        <f>2.237*v</f>
        <v>120.9397144</v>
      </c>
      <c r="D24" s="2"/>
      <c r="E24" s="2"/>
      <c r="F24" s="2"/>
      <c r="G24" s="6"/>
      <c r="H24" s="2"/>
      <c r="I24" s="2"/>
      <c r="J24" s="2"/>
      <c r="K24" s="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5"/>
      <c r="Y24" s="4"/>
      <c r="Z24" s="2"/>
    </row>
    <row r="25" ht="12.75" customHeight="1">
      <c r="A25" s="5" t="s">
        <v>46</v>
      </c>
      <c r="B25" s="5" t="s">
        <v>47</v>
      </c>
      <c r="C25" s="9">
        <f>3.28*yt</f>
        <v>313.0931845</v>
      </c>
      <c r="D25" s="5"/>
      <c r="E25" s="2"/>
      <c r="F25" s="2"/>
      <c r="G25" s="6"/>
      <c r="H25" s="2"/>
      <c r="I25" s="2"/>
      <c r="J25" s="2"/>
      <c r="K25" s="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5"/>
      <c r="Y25" s="4"/>
      <c r="Z25" s="2"/>
    </row>
    <row r="26" ht="12.75" customHeight="1">
      <c r="A26" s="4" t="s">
        <v>48</v>
      </c>
      <c r="B26" s="4" t="s">
        <v>49</v>
      </c>
      <c r="C26" s="8">
        <f>k*v^2</f>
        <v>0.6563974822</v>
      </c>
      <c r="D26" s="10"/>
      <c r="E26" s="2"/>
      <c r="F26" s="2"/>
      <c r="G26" s="6"/>
      <c r="H26" s="2"/>
      <c r="I26" s="2"/>
      <c r="J26" s="2"/>
      <c r="K26" s="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5"/>
      <c r="Y26" s="4"/>
      <c r="Z26" s="2"/>
    </row>
    <row r="27" ht="12.75" customHeight="1">
      <c r="A27" s="2"/>
      <c r="B27" s="2"/>
      <c r="C27" s="2"/>
      <c r="D27" s="2"/>
      <c r="E27" s="2"/>
      <c r="F27" s="2"/>
      <c r="G27" s="6"/>
      <c r="H27" s="2"/>
      <c r="I27" s="2"/>
      <c r="J27" s="2"/>
      <c r="K27" s="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5"/>
      <c r="Y27" s="4"/>
      <c r="Z27" s="2"/>
    </row>
    <row r="28" ht="12.75" customHeight="1">
      <c r="A28" s="2"/>
      <c r="B28" s="2"/>
      <c r="C28" s="2"/>
      <c r="D28" s="2"/>
      <c r="E28" s="2"/>
      <c r="F28" s="2"/>
      <c r="G28" s="6"/>
      <c r="H28" s="2"/>
      <c r="I28" s="2"/>
      <c r="J28" s="2"/>
      <c r="K28" s="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5"/>
      <c r="Y28" s="4"/>
      <c r="Z28" s="2"/>
    </row>
    <row r="29" ht="12.75" customHeight="1">
      <c r="A29" s="2"/>
      <c r="B29" s="2"/>
      <c r="C29" s="2"/>
      <c r="D29" s="2"/>
      <c r="E29" s="2"/>
      <c r="F29" s="2"/>
      <c r="G29" s="6"/>
      <c r="H29" s="2"/>
      <c r="I29" s="2"/>
      <c r="J29" s="2"/>
      <c r="K29" s="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5"/>
      <c r="Y29" s="4"/>
      <c r="Z29" s="2"/>
    </row>
    <row r="30" ht="12.75" customHeight="1">
      <c r="A30" s="2"/>
      <c r="B30" s="2"/>
      <c r="C30" s="2"/>
      <c r="D30" s="2"/>
      <c r="E30" s="2"/>
      <c r="F30" s="2"/>
      <c r="G30" s="6"/>
      <c r="H30" s="2"/>
      <c r="I30" s="2"/>
      <c r="J30" s="2"/>
      <c r="K30" s="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5"/>
      <c r="Y30" s="4"/>
      <c r="Z30" s="2"/>
    </row>
    <row r="31" ht="12.75" customHeight="1">
      <c r="A31" s="2"/>
      <c r="B31" s="2"/>
      <c r="C31" s="2"/>
      <c r="D31" s="2"/>
      <c r="E31" s="2"/>
      <c r="F31" s="2"/>
      <c r="G31" s="6"/>
      <c r="H31" s="2"/>
      <c r="I31" s="2"/>
      <c r="J31" s="2"/>
      <c r="K31" s="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5"/>
      <c r="Y31" s="4"/>
      <c r="Z31" s="2"/>
    </row>
    <row r="32" ht="12.75" customHeight="1">
      <c r="A32" s="2"/>
      <c r="B32" s="2"/>
      <c r="C32" s="2"/>
      <c r="D32" s="2"/>
      <c r="E32" s="2"/>
      <c r="F32" s="2"/>
      <c r="G32" s="6"/>
      <c r="H32" s="2"/>
      <c r="I32" s="2"/>
      <c r="J32" s="2"/>
      <c r="K32" s="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5"/>
      <c r="Y32" s="4"/>
      <c r="Z32" s="2"/>
    </row>
    <row r="33" ht="12.75" customHeight="1">
      <c r="A33" s="2"/>
      <c r="B33" s="2"/>
      <c r="C33" s="2"/>
      <c r="D33" s="2"/>
      <c r="E33" s="2"/>
      <c r="F33" s="2"/>
      <c r="G33" s="6"/>
      <c r="H33" s="2"/>
      <c r="I33" s="2"/>
      <c r="J33" s="2"/>
      <c r="K33" s="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5"/>
      <c r="Y33" s="4"/>
      <c r="Z33" s="2"/>
    </row>
    <row r="34" ht="12.75" customHeight="1">
      <c r="A34" s="2"/>
      <c r="B34" s="2"/>
      <c r="C34" s="2"/>
      <c r="D34" s="2"/>
      <c r="E34" s="2"/>
      <c r="F34" s="2"/>
      <c r="G34" s="6"/>
      <c r="H34" s="2"/>
      <c r="I34" s="2"/>
      <c r="J34" s="2"/>
      <c r="K34" s="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5"/>
      <c r="Y34" s="4"/>
      <c r="Z34" s="2"/>
    </row>
    <row r="35" ht="12.75" customHeight="1">
      <c r="A35" s="2"/>
      <c r="B35" s="2"/>
      <c r="C35" s="2"/>
      <c r="D35" s="2"/>
      <c r="E35" s="2"/>
      <c r="F35" s="2"/>
      <c r="G35" s="6"/>
      <c r="H35" s="2"/>
      <c r="I35" s="2"/>
      <c r="J35" s="2"/>
      <c r="K35" s="4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5"/>
      <c r="Y35" s="4"/>
      <c r="Z35" s="2"/>
    </row>
    <row r="36" ht="12.75" customHeight="1">
      <c r="A36" s="2"/>
      <c r="B36" s="2"/>
      <c r="C36" s="2"/>
      <c r="D36" s="2"/>
      <c r="E36" s="2"/>
      <c r="F36" s="2"/>
      <c r="G36" s="6"/>
      <c r="H36" s="2"/>
      <c r="I36" s="2"/>
      <c r="J36" s="2"/>
      <c r="K36" s="4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5"/>
      <c r="Y36" s="4"/>
      <c r="Z36" s="2"/>
    </row>
    <row r="37" ht="12.75" customHeight="1">
      <c r="A37" s="2"/>
      <c r="B37" s="2"/>
      <c r="C37" s="2"/>
      <c r="D37" s="2"/>
      <c r="E37" s="2"/>
      <c r="F37" s="2"/>
      <c r="G37" s="6"/>
      <c r="H37" s="2"/>
      <c r="I37" s="2"/>
      <c r="J37" s="2"/>
      <c r="K37" s="4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5"/>
      <c r="Y37" s="4"/>
      <c r="Z37" s="2"/>
    </row>
    <row r="38" ht="12.75" customHeight="1">
      <c r="A38" s="2"/>
      <c r="B38" s="2"/>
      <c r="C38" s="2"/>
      <c r="D38" s="2"/>
      <c r="E38" s="2"/>
      <c r="F38" s="2"/>
      <c r="G38" s="6"/>
      <c r="H38" s="2"/>
      <c r="I38" s="2"/>
      <c r="J38" s="2"/>
      <c r="K38" s="4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5"/>
      <c r="Y38" s="4"/>
      <c r="Z38" s="2"/>
    </row>
    <row r="39" ht="12.75" customHeight="1">
      <c r="A39" s="2"/>
      <c r="B39" s="2"/>
      <c r="C39" s="2"/>
      <c r="D39" s="2"/>
      <c r="E39" s="2"/>
      <c r="F39" s="2"/>
      <c r="G39" s="6"/>
      <c r="H39" s="2"/>
      <c r="I39" s="2"/>
      <c r="J39" s="2"/>
      <c r="K39" s="4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5"/>
      <c r="Y39" s="4"/>
      <c r="Z39" s="2"/>
    </row>
    <row r="40" ht="12.75" customHeight="1">
      <c r="A40" s="2"/>
      <c r="B40" s="2"/>
      <c r="C40" s="2"/>
      <c r="D40" s="2"/>
      <c r="E40" s="2"/>
      <c r="F40" s="2"/>
      <c r="G40" s="6"/>
      <c r="H40" s="2"/>
      <c r="I40" s="2"/>
      <c r="J40" s="2"/>
      <c r="K40" s="4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5"/>
      <c r="Y40" s="4"/>
      <c r="Z40" s="2"/>
    </row>
    <row r="41" ht="12.75" customHeight="1">
      <c r="A41" s="2"/>
      <c r="B41" s="2"/>
      <c r="C41" s="2"/>
      <c r="D41" s="2"/>
      <c r="E41" s="2"/>
      <c r="F41" s="2"/>
      <c r="G41" s="6"/>
      <c r="H41" s="2"/>
      <c r="I41" s="2"/>
      <c r="J41" s="2"/>
      <c r="K41" s="4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5"/>
      <c r="Y41" s="4"/>
      <c r="Z41" s="2"/>
    </row>
    <row r="42" ht="12.75" customHeight="1">
      <c r="A42" s="2"/>
      <c r="B42" s="2"/>
      <c r="C42" s="2"/>
      <c r="D42" s="2"/>
      <c r="E42" s="2"/>
      <c r="F42" s="2"/>
      <c r="G42" s="6"/>
      <c r="H42" s="2"/>
      <c r="I42" s="2"/>
      <c r="J42" s="2"/>
      <c r="K42" s="4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5"/>
      <c r="Y42" s="4"/>
      <c r="Z42" s="2"/>
    </row>
    <row r="43" ht="12.75" customHeight="1">
      <c r="A43" s="2"/>
      <c r="B43" s="2"/>
      <c r="C43" s="2"/>
      <c r="D43" s="2"/>
      <c r="E43" s="2"/>
      <c r="F43" s="2"/>
      <c r="G43" s="6"/>
      <c r="H43" s="2"/>
      <c r="I43" s="2"/>
      <c r="J43" s="2"/>
      <c r="K43" s="4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5"/>
      <c r="Y43" s="4"/>
      <c r="Z43" s="2"/>
    </row>
    <row r="44" ht="12.75" customHeight="1">
      <c r="A44" s="2"/>
      <c r="B44" s="2"/>
      <c r="C44" s="2"/>
      <c r="D44" s="2"/>
      <c r="E44" s="2"/>
      <c r="F44" s="2"/>
      <c r="G44" s="6"/>
      <c r="H44" s="2"/>
      <c r="I44" s="2"/>
      <c r="J44" s="2"/>
      <c r="K44" s="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5"/>
      <c r="Y44" s="4"/>
      <c r="Z44" s="2"/>
    </row>
    <row r="45" ht="12.75" customHeight="1">
      <c r="A45" s="2"/>
      <c r="B45" s="2"/>
      <c r="C45" s="2"/>
      <c r="D45" s="2"/>
      <c r="E45" s="2"/>
      <c r="F45" s="2"/>
      <c r="G45" s="6"/>
      <c r="H45" s="2"/>
      <c r="I45" s="2"/>
      <c r="J45" s="2"/>
      <c r="K45" s="4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5"/>
      <c r="Y45" s="4"/>
      <c r="Z45" s="2"/>
    </row>
    <row r="46" ht="12.75" customHeight="1">
      <c r="A46" s="2"/>
      <c r="B46" s="2"/>
      <c r="C46" s="2"/>
      <c r="D46" s="2"/>
      <c r="E46" s="2"/>
      <c r="F46" s="2"/>
      <c r="G46" s="6"/>
      <c r="H46" s="2"/>
      <c r="I46" s="2"/>
      <c r="J46" s="2"/>
      <c r="K46" s="4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5"/>
      <c r="Y46" s="4"/>
      <c r="Z46" s="2"/>
    </row>
    <row r="47" ht="12.75" customHeight="1">
      <c r="A47" s="2"/>
      <c r="B47" s="2"/>
      <c r="C47" s="2"/>
      <c r="D47" s="2"/>
      <c r="E47" s="2"/>
      <c r="F47" s="2"/>
      <c r="G47" s="6"/>
      <c r="H47" s="2"/>
      <c r="I47" s="2"/>
      <c r="J47" s="2"/>
      <c r="K47" s="4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5"/>
      <c r="Y47" s="4"/>
      <c r="Z47" s="2"/>
    </row>
    <row r="48" ht="12.75" customHeight="1">
      <c r="A48" s="2"/>
      <c r="B48" s="2"/>
      <c r="C48" s="2"/>
      <c r="D48" s="2"/>
      <c r="E48" s="2"/>
      <c r="F48" s="2"/>
      <c r="G48" s="6"/>
      <c r="H48" s="2"/>
      <c r="I48" s="2"/>
      <c r="J48" s="2"/>
      <c r="K48" s="4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5"/>
      <c r="Y48" s="4"/>
      <c r="Z48" s="2"/>
    </row>
    <row r="49" ht="12.75" customHeight="1">
      <c r="A49" s="2"/>
      <c r="B49" s="2"/>
      <c r="C49" s="2"/>
      <c r="D49" s="2"/>
      <c r="E49" s="2"/>
      <c r="F49" s="2"/>
      <c r="G49" s="6"/>
      <c r="H49" s="2"/>
      <c r="I49" s="2"/>
      <c r="J49" s="2"/>
      <c r="K49" s="4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5"/>
      <c r="Y49" s="4"/>
      <c r="Z49" s="2"/>
    </row>
    <row r="50" ht="12.75" customHeight="1">
      <c r="A50" s="2"/>
      <c r="B50" s="2"/>
      <c r="C50" s="2"/>
      <c r="D50" s="2"/>
      <c r="E50" s="2"/>
      <c r="F50" s="2"/>
      <c r="G50" s="6"/>
      <c r="H50" s="2"/>
      <c r="I50" s="2"/>
      <c r="J50" s="2"/>
      <c r="K50" s="4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5"/>
      <c r="Y50" s="4"/>
      <c r="Z50" s="2"/>
    </row>
    <row r="51" ht="12.75" customHeight="1">
      <c r="A51" s="2"/>
      <c r="B51" s="2"/>
      <c r="C51" s="2"/>
      <c r="D51" s="2"/>
      <c r="E51" s="2"/>
      <c r="F51" s="2"/>
      <c r="G51" s="6"/>
      <c r="H51" s="2"/>
      <c r="I51" s="2"/>
      <c r="J51" s="2"/>
      <c r="K51" s="4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5"/>
      <c r="Y51" s="4"/>
      <c r="Z51" s="2"/>
    </row>
    <row r="52" ht="12.75" customHeight="1">
      <c r="A52" s="2"/>
      <c r="B52" s="2"/>
      <c r="C52" s="2"/>
      <c r="D52" s="2"/>
      <c r="E52" s="2"/>
      <c r="F52" s="2"/>
      <c r="G52" s="6"/>
      <c r="H52" s="2"/>
      <c r="I52" s="2"/>
      <c r="J52" s="2"/>
      <c r="K52" s="4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5"/>
      <c r="Y52" s="4"/>
      <c r="Z52" s="2"/>
    </row>
    <row r="53" ht="12.75" customHeight="1">
      <c r="A53" s="2"/>
      <c r="B53" s="2"/>
      <c r="C53" s="2"/>
      <c r="D53" s="2"/>
      <c r="E53" s="2"/>
      <c r="F53" s="2"/>
      <c r="G53" s="6"/>
      <c r="H53" s="2"/>
      <c r="I53" s="2"/>
      <c r="J53" s="2"/>
      <c r="K53" s="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5"/>
      <c r="Y53" s="4"/>
      <c r="Z53" s="2"/>
    </row>
    <row r="54" ht="12.75" customHeight="1">
      <c r="A54" s="2"/>
      <c r="B54" s="2"/>
      <c r="C54" s="2"/>
      <c r="D54" s="2"/>
      <c r="E54" s="2"/>
      <c r="F54" s="2"/>
      <c r="G54" s="6"/>
      <c r="H54" s="2"/>
      <c r="I54" s="2"/>
      <c r="J54" s="2"/>
      <c r="K54" s="4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5"/>
      <c r="Y54" s="4"/>
      <c r="Z54" s="2"/>
    </row>
    <row r="55" ht="12.75" customHeight="1">
      <c r="A55" s="2"/>
      <c r="B55" s="2"/>
      <c r="C55" s="2"/>
      <c r="D55" s="2"/>
      <c r="E55" s="2"/>
      <c r="F55" s="2"/>
      <c r="G55" s="6"/>
      <c r="H55" s="2"/>
      <c r="I55" s="2"/>
      <c r="J55" s="2"/>
      <c r="K55" s="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5"/>
      <c r="Y55" s="4"/>
      <c r="Z55" s="2"/>
    </row>
    <row r="56" ht="12.75" customHeight="1">
      <c r="A56" s="2"/>
      <c r="B56" s="2"/>
      <c r="C56" s="2"/>
      <c r="D56" s="2"/>
      <c r="E56" s="2"/>
      <c r="F56" s="2"/>
      <c r="G56" s="6"/>
      <c r="H56" s="2"/>
      <c r="I56" s="2"/>
      <c r="J56" s="2"/>
      <c r="K56" s="4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5"/>
      <c r="Y56" s="4"/>
      <c r="Z56" s="2"/>
    </row>
    <row r="57" ht="12.75" customHeight="1">
      <c r="A57" s="2"/>
      <c r="B57" s="2"/>
      <c r="C57" s="2"/>
      <c r="D57" s="2"/>
      <c r="E57" s="2"/>
      <c r="F57" s="2"/>
      <c r="G57" s="6"/>
      <c r="H57" s="2"/>
      <c r="I57" s="2"/>
      <c r="J57" s="2"/>
      <c r="K57" s="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5"/>
      <c r="Y57" s="4"/>
      <c r="Z57" s="2"/>
    </row>
    <row r="58" ht="12.75" customHeight="1">
      <c r="A58" s="2"/>
      <c r="B58" s="2"/>
      <c r="C58" s="2"/>
      <c r="D58" s="2"/>
      <c r="E58" s="2"/>
      <c r="F58" s="2"/>
      <c r="G58" s="6"/>
      <c r="H58" s="2"/>
      <c r="I58" s="2"/>
      <c r="J58" s="2"/>
      <c r="K58" s="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5"/>
      <c r="Y58" s="4"/>
      <c r="Z58" s="2"/>
    </row>
    <row r="59" ht="12.75" customHeight="1">
      <c r="A59" s="2"/>
      <c r="B59" s="2"/>
      <c r="C59" s="2"/>
      <c r="D59" s="2"/>
      <c r="E59" s="2"/>
      <c r="F59" s="2"/>
      <c r="G59" s="6"/>
      <c r="H59" s="2"/>
      <c r="I59" s="2"/>
      <c r="J59" s="2"/>
      <c r="K59" s="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5"/>
      <c r="Y59" s="4"/>
      <c r="Z59" s="2"/>
    </row>
    <row r="60" ht="12.75" customHeight="1">
      <c r="A60" s="2"/>
      <c r="B60" s="2"/>
      <c r="C60" s="2"/>
      <c r="D60" s="2"/>
      <c r="E60" s="2"/>
      <c r="F60" s="2"/>
      <c r="G60" s="6"/>
      <c r="H60" s="2"/>
      <c r="I60" s="2"/>
      <c r="J60" s="2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5"/>
      <c r="Y60" s="4"/>
      <c r="Z60" s="2"/>
    </row>
    <row r="61" ht="12.75" customHeight="1">
      <c r="A61" s="2"/>
      <c r="B61" s="2"/>
      <c r="C61" s="2"/>
      <c r="D61" s="2"/>
      <c r="E61" s="2"/>
      <c r="F61" s="2"/>
      <c r="G61" s="6"/>
      <c r="H61" s="2"/>
      <c r="I61" s="2"/>
      <c r="J61" s="2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5"/>
      <c r="Y61" s="4"/>
      <c r="Z61" s="2"/>
    </row>
    <row r="62" ht="12.75" customHeight="1">
      <c r="A62" s="2"/>
      <c r="B62" s="2"/>
      <c r="C62" s="2"/>
      <c r="D62" s="2"/>
      <c r="E62" s="2"/>
      <c r="F62" s="2"/>
      <c r="G62" s="6"/>
      <c r="H62" s="2"/>
      <c r="I62" s="2"/>
      <c r="J62" s="2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5"/>
      <c r="Y62" s="4"/>
      <c r="Z62" s="2"/>
    </row>
    <row r="63" ht="12.75" customHeight="1">
      <c r="A63" s="2"/>
      <c r="B63" s="2"/>
      <c r="C63" s="2"/>
      <c r="D63" s="2"/>
      <c r="E63" s="2"/>
      <c r="F63" s="2"/>
      <c r="G63" s="6"/>
      <c r="H63" s="2"/>
      <c r="I63" s="2"/>
      <c r="J63" s="2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5"/>
      <c r="Y63" s="4"/>
      <c r="Z63" s="2"/>
    </row>
    <row r="64" ht="12.75" customHeight="1">
      <c r="A64" s="2"/>
      <c r="B64" s="2"/>
      <c r="C64" s="2"/>
      <c r="D64" s="2"/>
      <c r="E64" s="2"/>
      <c r="F64" s="2"/>
      <c r="G64" s="6"/>
      <c r="H64" s="2"/>
      <c r="I64" s="2"/>
      <c r="J64" s="2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5"/>
      <c r="Y64" s="4"/>
      <c r="Z64" s="2"/>
    </row>
    <row r="65" ht="12.75" customHeight="1">
      <c r="A65" s="2"/>
      <c r="B65" s="2"/>
      <c r="C65" s="2"/>
      <c r="D65" s="2"/>
      <c r="E65" s="2"/>
      <c r="F65" s="2"/>
      <c r="G65" s="6"/>
      <c r="H65" s="2"/>
      <c r="I65" s="2"/>
      <c r="J65" s="2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5"/>
      <c r="Y65" s="4"/>
      <c r="Z65" s="2"/>
    </row>
    <row r="66" ht="12.75" customHeight="1">
      <c r="A66" s="2"/>
      <c r="B66" s="2"/>
      <c r="C66" s="2"/>
      <c r="D66" s="2"/>
      <c r="E66" s="2"/>
      <c r="F66" s="2"/>
      <c r="G66" s="6"/>
      <c r="H66" s="2"/>
      <c r="I66" s="2"/>
      <c r="J66" s="2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5"/>
      <c r="Y66" s="4"/>
      <c r="Z66" s="2"/>
    </row>
    <row r="67" ht="12.75" customHeight="1">
      <c r="A67" s="2"/>
      <c r="B67" s="2"/>
      <c r="C67" s="2"/>
      <c r="D67" s="2"/>
      <c r="E67" s="2"/>
      <c r="F67" s="2"/>
      <c r="G67" s="6"/>
      <c r="H67" s="2"/>
      <c r="I67" s="2"/>
      <c r="J67" s="2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5"/>
      <c r="Y67" s="4"/>
      <c r="Z67" s="2"/>
    </row>
    <row r="68" ht="12.75" customHeight="1">
      <c r="A68" s="2"/>
      <c r="B68" s="2"/>
      <c r="C68" s="2"/>
      <c r="D68" s="2"/>
      <c r="E68" s="2"/>
      <c r="F68" s="2"/>
      <c r="G68" s="6"/>
      <c r="H68" s="2"/>
      <c r="I68" s="2"/>
      <c r="J68" s="2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5"/>
      <c r="Y68" s="4"/>
      <c r="Z68" s="2"/>
    </row>
    <row r="69" ht="12.75" customHeight="1">
      <c r="A69" s="2"/>
      <c r="B69" s="2"/>
      <c r="C69" s="2"/>
      <c r="D69" s="2"/>
      <c r="E69" s="2"/>
      <c r="F69" s="2"/>
      <c r="G69" s="6"/>
      <c r="H69" s="2"/>
      <c r="I69" s="2"/>
      <c r="J69" s="2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5"/>
      <c r="Y69" s="4"/>
      <c r="Z69" s="2"/>
    </row>
    <row r="70" ht="12.75" customHeight="1">
      <c r="A70" s="2"/>
      <c r="B70" s="2"/>
      <c r="C70" s="2"/>
      <c r="D70" s="2"/>
      <c r="E70" s="2"/>
      <c r="F70" s="2"/>
      <c r="G70" s="6"/>
      <c r="H70" s="2"/>
      <c r="I70" s="2"/>
      <c r="J70" s="2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5"/>
      <c r="Y70" s="4"/>
      <c r="Z70" s="2"/>
    </row>
    <row r="71" ht="12.75" customHeight="1">
      <c r="A71" s="2"/>
      <c r="B71" s="2"/>
      <c r="C71" s="2"/>
      <c r="D71" s="2"/>
      <c r="E71" s="2"/>
      <c r="F71" s="2"/>
      <c r="G71" s="6"/>
      <c r="H71" s="2"/>
      <c r="I71" s="2"/>
      <c r="J71" s="2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5"/>
      <c r="Y71" s="4"/>
      <c r="Z71" s="2"/>
    </row>
    <row r="72" ht="12.75" customHeight="1">
      <c r="A72" s="2"/>
      <c r="B72" s="2"/>
      <c r="C72" s="2"/>
      <c r="D72" s="2"/>
      <c r="E72" s="2"/>
      <c r="F72" s="2"/>
      <c r="G72" s="6"/>
      <c r="H72" s="2"/>
      <c r="I72" s="2"/>
      <c r="J72" s="2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5"/>
      <c r="Y72" s="4"/>
      <c r="Z72" s="2"/>
    </row>
    <row r="73" ht="12.75" customHeight="1">
      <c r="A73" s="2"/>
      <c r="B73" s="2"/>
      <c r="C73" s="2"/>
      <c r="D73" s="2"/>
      <c r="E73" s="2"/>
      <c r="F73" s="2"/>
      <c r="G73" s="6"/>
      <c r="H73" s="2"/>
      <c r="I73" s="2"/>
      <c r="J73" s="2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5"/>
      <c r="Y73" s="4"/>
      <c r="Z73" s="2"/>
    </row>
    <row r="74" ht="12.75" customHeight="1">
      <c r="A74" s="2"/>
      <c r="B74" s="2"/>
      <c r="C74" s="2"/>
      <c r="D74" s="2"/>
      <c r="E74" s="2"/>
      <c r="F74" s="2"/>
      <c r="G74" s="6"/>
      <c r="H74" s="2"/>
      <c r="I74" s="2"/>
      <c r="J74" s="2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5"/>
      <c r="Y74" s="4"/>
      <c r="Z74" s="2"/>
    </row>
    <row r="75" ht="12.75" customHeight="1">
      <c r="A75" s="2"/>
      <c r="B75" s="2"/>
      <c r="C75" s="2"/>
      <c r="D75" s="2"/>
      <c r="E75" s="2"/>
      <c r="F75" s="2"/>
      <c r="G75" s="6"/>
      <c r="H75" s="2"/>
      <c r="I75" s="2"/>
      <c r="J75" s="2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5"/>
      <c r="Y75" s="4"/>
      <c r="Z75" s="2"/>
    </row>
    <row r="76" ht="12.75" customHeight="1">
      <c r="A76" s="2"/>
      <c r="B76" s="2"/>
      <c r="C76" s="2"/>
      <c r="D76" s="2"/>
      <c r="E76" s="2"/>
      <c r="F76" s="2"/>
      <c r="G76" s="6"/>
      <c r="H76" s="2"/>
      <c r="I76" s="2"/>
      <c r="J76" s="2"/>
      <c r="K76" s="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5"/>
      <c r="Y76" s="4"/>
      <c r="Z76" s="2"/>
    </row>
    <row r="77" ht="12.75" customHeight="1">
      <c r="A77" s="2"/>
      <c r="B77" s="2"/>
      <c r="C77" s="2"/>
      <c r="D77" s="2"/>
      <c r="E77" s="2"/>
      <c r="F77" s="2"/>
      <c r="G77" s="6"/>
      <c r="H77" s="2"/>
      <c r="I77" s="2"/>
      <c r="J77" s="2"/>
      <c r="K77" s="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5"/>
      <c r="Y77" s="4"/>
      <c r="Z77" s="2"/>
    </row>
    <row r="78" ht="12.75" customHeight="1">
      <c r="A78" s="2"/>
      <c r="B78" s="2"/>
      <c r="C78" s="2"/>
      <c r="D78" s="2"/>
      <c r="E78" s="2"/>
      <c r="F78" s="2"/>
      <c r="G78" s="6"/>
      <c r="H78" s="2"/>
      <c r="I78" s="2"/>
      <c r="J78" s="2"/>
      <c r="K78" s="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5"/>
      <c r="Y78" s="4"/>
      <c r="Z78" s="2"/>
    </row>
    <row r="79" ht="12.75" customHeight="1">
      <c r="A79" s="2"/>
      <c r="B79" s="2"/>
      <c r="C79" s="2"/>
      <c r="D79" s="2"/>
      <c r="E79" s="2"/>
      <c r="F79" s="2"/>
      <c r="G79" s="6"/>
      <c r="H79" s="2"/>
      <c r="I79" s="2"/>
      <c r="J79" s="2"/>
      <c r="K79" s="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5"/>
      <c r="Y79" s="4"/>
      <c r="Z79" s="2"/>
    </row>
    <row r="80" ht="12.75" customHeight="1">
      <c r="A80" s="2"/>
      <c r="B80" s="2"/>
      <c r="C80" s="2"/>
      <c r="D80" s="2"/>
      <c r="E80" s="2"/>
      <c r="F80" s="2"/>
      <c r="G80" s="6"/>
      <c r="H80" s="2"/>
      <c r="I80" s="2"/>
      <c r="J80" s="2"/>
      <c r="K80" s="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5"/>
      <c r="Y80" s="4"/>
      <c r="Z80" s="2"/>
    </row>
    <row r="81" ht="12.75" customHeight="1">
      <c r="A81" s="2"/>
      <c r="B81" s="2"/>
      <c r="C81" s="2"/>
      <c r="D81" s="2"/>
      <c r="E81" s="2"/>
      <c r="F81" s="2"/>
      <c r="G81" s="6"/>
      <c r="H81" s="2"/>
      <c r="I81" s="2"/>
      <c r="J81" s="2"/>
      <c r="K81" s="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5"/>
      <c r="Y81" s="4"/>
      <c r="Z81" s="2"/>
    </row>
    <row r="82" ht="12.75" customHeight="1">
      <c r="A82" s="2"/>
      <c r="B82" s="2"/>
      <c r="C82" s="2"/>
      <c r="D82" s="2"/>
      <c r="E82" s="2"/>
      <c r="F82" s="2"/>
      <c r="G82" s="6"/>
      <c r="H82" s="2"/>
      <c r="I82" s="2"/>
      <c r="J82" s="2"/>
      <c r="K82" s="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5"/>
      <c r="Y82" s="4"/>
      <c r="Z82" s="2"/>
    </row>
    <row r="83" ht="12.75" customHeight="1">
      <c r="A83" s="2"/>
      <c r="B83" s="2"/>
      <c r="C83" s="2"/>
      <c r="D83" s="2"/>
      <c r="E83" s="2"/>
      <c r="F83" s="2"/>
      <c r="G83" s="6"/>
      <c r="H83" s="2"/>
      <c r="I83" s="2"/>
      <c r="J83" s="2"/>
      <c r="K83" s="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5"/>
      <c r="Y83" s="4"/>
      <c r="Z83" s="2"/>
    </row>
    <row r="84" ht="12.75" customHeight="1">
      <c r="A84" s="2"/>
      <c r="B84" s="2"/>
      <c r="C84" s="2"/>
      <c r="D84" s="2"/>
      <c r="E84" s="2"/>
      <c r="F84" s="2"/>
      <c r="G84" s="6"/>
      <c r="H84" s="2"/>
      <c r="I84" s="2"/>
      <c r="J84" s="2"/>
      <c r="K84" s="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5"/>
      <c r="Y84" s="4"/>
      <c r="Z84" s="2"/>
    </row>
    <row r="85" ht="12.75" customHeight="1">
      <c r="A85" s="2"/>
      <c r="B85" s="2"/>
      <c r="C85" s="2"/>
      <c r="D85" s="2"/>
      <c r="E85" s="2"/>
      <c r="F85" s="2"/>
      <c r="G85" s="6"/>
      <c r="H85" s="2"/>
      <c r="I85" s="2"/>
      <c r="J85" s="2"/>
      <c r="K85" s="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5"/>
      <c r="Y85" s="4"/>
      <c r="Z85" s="2"/>
    </row>
    <row r="86" ht="12.75" customHeight="1">
      <c r="A86" s="2"/>
      <c r="B86" s="2"/>
      <c r="C86" s="2"/>
      <c r="D86" s="2"/>
      <c r="E86" s="2"/>
      <c r="F86" s="2"/>
      <c r="G86" s="6"/>
      <c r="H86" s="2"/>
      <c r="I86" s="2"/>
      <c r="J86" s="2"/>
      <c r="K86" s="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5"/>
      <c r="Y86" s="4"/>
      <c r="Z86" s="2"/>
    </row>
    <row r="87" ht="12.75" customHeight="1">
      <c r="A87" s="2"/>
      <c r="B87" s="2"/>
      <c r="C87" s="2"/>
      <c r="D87" s="2"/>
      <c r="E87" s="2"/>
      <c r="F87" s="2"/>
      <c r="G87" s="6"/>
      <c r="H87" s="2"/>
      <c r="I87" s="2"/>
      <c r="J87" s="2"/>
      <c r="K87" s="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5"/>
      <c r="Y87" s="4"/>
      <c r="Z87" s="2"/>
    </row>
    <row r="88" ht="12.75" customHeight="1">
      <c r="A88" s="2"/>
      <c r="B88" s="2"/>
      <c r="C88" s="2"/>
      <c r="D88" s="2"/>
      <c r="E88" s="2"/>
      <c r="F88" s="2"/>
      <c r="G88" s="6"/>
      <c r="H88" s="2"/>
      <c r="I88" s="2"/>
      <c r="J88" s="2"/>
      <c r="K88" s="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5"/>
      <c r="Y88" s="4"/>
      <c r="Z88" s="2"/>
    </row>
    <row r="89" ht="12.75" customHeight="1">
      <c r="A89" s="2"/>
      <c r="B89" s="2"/>
      <c r="C89" s="2"/>
      <c r="D89" s="2"/>
      <c r="E89" s="2"/>
      <c r="F89" s="2"/>
      <c r="G89" s="6"/>
      <c r="H89" s="2"/>
      <c r="I89" s="2"/>
      <c r="J89" s="2"/>
      <c r="K89" s="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5"/>
      <c r="Y89" s="4"/>
      <c r="Z89" s="2"/>
    </row>
    <row r="90" ht="12.75" customHeight="1">
      <c r="A90" s="2"/>
      <c r="B90" s="2"/>
      <c r="C90" s="2"/>
      <c r="D90" s="2"/>
      <c r="E90" s="2"/>
      <c r="F90" s="2"/>
      <c r="G90" s="6"/>
      <c r="H90" s="2"/>
      <c r="I90" s="2"/>
      <c r="J90" s="2"/>
      <c r="K90" s="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5"/>
      <c r="Y90" s="4"/>
      <c r="Z90" s="2"/>
    </row>
    <row r="91" ht="12.75" customHeight="1">
      <c r="A91" s="2"/>
      <c r="B91" s="2"/>
      <c r="C91" s="2"/>
      <c r="D91" s="2"/>
      <c r="E91" s="2"/>
      <c r="F91" s="2"/>
      <c r="G91" s="6"/>
      <c r="H91" s="2"/>
      <c r="I91" s="2"/>
      <c r="J91" s="2"/>
      <c r="K91" s="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5"/>
      <c r="Y91" s="4"/>
      <c r="Z91" s="2"/>
    </row>
    <row r="92" ht="12.75" customHeight="1">
      <c r="A92" s="2"/>
      <c r="B92" s="2"/>
      <c r="C92" s="2"/>
      <c r="D92" s="2"/>
      <c r="E92" s="2"/>
      <c r="F92" s="2"/>
      <c r="G92" s="6"/>
      <c r="H92" s="2"/>
      <c r="I92" s="2"/>
      <c r="J92" s="2"/>
      <c r="K92" s="4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5"/>
      <c r="Y92" s="4"/>
      <c r="Z92" s="2"/>
    </row>
    <row r="93" ht="12.75" customHeight="1">
      <c r="A93" s="2"/>
      <c r="B93" s="2"/>
      <c r="C93" s="2"/>
      <c r="D93" s="2"/>
      <c r="E93" s="2"/>
      <c r="F93" s="2"/>
      <c r="G93" s="6"/>
      <c r="H93" s="2"/>
      <c r="I93" s="2"/>
      <c r="J93" s="2"/>
      <c r="K93" s="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5"/>
      <c r="Y93" s="4"/>
      <c r="Z93" s="2"/>
    </row>
    <row r="94" ht="12.75" customHeight="1">
      <c r="A94" s="2"/>
      <c r="B94" s="2"/>
      <c r="C94" s="2"/>
      <c r="D94" s="2"/>
      <c r="E94" s="2"/>
      <c r="F94" s="2"/>
      <c r="G94" s="6"/>
      <c r="H94" s="2"/>
      <c r="I94" s="2"/>
      <c r="J94" s="2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5"/>
      <c r="Y94" s="4"/>
      <c r="Z94" s="2"/>
    </row>
    <row r="95" ht="12.75" customHeight="1">
      <c r="A95" s="2"/>
      <c r="B95" s="2"/>
      <c r="C95" s="2"/>
      <c r="D95" s="2"/>
      <c r="E95" s="2"/>
      <c r="F95" s="2"/>
      <c r="G95" s="6"/>
      <c r="H95" s="2"/>
      <c r="I95" s="2"/>
      <c r="J95" s="2"/>
      <c r="K95" s="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5"/>
      <c r="Y95" s="4"/>
      <c r="Z95" s="2"/>
    </row>
    <row r="96" ht="12.75" customHeight="1">
      <c r="A96" s="2"/>
      <c r="B96" s="2"/>
      <c r="C96" s="2"/>
      <c r="D96" s="2"/>
      <c r="E96" s="2"/>
      <c r="F96" s="2"/>
      <c r="G96" s="6"/>
      <c r="H96" s="2"/>
      <c r="I96" s="2"/>
      <c r="J96" s="2"/>
      <c r="K96" s="4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5"/>
      <c r="Y96" s="4"/>
      <c r="Z96" s="2"/>
    </row>
    <row r="97" ht="12.75" customHeight="1">
      <c r="A97" s="2"/>
      <c r="B97" s="2"/>
      <c r="C97" s="2"/>
      <c r="D97" s="2"/>
      <c r="E97" s="2"/>
      <c r="F97" s="2"/>
      <c r="G97" s="6"/>
      <c r="H97" s="2"/>
      <c r="I97" s="2"/>
      <c r="J97" s="2"/>
      <c r="K97" s="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5"/>
      <c r="Y97" s="4"/>
      <c r="Z97" s="2"/>
    </row>
    <row r="98" ht="12.75" customHeight="1">
      <c r="A98" s="2"/>
      <c r="B98" s="2"/>
      <c r="C98" s="2"/>
      <c r="D98" s="2"/>
      <c r="E98" s="2"/>
      <c r="F98" s="2"/>
      <c r="G98" s="6"/>
      <c r="H98" s="2"/>
      <c r="I98" s="2"/>
      <c r="J98" s="2"/>
      <c r="K98" s="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5"/>
      <c r="Y98" s="4"/>
      <c r="Z98" s="2"/>
    </row>
    <row r="99" ht="12.75" customHeight="1">
      <c r="A99" s="2"/>
      <c r="B99" s="2"/>
      <c r="C99" s="2"/>
      <c r="D99" s="2"/>
      <c r="E99" s="2"/>
      <c r="F99" s="2"/>
      <c r="G99" s="6"/>
      <c r="H99" s="2"/>
      <c r="I99" s="2"/>
      <c r="J99" s="2"/>
      <c r="K99" s="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5"/>
      <c r="Y99" s="4"/>
      <c r="Z99" s="2"/>
    </row>
    <row r="100" ht="12.75" customHeight="1">
      <c r="A100" s="2"/>
      <c r="B100" s="2"/>
      <c r="C100" s="2"/>
      <c r="D100" s="2"/>
      <c r="E100" s="2"/>
      <c r="F100" s="2"/>
      <c r="G100" s="6"/>
      <c r="H100" s="2"/>
      <c r="I100" s="2"/>
      <c r="J100" s="2"/>
      <c r="K100" s="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5"/>
      <c r="Y100" s="4"/>
      <c r="Z100" s="2"/>
    </row>
    <row r="101" ht="12.75" customHeight="1">
      <c r="A101" s="2"/>
      <c r="B101" s="2"/>
      <c r="C101" s="2"/>
      <c r="D101" s="2"/>
      <c r="E101" s="2"/>
      <c r="F101" s="2"/>
      <c r="G101" s="6"/>
      <c r="H101" s="2"/>
      <c r="I101" s="2"/>
      <c r="J101" s="2"/>
      <c r="K101" s="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5"/>
      <c r="Y101" s="4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5"/>
      <c r="Y102" s="4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5"/>
      <c r="Y103" s="4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5"/>
      <c r="Y104" s="4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5"/>
      <c r="Y105" s="4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5"/>
      <c r="Y106" s="4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5"/>
      <c r="Y107" s="4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4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5"/>
      <c r="Y108" s="4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5"/>
      <c r="Y109" s="4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5"/>
      <c r="Y110" s="4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5"/>
      <c r="Y111" s="4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4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5"/>
      <c r="Y112" s="4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4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5"/>
      <c r="Y113" s="4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4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5"/>
      <c r="Y114" s="4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5"/>
      <c r="Y115" s="4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5"/>
      <c r="Y116" s="4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4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5"/>
      <c r="Y117" s="4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4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5"/>
      <c r="Y118" s="4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4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5"/>
      <c r="Y119" s="4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5"/>
      <c r="Y120" s="4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5"/>
      <c r="Y121" s="4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4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5"/>
      <c r="Y122" s="4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5"/>
      <c r="Y123" s="4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5"/>
      <c r="Y124" s="4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5"/>
      <c r="Y125" s="4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5"/>
      <c r="Y126" s="4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5"/>
      <c r="Y127" s="4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5"/>
      <c r="Y128" s="4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5"/>
      <c r="Y129" s="4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5"/>
      <c r="Y130" s="4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5"/>
      <c r="Y131" s="4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5"/>
      <c r="Y132" s="4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5"/>
      <c r="Y133" s="4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5"/>
      <c r="Y134" s="4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5"/>
      <c r="Y135" s="4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5"/>
      <c r="Y136" s="4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5"/>
      <c r="Y137" s="4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5"/>
      <c r="Y138" s="4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5"/>
      <c r="Y139" s="4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5"/>
      <c r="Y140" s="4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5"/>
      <c r="Y141" s="4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5"/>
      <c r="Y142" s="4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5"/>
      <c r="Y143" s="4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5"/>
      <c r="Y144" s="4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5"/>
      <c r="Y145" s="4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5"/>
      <c r="Y146" s="4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5"/>
      <c r="Y147" s="4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4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5"/>
      <c r="Y148" s="4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5"/>
      <c r="Y149" s="4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5"/>
      <c r="Y150" s="4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5"/>
      <c r="Y151" s="4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5"/>
      <c r="Y152" s="4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5"/>
      <c r="Y153" s="4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5"/>
      <c r="Y154" s="4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5"/>
      <c r="Y155" s="4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5"/>
      <c r="Y156" s="4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4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5"/>
      <c r="Y157" s="4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4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5"/>
      <c r="Y158" s="4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4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5"/>
      <c r="Y159" s="4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4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5"/>
      <c r="Y160" s="4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4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5"/>
      <c r="Y161" s="4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4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5"/>
      <c r="Y162" s="4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4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5"/>
      <c r="Y163" s="4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4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5"/>
      <c r="Y164" s="4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4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5"/>
      <c r="Y165" s="4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4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5"/>
      <c r="Y166" s="4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4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5"/>
      <c r="Y167" s="4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4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5"/>
      <c r="Y168" s="4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4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5"/>
      <c r="Y169" s="4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4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5"/>
      <c r="Y170" s="4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4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5"/>
      <c r="Y171" s="4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4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5"/>
      <c r="Y172" s="4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4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5"/>
      <c r="Y173" s="4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4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5"/>
      <c r="Y174" s="4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4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5"/>
      <c r="Y175" s="4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4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5"/>
      <c r="Y176" s="4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4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5"/>
      <c r="Y177" s="4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4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5"/>
      <c r="Y178" s="4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4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5"/>
      <c r="Y179" s="4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4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5"/>
      <c r="Y180" s="4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4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5"/>
      <c r="Y181" s="4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4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5"/>
      <c r="Y182" s="4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4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5"/>
      <c r="Y183" s="4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4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5"/>
      <c r="Y184" s="4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4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5"/>
      <c r="Y185" s="4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4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5"/>
      <c r="Y186" s="4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4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5"/>
      <c r="Y187" s="4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4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5"/>
      <c r="Y188" s="4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4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5"/>
      <c r="Y189" s="4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4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5"/>
      <c r="Y190" s="4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4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5"/>
      <c r="Y191" s="4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4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5"/>
      <c r="Y192" s="4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4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5"/>
      <c r="Y193" s="4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4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5"/>
      <c r="Y194" s="4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4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5"/>
      <c r="Y195" s="4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4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5"/>
      <c r="Y196" s="4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4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5"/>
      <c r="Y197" s="4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4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5"/>
      <c r="Y198" s="4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4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5"/>
      <c r="Y199" s="4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4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5"/>
      <c r="Y200" s="4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4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5"/>
      <c r="Y201" s="4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4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5"/>
      <c r="Y202" s="4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4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5"/>
      <c r="Y203" s="4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4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5"/>
      <c r="Y204" s="4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4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5"/>
      <c r="Y205" s="4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4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5"/>
      <c r="Y206" s="4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4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5"/>
      <c r="Y207" s="4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4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5"/>
      <c r="Y208" s="4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4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5"/>
      <c r="Y209" s="4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4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5"/>
      <c r="Y210" s="4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4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5"/>
      <c r="Y211" s="4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4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5"/>
      <c r="Y212" s="4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4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5"/>
      <c r="Y213" s="4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4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5"/>
      <c r="Y214" s="4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4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5"/>
      <c r="Y215" s="4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4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5"/>
      <c r="Y216" s="4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4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5"/>
      <c r="Y217" s="4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4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5"/>
      <c r="Y218" s="4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4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5"/>
      <c r="Y219" s="4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4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5"/>
      <c r="Y220" s="4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4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5"/>
      <c r="Y221" s="4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4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5"/>
      <c r="Y222" s="4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4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5"/>
      <c r="Y223" s="4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4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5"/>
      <c r="Y224" s="4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4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5"/>
      <c r="Y225" s="4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4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5"/>
      <c r="Y226" s="4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4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5"/>
      <c r="Y227" s="4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4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5"/>
      <c r="Y228" s="4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4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5"/>
      <c r="Y229" s="4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4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5"/>
      <c r="Y230" s="4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4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5"/>
      <c r="Y231" s="4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4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5"/>
      <c r="Y232" s="4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4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5"/>
      <c r="Y233" s="4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4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5"/>
      <c r="Y234" s="4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4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5"/>
      <c r="Y235" s="4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4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5"/>
      <c r="Y236" s="4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4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5"/>
      <c r="Y237" s="4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4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5"/>
      <c r="Y238" s="4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4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5"/>
      <c r="Y239" s="4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4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5"/>
      <c r="Y240" s="4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4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5"/>
      <c r="Y241" s="4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4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5"/>
      <c r="Y242" s="4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4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5"/>
      <c r="Y243" s="4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4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5"/>
      <c r="Y244" s="4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4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5"/>
      <c r="Y245" s="4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4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5"/>
      <c r="Y246" s="4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4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5"/>
      <c r="Y247" s="4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4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5"/>
      <c r="Y248" s="4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4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5"/>
      <c r="Y249" s="4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4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5"/>
      <c r="Y250" s="4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4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5"/>
      <c r="Y251" s="4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4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5"/>
      <c r="Y252" s="4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4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5"/>
      <c r="Y253" s="4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4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5"/>
      <c r="Y254" s="4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4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5"/>
      <c r="Y255" s="4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4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5"/>
      <c r="Y256" s="4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4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5"/>
      <c r="Y257" s="4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4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5"/>
      <c r="Y258" s="4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4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5"/>
      <c r="Y259" s="4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4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5"/>
      <c r="Y260" s="4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4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5"/>
      <c r="Y261" s="4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4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5"/>
      <c r="Y262" s="4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4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5"/>
      <c r="Y263" s="4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4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5"/>
      <c r="Y264" s="4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4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5"/>
      <c r="Y265" s="4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4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5"/>
      <c r="Y266" s="4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4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5"/>
      <c r="Y267" s="4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4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5"/>
      <c r="Y268" s="4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4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5"/>
      <c r="Y269" s="4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4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5"/>
      <c r="Y270" s="4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4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5"/>
      <c r="Y271" s="4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4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5"/>
      <c r="Y272" s="4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4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5"/>
      <c r="Y273" s="4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4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5"/>
      <c r="Y274" s="4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4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5"/>
      <c r="Y275" s="4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4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5"/>
      <c r="Y276" s="4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4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5"/>
      <c r="Y277" s="4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4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5"/>
      <c r="Y278" s="4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4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5"/>
      <c r="Y279" s="4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4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5"/>
      <c r="Y280" s="4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4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5"/>
      <c r="Y281" s="4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4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5"/>
      <c r="Y282" s="4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4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5"/>
      <c r="Y283" s="4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4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5"/>
      <c r="Y284" s="4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4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5"/>
      <c r="Y285" s="4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4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5"/>
      <c r="Y286" s="4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4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5"/>
      <c r="Y287" s="4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4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5"/>
      <c r="Y288" s="4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4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5"/>
      <c r="Y289" s="4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4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5"/>
      <c r="Y290" s="4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4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5"/>
      <c r="Y291" s="4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4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5"/>
      <c r="Y292" s="4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4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5"/>
      <c r="Y293" s="4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4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5"/>
      <c r="Y294" s="4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4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5"/>
      <c r="Y295" s="4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4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5"/>
      <c r="Y296" s="4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4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5"/>
      <c r="Y297" s="4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4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5"/>
      <c r="Y298" s="4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4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5"/>
      <c r="Y299" s="4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4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5"/>
      <c r="Y300" s="4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4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5"/>
      <c r="Y301" s="4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4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5"/>
      <c r="Y302" s="4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4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5"/>
      <c r="Y303" s="4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4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5"/>
      <c r="Y304" s="4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4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5"/>
      <c r="Y305" s="4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4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5"/>
      <c r="Y306" s="4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4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5"/>
      <c r="Y307" s="4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4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5"/>
      <c r="Y308" s="4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4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5"/>
      <c r="Y309" s="4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4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5"/>
      <c r="Y310" s="4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4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5"/>
      <c r="Y311" s="4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4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5"/>
      <c r="Y312" s="4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4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5"/>
      <c r="Y313" s="4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4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5"/>
      <c r="Y314" s="4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4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5"/>
      <c r="Y315" s="4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4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5"/>
      <c r="Y316" s="4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4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5"/>
      <c r="Y317" s="4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4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5"/>
      <c r="Y318" s="4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4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5"/>
      <c r="Y319" s="4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4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5"/>
      <c r="Y320" s="4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4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5"/>
      <c r="Y321" s="4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4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5"/>
      <c r="Y322" s="4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4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5"/>
      <c r="Y323" s="4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4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5"/>
      <c r="Y324" s="4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4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5"/>
      <c r="Y325" s="4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4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5"/>
      <c r="Y326" s="4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4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5"/>
      <c r="Y327" s="4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4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5"/>
      <c r="Y328" s="4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4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5"/>
      <c r="Y329" s="4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4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5"/>
      <c r="Y330" s="4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4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5"/>
      <c r="Y331" s="4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4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5"/>
      <c r="Y332" s="4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4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5"/>
      <c r="Y333" s="4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4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5"/>
      <c r="Y334" s="4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4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5"/>
      <c r="Y335" s="4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4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5"/>
      <c r="Y336" s="4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4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5"/>
      <c r="Y337" s="4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4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5"/>
      <c r="Y338" s="4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4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5"/>
      <c r="Y339" s="4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4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5"/>
      <c r="Y340" s="4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4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5"/>
      <c r="Y341" s="4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4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5"/>
      <c r="Y342" s="4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4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5"/>
      <c r="Y343" s="4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4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5"/>
      <c r="Y344" s="4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4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5"/>
      <c r="Y345" s="4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4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5"/>
      <c r="Y346" s="4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4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5"/>
      <c r="Y347" s="4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4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5"/>
      <c r="Y348" s="4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4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5"/>
      <c r="Y349" s="4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4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5"/>
      <c r="Y350" s="4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4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5"/>
      <c r="Y351" s="4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4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5"/>
      <c r="Y352" s="4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4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5"/>
      <c r="Y353" s="4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4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5"/>
      <c r="Y354" s="4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4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5"/>
      <c r="Y355" s="4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4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5"/>
      <c r="Y356" s="4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4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5"/>
      <c r="Y357" s="4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4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5"/>
      <c r="Y358" s="4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4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5"/>
      <c r="Y359" s="4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4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5"/>
      <c r="Y360" s="4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4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5"/>
      <c r="Y361" s="4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4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5"/>
      <c r="Y362" s="4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4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5"/>
      <c r="Y363" s="4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4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5"/>
      <c r="Y364" s="4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4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5"/>
      <c r="Y365" s="4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4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5"/>
      <c r="Y366" s="4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4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5"/>
      <c r="Y367" s="4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4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5"/>
      <c r="Y368" s="4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4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5"/>
      <c r="Y369" s="4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4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5"/>
      <c r="Y370" s="4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4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5"/>
      <c r="Y371" s="4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4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5"/>
      <c r="Y372" s="4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4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5"/>
      <c r="Y373" s="4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4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5"/>
      <c r="Y374" s="4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4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5"/>
      <c r="Y375" s="4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4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5"/>
      <c r="Y376" s="4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4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5"/>
      <c r="Y377" s="4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4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5"/>
      <c r="Y378" s="4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4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5"/>
      <c r="Y379" s="4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4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5"/>
      <c r="Y380" s="4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4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5"/>
      <c r="Y381" s="4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4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5"/>
      <c r="Y382" s="4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4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5"/>
      <c r="Y383" s="4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4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5"/>
      <c r="Y384" s="4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4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5"/>
      <c r="Y385" s="4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4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5"/>
      <c r="Y386" s="4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4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5"/>
      <c r="Y387" s="4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4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5"/>
      <c r="Y388" s="4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4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5"/>
      <c r="Y389" s="4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4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5"/>
      <c r="Y390" s="4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4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5"/>
      <c r="Y391" s="4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4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5"/>
      <c r="Y392" s="4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4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5"/>
      <c r="Y393" s="4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4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5"/>
      <c r="Y394" s="4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4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5"/>
      <c r="Y395" s="4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4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5"/>
      <c r="Y396" s="4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4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5"/>
      <c r="Y397" s="4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4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5"/>
      <c r="Y398" s="4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4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5"/>
      <c r="Y399" s="4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4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5"/>
      <c r="Y400" s="4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4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5"/>
      <c r="Y401" s="4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4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5"/>
      <c r="Y402" s="4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4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5"/>
      <c r="Y403" s="4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4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5"/>
      <c r="Y404" s="4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4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5"/>
      <c r="Y405" s="4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4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5"/>
      <c r="Y406" s="4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4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5"/>
      <c r="Y407" s="4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4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5"/>
      <c r="Y408" s="4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4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5"/>
      <c r="Y409" s="4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4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5"/>
      <c r="Y410" s="4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4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5"/>
      <c r="Y411" s="4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4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5"/>
      <c r="Y412" s="4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4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5"/>
      <c r="Y413" s="4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4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5"/>
      <c r="Y414" s="4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4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5"/>
      <c r="Y415" s="4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4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5"/>
      <c r="Y416" s="4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4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5"/>
      <c r="Y417" s="4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4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5"/>
      <c r="Y418" s="4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4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5"/>
      <c r="Y419" s="4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4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5"/>
      <c r="Y420" s="4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4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5"/>
      <c r="Y421" s="4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4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5"/>
      <c r="Y422" s="4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4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5"/>
      <c r="Y423" s="4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4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5"/>
      <c r="Y424" s="4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4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5"/>
      <c r="Y425" s="4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4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5"/>
      <c r="Y426" s="4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4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5"/>
      <c r="Y427" s="4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4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5"/>
      <c r="Y428" s="4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4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5"/>
      <c r="Y429" s="4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4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5"/>
      <c r="Y430" s="4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4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5"/>
      <c r="Y431" s="4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4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5"/>
      <c r="Y432" s="4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4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5"/>
      <c r="Y433" s="4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4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5"/>
      <c r="Y434" s="4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4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5"/>
      <c r="Y435" s="4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4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5"/>
      <c r="Y436" s="4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4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5"/>
      <c r="Y437" s="4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4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5"/>
      <c r="Y438" s="4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4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5"/>
      <c r="Y439" s="4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4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5"/>
      <c r="Y440" s="4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4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5"/>
      <c r="Y441" s="4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4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5"/>
      <c r="Y442" s="4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4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5"/>
      <c r="Y443" s="4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4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5"/>
      <c r="Y444" s="4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4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5"/>
      <c r="Y445" s="4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4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5"/>
      <c r="Y446" s="4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4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5"/>
      <c r="Y447" s="4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4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5"/>
      <c r="Y448" s="4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4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5"/>
      <c r="Y449" s="4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4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5"/>
      <c r="Y450" s="4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4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5"/>
      <c r="Y451" s="4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4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5"/>
      <c r="Y452" s="4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4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5"/>
      <c r="Y453" s="4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4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5"/>
      <c r="Y454" s="4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4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5"/>
      <c r="Y455" s="4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4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5"/>
      <c r="Y456" s="4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4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5"/>
      <c r="Y457" s="4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4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5"/>
      <c r="Y458" s="4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4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5"/>
      <c r="Y459" s="4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4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5"/>
      <c r="Y460" s="4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4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5"/>
      <c r="Y461" s="4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4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5"/>
      <c r="Y462" s="4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4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5"/>
      <c r="Y463" s="4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4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5"/>
      <c r="Y464" s="4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4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5"/>
      <c r="Y465" s="4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4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5"/>
      <c r="Y466" s="4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4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5"/>
      <c r="Y467" s="4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4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5"/>
      <c r="Y468" s="4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4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5"/>
      <c r="Y469" s="4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4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5"/>
      <c r="Y470" s="4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4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5"/>
      <c r="Y471" s="4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4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5"/>
      <c r="Y472" s="4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4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5"/>
      <c r="Y473" s="4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4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5"/>
      <c r="Y474" s="4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4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5"/>
      <c r="Y475" s="4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4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5"/>
      <c r="Y476" s="4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4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5"/>
      <c r="Y477" s="4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4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5"/>
      <c r="Y478" s="4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4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5"/>
      <c r="Y479" s="4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4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5"/>
      <c r="Y480" s="4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4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5"/>
      <c r="Y481" s="4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4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5"/>
      <c r="Y482" s="4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4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5"/>
      <c r="Y483" s="4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4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5"/>
      <c r="Y484" s="4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4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5"/>
      <c r="Y485" s="4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4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5"/>
      <c r="Y486" s="4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4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5"/>
      <c r="Y487" s="4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4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5"/>
      <c r="Y488" s="4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4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5"/>
      <c r="Y489" s="4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4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5"/>
      <c r="Y490" s="4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4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5"/>
      <c r="Y491" s="4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4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5"/>
      <c r="Y492" s="4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4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5"/>
      <c r="Y493" s="4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4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5"/>
      <c r="Y494" s="4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4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5"/>
      <c r="Y495" s="4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4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5"/>
      <c r="Y496" s="4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4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5"/>
      <c r="Y497" s="4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4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5"/>
      <c r="Y498" s="4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4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5"/>
      <c r="Y499" s="4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4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5"/>
      <c r="Y500" s="4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4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5"/>
      <c r="Y501" s="4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4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5"/>
      <c r="Y502" s="4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4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5"/>
      <c r="Y503" s="4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4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5"/>
      <c r="Y504" s="4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4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5"/>
      <c r="Y505" s="4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4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5"/>
      <c r="Y506" s="4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4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5"/>
      <c r="Y507" s="4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4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5"/>
      <c r="Y508" s="4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4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5"/>
      <c r="Y509" s="4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4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5"/>
      <c r="Y510" s="4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4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5"/>
      <c r="Y511" s="4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4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5"/>
      <c r="Y512" s="4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4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5"/>
      <c r="Y513" s="4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4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5"/>
      <c r="Y514" s="4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4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5"/>
      <c r="Y515" s="4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4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5"/>
      <c r="Y516" s="4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4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5"/>
      <c r="Y517" s="4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4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5"/>
      <c r="Y518" s="4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4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5"/>
      <c r="Y519" s="4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4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5"/>
      <c r="Y520" s="4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4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5"/>
      <c r="Y521" s="4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4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5"/>
      <c r="Y522" s="4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4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5"/>
      <c r="Y523" s="4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4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5"/>
      <c r="Y524" s="4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4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5"/>
      <c r="Y525" s="4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4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5"/>
      <c r="Y526" s="4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4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5"/>
      <c r="Y527" s="4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4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5"/>
      <c r="Y528" s="4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4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5"/>
      <c r="Y529" s="4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4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5"/>
      <c r="Y530" s="4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4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5"/>
      <c r="Y531" s="4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4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5"/>
      <c r="Y532" s="4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4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5"/>
      <c r="Y533" s="4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4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5"/>
      <c r="Y534" s="4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4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5"/>
      <c r="Y535" s="4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4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5"/>
      <c r="Y536" s="4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4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5"/>
      <c r="Y537" s="4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4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5"/>
      <c r="Y538" s="4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4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5"/>
      <c r="Y539" s="4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4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5"/>
      <c r="Y540" s="4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4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5"/>
      <c r="Y541" s="4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4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5"/>
      <c r="Y542" s="4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4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5"/>
      <c r="Y543" s="4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4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5"/>
      <c r="Y544" s="4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4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5"/>
      <c r="Y545" s="4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4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5"/>
      <c r="Y546" s="4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4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5"/>
      <c r="Y547" s="4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4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5"/>
      <c r="Y548" s="4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4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5"/>
      <c r="Y549" s="4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4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5"/>
      <c r="Y550" s="4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4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5"/>
      <c r="Y551" s="4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4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5"/>
      <c r="Y552" s="4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4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5"/>
      <c r="Y553" s="4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4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5"/>
      <c r="Y554" s="4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4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5"/>
      <c r="Y555" s="4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4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5"/>
      <c r="Y556" s="4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4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5"/>
      <c r="Y557" s="4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4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5"/>
      <c r="Y558" s="4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4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5"/>
      <c r="Y559" s="4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4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5"/>
      <c r="Y560" s="4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4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5"/>
      <c r="Y561" s="4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4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5"/>
      <c r="Y562" s="4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4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5"/>
      <c r="Y563" s="4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4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5"/>
      <c r="Y564" s="4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4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5"/>
      <c r="Y565" s="4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4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5"/>
      <c r="Y566" s="4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4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5"/>
      <c r="Y567" s="4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4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5"/>
      <c r="Y568" s="4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4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5"/>
      <c r="Y569" s="4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4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5"/>
      <c r="Y570" s="4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4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5"/>
      <c r="Y571" s="4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4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5"/>
      <c r="Y572" s="4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4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5"/>
      <c r="Y573" s="4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4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5"/>
      <c r="Y574" s="4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4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5"/>
      <c r="Y575" s="4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4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5"/>
      <c r="Y576" s="4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4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5"/>
      <c r="Y577" s="4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4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5"/>
      <c r="Y578" s="4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4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5"/>
      <c r="Y579" s="4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4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5"/>
      <c r="Y580" s="4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4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5"/>
      <c r="Y581" s="4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4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5"/>
      <c r="Y582" s="4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4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5"/>
      <c r="Y583" s="4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4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5"/>
      <c r="Y584" s="4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4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5"/>
      <c r="Y585" s="4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4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5"/>
      <c r="Y586" s="4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4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5"/>
      <c r="Y587" s="4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4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5"/>
      <c r="Y588" s="4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4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5"/>
      <c r="Y589" s="4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4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5"/>
      <c r="Y590" s="4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4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5"/>
      <c r="Y591" s="4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4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5"/>
      <c r="Y592" s="4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4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5"/>
      <c r="Y593" s="4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4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5"/>
      <c r="Y594" s="4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4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5"/>
      <c r="Y595" s="4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4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5"/>
      <c r="Y596" s="4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4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5"/>
      <c r="Y597" s="4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4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5"/>
      <c r="Y598" s="4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4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5"/>
      <c r="Y599" s="4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4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5"/>
      <c r="Y600" s="4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4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5"/>
      <c r="Y601" s="4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4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5"/>
      <c r="Y602" s="4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4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5"/>
      <c r="Y603" s="4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4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5"/>
      <c r="Y604" s="4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4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5"/>
      <c r="Y605" s="4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4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5"/>
      <c r="Y606" s="4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4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5"/>
      <c r="Y607" s="4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4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5"/>
      <c r="Y608" s="4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4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5"/>
      <c r="Y609" s="4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4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5"/>
      <c r="Y610" s="4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4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5"/>
      <c r="Y611" s="4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4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5"/>
      <c r="Y612" s="4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4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5"/>
      <c r="Y613" s="4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4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5"/>
      <c r="Y614" s="4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4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5"/>
      <c r="Y615" s="4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4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5"/>
      <c r="Y616" s="4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4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5"/>
      <c r="Y617" s="4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4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5"/>
      <c r="Y618" s="4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4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5"/>
      <c r="Y619" s="4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4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5"/>
      <c r="Y620" s="4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4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5"/>
      <c r="Y621" s="4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4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5"/>
      <c r="Y622" s="4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4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5"/>
      <c r="Y623" s="4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4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5"/>
      <c r="Y624" s="4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4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5"/>
      <c r="Y625" s="4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4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5"/>
      <c r="Y626" s="4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4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5"/>
      <c r="Y627" s="4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4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5"/>
      <c r="Y628" s="4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4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5"/>
      <c r="Y629" s="4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4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5"/>
      <c r="Y630" s="4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4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5"/>
      <c r="Y631" s="4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4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5"/>
      <c r="Y632" s="4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4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5"/>
      <c r="Y633" s="4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4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5"/>
      <c r="Y634" s="4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4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5"/>
      <c r="Y635" s="4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4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5"/>
      <c r="Y636" s="4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4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5"/>
      <c r="Y637" s="4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4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5"/>
      <c r="Y638" s="4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4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5"/>
      <c r="Y639" s="4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4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5"/>
      <c r="Y640" s="4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4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5"/>
      <c r="Y641" s="4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4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5"/>
      <c r="Y642" s="4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4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5"/>
      <c r="Y643" s="4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4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5"/>
      <c r="Y644" s="4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4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5"/>
      <c r="Y645" s="4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4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5"/>
      <c r="Y646" s="4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4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5"/>
      <c r="Y647" s="4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4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5"/>
      <c r="Y648" s="4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4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5"/>
      <c r="Y649" s="4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4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5"/>
      <c r="Y650" s="4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4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5"/>
      <c r="Y651" s="4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4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5"/>
      <c r="Y652" s="4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4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5"/>
      <c r="Y653" s="4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4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5"/>
      <c r="Y654" s="4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4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5"/>
      <c r="Y655" s="4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4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5"/>
      <c r="Y656" s="4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4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5"/>
      <c r="Y657" s="4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4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5"/>
      <c r="Y658" s="4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4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5"/>
      <c r="Y659" s="4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4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5"/>
      <c r="Y660" s="4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4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5"/>
      <c r="Y661" s="4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4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5"/>
      <c r="Y662" s="4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4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5"/>
      <c r="Y663" s="4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4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5"/>
      <c r="Y664" s="4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4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5"/>
      <c r="Y665" s="4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4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5"/>
      <c r="Y666" s="4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4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5"/>
      <c r="Y667" s="4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4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5"/>
      <c r="Y668" s="4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4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5"/>
      <c r="Y669" s="4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4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5"/>
      <c r="Y670" s="4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4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5"/>
      <c r="Y671" s="4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4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5"/>
      <c r="Y672" s="4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4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5"/>
      <c r="Y673" s="4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4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5"/>
      <c r="Y674" s="4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4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5"/>
      <c r="Y675" s="4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4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5"/>
      <c r="Y676" s="4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4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5"/>
      <c r="Y677" s="4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5"/>
      <c r="Y678" s="4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5"/>
      <c r="Y679" s="4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5"/>
      <c r="Y680" s="4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5"/>
      <c r="Y681" s="4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4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5"/>
      <c r="Y682" s="4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4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5"/>
      <c r="Y683" s="4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4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5"/>
      <c r="Y684" s="4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4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5"/>
      <c r="Y685" s="4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4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5"/>
      <c r="Y686" s="4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4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5"/>
      <c r="Y687" s="4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4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5"/>
      <c r="Y688" s="4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4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5"/>
      <c r="Y689" s="4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4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5"/>
      <c r="Y690" s="4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5"/>
      <c r="Y691" s="4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5"/>
      <c r="Y692" s="4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5"/>
      <c r="Y693" s="4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4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5"/>
      <c r="Y694" s="4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4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5"/>
      <c r="Y695" s="4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4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5"/>
      <c r="Y696" s="4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4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5"/>
      <c r="Y697" s="4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4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5"/>
      <c r="Y698" s="4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4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5"/>
      <c r="Y699" s="4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4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5"/>
      <c r="Y700" s="4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4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5"/>
      <c r="Y701" s="4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4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5"/>
      <c r="Y702" s="4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4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5"/>
      <c r="Y703" s="4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4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5"/>
      <c r="Y704" s="4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4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5"/>
      <c r="Y705" s="4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4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5"/>
      <c r="Y706" s="4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4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5"/>
      <c r="Y707" s="4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5"/>
      <c r="Y708" s="4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5"/>
      <c r="Y709" s="4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5"/>
      <c r="Y710" s="4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5"/>
      <c r="Y711" s="4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4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5"/>
      <c r="Y712" s="4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4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5"/>
      <c r="Y713" s="4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4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5"/>
      <c r="Y714" s="4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4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5"/>
      <c r="Y715" s="4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4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5"/>
      <c r="Y716" s="4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4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5"/>
      <c r="Y717" s="4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4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5"/>
      <c r="Y718" s="4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4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5"/>
      <c r="Y719" s="4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4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5"/>
      <c r="Y720" s="4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5"/>
      <c r="Y721" s="4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5"/>
      <c r="Y722" s="4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5"/>
      <c r="Y723" s="4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4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5"/>
      <c r="Y724" s="4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4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5"/>
      <c r="Y725" s="4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4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5"/>
      <c r="Y726" s="4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4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5"/>
      <c r="Y727" s="4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4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5"/>
      <c r="Y728" s="4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4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5"/>
      <c r="Y729" s="4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4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5"/>
      <c r="Y730" s="4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4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5"/>
      <c r="Y731" s="4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4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5"/>
      <c r="Y732" s="4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4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5"/>
      <c r="Y733" s="4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4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5"/>
      <c r="Y734" s="4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4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5"/>
      <c r="Y735" s="4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4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5"/>
      <c r="Y736" s="4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4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5"/>
      <c r="Y737" s="4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4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5"/>
      <c r="Y738" s="4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4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5"/>
      <c r="Y739" s="4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4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5"/>
      <c r="Y740" s="4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4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5"/>
      <c r="Y741" s="4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4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5"/>
      <c r="Y742" s="4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4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5"/>
      <c r="Y743" s="4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4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5"/>
      <c r="Y744" s="4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4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5"/>
      <c r="Y745" s="4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4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5"/>
      <c r="Y746" s="4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4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5"/>
      <c r="Y747" s="4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4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5"/>
      <c r="Y748" s="4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4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5"/>
      <c r="Y749" s="4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4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5"/>
      <c r="Y750" s="4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4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5"/>
      <c r="Y751" s="4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4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5"/>
      <c r="Y752" s="4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4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5"/>
      <c r="Y753" s="4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4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5"/>
      <c r="Y754" s="4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4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5"/>
      <c r="Y755" s="4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4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5"/>
      <c r="Y756" s="4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4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5"/>
      <c r="Y757" s="4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4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5"/>
      <c r="Y758" s="4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4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5"/>
      <c r="Y759" s="4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4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5"/>
      <c r="Y760" s="4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4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5"/>
      <c r="Y761" s="4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4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5"/>
      <c r="Y762" s="4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4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5"/>
      <c r="Y763" s="4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4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5"/>
      <c r="Y764" s="4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4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5"/>
      <c r="Y765" s="4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5"/>
      <c r="Y766" s="4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5"/>
      <c r="Y767" s="4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5"/>
      <c r="Y768" s="4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5"/>
      <c r="Y769" s="4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5"/>
      <c r="Y770" s="4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5"/>
      <c r="Y771" s="4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5"/>
      <c r="Y772" s="4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5"/>
      <c r="Y773" s="4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5"/>
      <c r="Y774" s="4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5"/>
      <c r="Y775" s="4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5"/>
      <c r="Y776" s="4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5"/>
      <c r="Y777" s="4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5"/>
      <c r="Y778" s="4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5"/>
      <c r="Y779" s="4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5"/>
      <c r="Y780" s="4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5"/>
      <c r="Y781" s="4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4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5"/>
      <c r="Y782" s="4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4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5"/>
      <c r="Y783" s="4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4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5"/>
      <c r="Y784" s="4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4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5"/>
      <c r="Y785" s="4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4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5"/>
      <c r="Y786" s="4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4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5"/>
      <c r="Y787" s="4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4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5"/>
      <c r="Y788" s="4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4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5"/>
      <c r="Y789" s="4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4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5"/>
      <c r="Y790" s="4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4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5"/>
      <c r="Y791" s="4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4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5"/>
      <c r="Y792" s="4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4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5"/>
      <c r="Y793" s="4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4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5"/>
      <c r="Y794" s="4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4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5"/>
      <c r="Y795" s="4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4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5"/>
      <c r="Y796" s="4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4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5"/>
      <c r="Y797" s="4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4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5"/>
      <c r="Y798" s="4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4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5"/>
      <c r="Y799" s="4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4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5"/>
      <c r="Y800" s="4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4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5"/>
      <c r="Y801" s="4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4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5"/>
      <c r="Y802" s="4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4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5"/>
      <c r="Y803" s="4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4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5"/>
      <c r="Y804" s="4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4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5"/>
      <c r="Y805" s="4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4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5"/>
      <c r="Y806" s="4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4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5"/>
      <c r="Y807" s="4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4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5"/>
      <c r="Y808" s="4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4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5"/>
      <c r="Y809" s="4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4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5"/>
      <c r="Y810" s="4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4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5"/>
      <c r="Y811" s="4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4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5"/>
      <c r="Y812" s="4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4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5"/>
      <c r="Y813" s="4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4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5"/>
      <c r="Y814" s="4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4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5"/>
      <c r="Y815" s="4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4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5"/>
      <c r="Y816" s="4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4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5"/>
      <c r="Y817" s="4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4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5"/>
      <c r="Y818" s="4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4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5"/>
      <c r="Y819" s="4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4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5"/>
      <c r="Y820" s="4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4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5"/>
      <c r="Y821" s="4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4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5"/>
      <c r="Y822" s="4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4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5"/>
      <c r="Y823" s="4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4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5"/>
      <c r="Y824" s="4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4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5"/>
      <c r="Y825" s="4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4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5"/>
      <c r="Y826" s="4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4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5"/>
      <c r="Y827" s="4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4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5"/>
      <c r="Y828" s="4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4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5"/>
      <c r="Y829" s="4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4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5"/>
      <c r="Y830" s="4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4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5"/>
      <c r="Y831" s="4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4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5"/>
      <c r="Y832" s="4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4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5"/>
      <c r="Y833" s="4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4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5"/>
      <c r="Y834" s="4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4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5"/>
      <c r="Y835" s="4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4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5"/>
      <c r="Y836" s="4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4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5"/>
      <c r="Y837" s="4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4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5"/>
      <c r="Y838" s="4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4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5"/>
      <c r="Y839" s="4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4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5"/>
      <c r="Y840" s="4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4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5"/>
      <c r="Y841" s="4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4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5"/>
      <c r="Y842" s="4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4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5"/>
      <c r="Y843" s="4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4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5"/>
      <c r="Y844" s="4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4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5"/>
      <c r="Y845" s="4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4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5"/>
      <c r="Y846" s="4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4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5"/>
      <c r="Y847" s="4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4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5"/>
      <c r="Y848" s="4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4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5"/>
      <c r="Y849" s="4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4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5"/>
      <c r="Y850" s="4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4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5"/>
      <c r="Y851" s="4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4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5"/>
      <c r="Y852" s="4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4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5"/>
      <c r="Y853" s="4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4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5"/>
      <c r="Y854" s="4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4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5"/>
      <c r="Y855" s="4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4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5"/>
      <c r="Y856" s="4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4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5"/>
      <c r="Y857" s="4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4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5"/>
      <c r="Y858" s="4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4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5"/>
      <c r="Y859" s="4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4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5"/>
      <c r="Y860" s="4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4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5"/>
      <c r="Y861" s="4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4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5"/>
      <c r="Y862" s="4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4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5"/>
      <c r="Y863" s="4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4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5"/>
      <c r="Y864" s="4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4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5"/>
      <c r="Y865" s="4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4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5"/>
      <c r="Y866" s="4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4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5"/>
      <c r="Y867" s="4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4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5"/>
      <c r="Y868" s="4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4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5"/>
      <c r="Y869" s="4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4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5"/>
      <c r="Y870" s="4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4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5"/>
      <c r="Y871" s="4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4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5"/>
      <c r="Y872" s="4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4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5"/>
      <c r="Y873" s="4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4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5"/>
      <c r="Y874" s="4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4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5"/>
      <c r="Y875" s="4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4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5"/>
      <c r="Y876" s="4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4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5"/>
      <c r="Y877" s="4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4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5"/>
      <c r="Y878" s="4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4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5"/>
      <c r="Y879" s="4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4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5"/>
      <c r="Y880" s="4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4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5"/>
      <c r="Y881" s="4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4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5"/>
      <c r="Y882" s="4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4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5"/>
      <c r="Y883" s="4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4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5"/>
      <c r="Y884" s="4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4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5"/>
      <c r="Y885" s="4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4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5"/>
      <c r="Y886" s="4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4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5"/>
      <c r="Y887" s="4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4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5"/>
      <c r="Y888" s="4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4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5"/>
      <c r="Y889" s="4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4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5"/>
      <c r="Y890" s="4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4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5"/>
      <c r="Y891" s="4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4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5"/>
      <c r="Y892" s="4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4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5"/>
      <c r="Y893" s="4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4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5"/>
      <c r="Y894" s="4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4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5"/>
      <c r="Y895" s="4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4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5"/>
      <c r="Y896" s="4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4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5"/>
      <c r="Y897" s="4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4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5"/>
      <c r="Y898" s="4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4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5"/>
      <c r="Y899" s="4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4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5"/>
      <c r="Y900" s="4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4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5"/>
      <c r="Y901" s="4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4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5"/>
      <c r="Y902" s="4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4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5"/>
      <c r="Y903" s="4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4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5"/>
      <c r="Y904" s="4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4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5"/>
      <c r="Y905" s="4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4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5"/>
      <c r="Y906" s="4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4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5"/>
      <c r="Y907" s="4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4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5"/>
      <c r="Y908" s="4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4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5"/>
      <c r="Y909" s="4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4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5"/>
      <c r="Y910" s="4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4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5"/>
      <c r="Y911" s="4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4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5"/>
      <c r="Y912" s="4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4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5"/>
      <c r="Y913" s="4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4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5"/>
      <c r="Y914" s="4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4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5"/>
      <c r="Y915" s="4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4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5"/>
      <c r="Y916" s="4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4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5"/>
      <c r="Y917" s="4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4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5"/>
      <c r="Y918" s="4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4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5"/>
      <c r="Y919" s="4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4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5"/>
      <c r="Y920" s="4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4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5"/>
      <c r="Y921" s="4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4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5"/>
      <c r="Y922" s="4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4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5"/>
      <c r="Y923" s="4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4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5"/>
      <c r="Y924" s="4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4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5"/>
      <c r="Y925" s="4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4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5"/>
      <c r="Y926" s="4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4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5"/>
      <c r="Y927" s="4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4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5"/>
      <c r="Y928" s="4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4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5"/>
      <c r="Y929" s="4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4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5"/>
      <c r="Y930" s="4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4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5"/>
      <c r="Y931" s="4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4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5"/>
      <c r="Y932" s="4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4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5"/>
      <c r="Y933" s="4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4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5"/>
      <c r="Y934" s="4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4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5"/>
      <c r="Y935" s="4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4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5"/>
      <c r="Y936" s="4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4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5"/>
      <c r="Y937" s="4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4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5"/>
      <c r="Y938" s="4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4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5"/>
      <c r="Y939" s="4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4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5"/>
      <c r="Y940" s="4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4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5"/>
      <c r="Y941" s="4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4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5"/>
      <c r="Y942" s="4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4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5"/>
      <c r="Y943" s="4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4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5"/>
      <c r="Y944" s="4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4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5"/>
      <c r="Y945" s="4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4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5"/>
      <c r="Y946" s="4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4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5"/>
      <c r="Y947" s="4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4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5"/>
      <c r="Y948" s="4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4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5"/>
      <c r="Y949" s="4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4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5"/>
      <c r="Y950" s="4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4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5"/>
      <c r="Y951" s="4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4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5"/>
      <c r="Y952" s="4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4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5"/>
      <c r="Y953" s="4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4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5"/>
      <c r="Y954" s="4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4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5"/>
      <c r="Y955" s="4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4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5"/>
      <c r="Y956" s="4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4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5"/>
      <c r="Y957" s="4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4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5"/>
      <c r="Y958" s="4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4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5"/>
      <c r="Y959" s="4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4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5"/>
      <c r="Y960" s="4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4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5"/>
      <c r="Y961" s="4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4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5"/>
      <c r="Y962" s="4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4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5"/>
      <c r="Y963" s="4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4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5"/>
      <c r="Y964" s="4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4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5"/>
      <c r="Y965" s="4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4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5"/>
      <c r="Y966" s="4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4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5"/>
      <c r="Y967" s="4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4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5"/>
      <c r="Y968" s="4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4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5"/>
      <c r="Y969" s="4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4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5"/>
      <c r="Y970" s="4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4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5"/>
      <c r="Y971" s="4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4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5"/>
      <c r="Y972" s="4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4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5"/>
      <c r="Y973" s="4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4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5"/>
      <c r="Y974" s="4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4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5"/>
      <c r="Y975" s="4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4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5"/>
      <c r="Y976" s="4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4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5"/>
      <c r="Y977" s="4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4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5"/>
      <c r="Y978" s="4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4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5"/>
      <c r="Y979" s="4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4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5"/>
      <c r="Y980" s="4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4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5"/>
      <c r="Y981" s="4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4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5"/>
      <c r="Y982" s="4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4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5"/>
      <c r="Y983" s="4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4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5"/>
      <c r="Y984" s="4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4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5"/>
      <c r="Y985" s="4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4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5"/>
      <c r="Y986" s="4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4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5"/>
      <c r="Y987" s="4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4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5"/>
      <c r="Y988" s="4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4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5"/>
      <c r="Y989" s="4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4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5"/>
      <c r="Y990" s="4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4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5"/>
      <c r="Y991" s="4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4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5"/>
      <c r="Y992" s="4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4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5"/>
      <c r="Y993" s="4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4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5"/>
      <c r="Y994" s="4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4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5"/>
      <c r="Y995" s="4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4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5"/>
      <c r="Y996" s="4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4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5"/>
      <c r="Y997" s="4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4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5"/>
      <c r="Y998" s="4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4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5"/>
      <c r="Y999" s="4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4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5"/>
      <c r="Y1000" s="4"/>
      <c r="Z1000" s="2"/>
    </row>
  </sheetData>
  <printOptions/>
  <pageMargins bottom="0.75" footer="0.0" header="0.0" left="0.7" right="0.7" top="0.75"/>
  <pageSetup orientation="landscape"/>
  <headerFooter>
    <oddHeader/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2000-06-10T18:13:48Z</dcterms:created>
  <dc:creator>Randall F. Culp</dc:creator>
</cp:coreProperties>
</file>