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29500" yWindow="160" windowWidth="8520" windowHeight="203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1" l="1"/>
  <c r="E31" i="1"/>
  <c r="C36" i="1"/>
  <c r="C33" i="1"/>
  <c r="C34" i="1"/>
  <c r="C35" i="1"/>
  <c r="C32" i="1"/>
  <c r="D34" i="1"/>
  <c r="C16" i="1"/>
  <c r="E16" i="1"/>
  <c r="C23" i="1"/>
  <c r="C24" i="1"/>
  <c r="C25" i="1"/>
  <c r="C28" i="1"/>
  <c r="C22" i="1"/>
  <c r="D28" i="1"/>
  <c r="E28" i="1"/>
  <c r="C26" i="1"/>
  <c r="E26" i="1"/>
  <c r="D24" i="1"/>
  <c r="E24" i="1"/>
  <c r="D13" i="1"/>
  <c r="E13" i="1"/>
  <c r="C18" i="1"/>
  <c r="D18" i="1"/>
  <c r="C4" i="1"/>
  <c r="C5" i="1"/>
  <c r="C6" i="1"/>
  <c r="C8" i="1"/>
  <c r="C3" i="1"/>
  <c r="D8" i="1"/>
  <c r="E8" i="1"/>
  <c r="D5" i="1"/>
  <c r="E5" i="1"/>
  <c r="C38" i="1"/>
  <c r="D38" i="1"/>
  <c r="E43" i="1"/>
  <c r="H43" i="1"/>
  <c r="I43" i="1"/>
  <c r="E42" i="1"/>
  <c r="H42" i="1"/>
  <c r="I42" i="1"/>
  <c r="F43" i="1"/>
  <c r="F42" i="1"/>
  <c r="E18" i="1"/>
  <c r="E38" i="1"/>
  <c r="E36" i="1"/>
  <c r="E34" i="1"/>
</calcChain>
</file>

<file path=xl/sharedStrings.xml><?xml version="1.0" encoding="utf-8"?>
<sst xmlns="http://schemas.openxmlformats.org/spreadsheetml/2006/main" count="33" uniqueCount="18">
  <si>
    <t>Scores</t>
  </si>
  <si>
    <t>testIncrementTriggerNoComplex</t>
  </si>
  <si>
    <t>compsum</t>
  </si>
  <si>
    <t>score</t>
  </si>
  <si>
    <t>testIncrement1(a,b}</t>
  </si>
  <si>
    <t>nonIdentity</t>
  </si>
  <si>
    <t>testIncrement5</t>
  </si>
  <si>
    <t>prob</t>
  </si>
  <si>
    <t>r</t>
  </si>
  <si>
    <t>pE</t>
  </si>
  <si>
    <t>X</t>
  </si>
  <si>
    <t>Y</t>
  </si>
  <si>
    <t>prior</t>
  </si>
  <si>
    <t>*</t>
  </si>
  <si>
    <t>Ref</t>
  </si>
  <si>
    <t>testNonIdentityPosterior</t>
  </si>
  <si>
    <t>testIncrementAmbiguous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</si>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</sst>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F32" sqref="F32"/>
    </sheetView>
  </sheetViews>
  <sheetFormatPr baseColWidth="10" defaultRowHeight="15" x14ac:dyDescent="0"/>
  <cols>
    <col min="1" max="1" width="5.1640625" customWidth="1"/>
  </cols>
  <sheetData>
    <row r="1" spans="1:6">
      <c r="A1" t="s">
        <v>4</v>
      </c>
    </row>
    <row r="2" spans="1:6">
      <c r="A2" t="s">
        <v>14</v>
      </c>
      <c r="B2" t="s">
        <v>0</v>
      </c>
    </row>
    <row r="3" spans="1:6">
      <c r="A3" t="s">
        <v>13</v>
      </c>
      <c r="B3" s="1">
        <v>-4.0460000000000003</v>
      </c>
      <c r="C3">
        <f>EXP(B3)</f>
        <v>1.7492203703073247E-2</v>
      </c>
      <c r="E3" s="2"/>
    </row>
    <row r="4" spans="1:6">
      <c r="B4" s="1">
        <v>-2.3029999999999999</v>
      </c>
      <c r="C4">
        <f t="shared" ref="C4:C6" si="0">EXP(B4)</f>
        <v>9.9958517905605462E-2</v>
      </c>
      <c r="E4" s="2"/>
    </row>
    <row r="5" spans="1:6">
      <c r="B5" s="1">
        <v>-1.7430000000000001</v>
      </c>
      <c r="C5">
        <f t="shared" si="0"/>
        <v>0.17499462846769887</v>
      </c>
      <c r="D5">
        <f>C5/$C$16</f>
        <v>1.3591815803316416</v>
      </c>
      <c r="E5" s="3">
        <f t="shared" ref="E5" si="1">LN(D5)</f>
        <v>0.30688273943829136</v>
      </c>
      <c r="F5" t="s">
        <v>3</v>
      </c>
    </row>
    <row r="6" spans="1:6">
      <c r="B6" s="1">
        <v>-4.4870000000000001</v>
      </c>
      <c r="C6">
        <f t="shared" si="0"/>
        <v>1.1254356284445785E-2</v>
      </c>
      <c r="E6" s="2"/>
    </row>
    <row r="8" spans="1:6">
      <c r="B8" t="s">
        <v>5</v>
      </c>
      <c r="C8">
        <f>C4+C5+C6</f>
        <v>0.28620750265775008</v>
      </c>
      <c r="D8">
        <f>C8/C3</f>
        <v>16.362003754133369</v>
      </c>
      <c r="E8" s="3">
        <f>LN(D8)</f>
        <v>2.794961802533686</v>
      </c>
    </row>
    <row r="10" spans="1:6">
      <c r="A10" t="s">
        <v>15</v>
      </c>
    </row>
    <row r="11" spans="1:6">
      <c r="A11" t="s">
        <v>14</v>
      </c>
      <c r="B11" t="s">
        <v>0</v>
      </c>
    </row>
    <row r="12" spans="1:6">
      <c r="B12" s="1">
        <v>-4.0460000000000003</v>
      </c>
      <c r="C12">
        <v>1.7500000000000002E-2</v>
      </c>
      <c r="E12" s="2"/>
    </row>
    <row r="13" spans="1:6">
      <c r="A13" t="s">
        <v>13</v>
      </c>
      <c r="B13" s="1">
        <v>-2.3029999999999999</v>
      </c>
      <c r="C13">
        <v>0.1</v>
      </c>
      <c r="D13">
        <f>C13/$C$16</f>
        <v>0.77669902912621358</v>
      </c>
      <c r="E13" s="3">
        <f t="shared" ref="E13" si="2">LN(D13)</f>
        <v>-0.25270235355575416</v>
      </c>
      <c r="F13" t="s">
        <v>3</v>
      </c>
    </row>
    <row r="14" spans="1:6">
      <c r="B14" s="1">
        <v>-1.7430000000000001</v>
      </c>
      <c r="C14">
        <v>0.17499999999999999</v>
      </c>
      <c r="E14" s="3"/>
    </row>
    <row r="15" spans="1:6">
      <c r="B15" s="1">
        <v>-4.4870000000000001</v>
      </c>
      <c r="C15">
        <v>1.125E-2</v>
      </c>
      <c r="E15" s="2"/>
    </row>
    <row r="16" spans="1:6">
      <c r="B16" t="s">
        <v>2</v>
      </c>
      <c r="C16">
        <f>C12+C13+C15</f>
        <v>0.12875</v>
      </c>
      <c r="E16">
        <f>LN(C16)</f>
        <v>-2.0498827394382917</v>
      </c>
    </row>
    <row r="18" spans="1:6">
      <c r="B18" t="s">
        <v>5</v>
      </c>
      <c r="C18">
        <f>C12+C14+C15</f>
        <v>0.20375000000000001</v>
      </c>
      <c r="D18">
        <f>C18/C13</f>
        <v>2.0375000000000001</v>
      </c>
      <c r="E18" s="3">
        <f>LN(D18)</f>
        <v>0.71172356613288079</v>
      </c>
    </row>
    <row r="20" spans="1:6">
      <c r="A20" t="s">
        <v>1</v>
      </c>
    </row>
    <row r="21" spans="1:6">
      <c r="B21" t="s">
        <v>0</v>
      </c>
    </row>
    <row r="22" spans="1:6">
      <c r="A22" t="s">
        <v>13</v>
      </c>
      <c r="B22" s="1">
        <v>-5.7889999999999997</v>
      </c>
      <c r="C22">
        <f>EXP(B22)</f>
        <v>3.0610416881006112E-3</v>
      </c>
      <c r="E22" s="2"/>
    </row>
    <row r="23" spans="1:6">
      <c r="B23" s="1">
        <v>-3.6890000000000001</v>
      </c>
      <c r="C23">
        <f t="shared" ref="C23:C25" si="3">EXP(B23)</f>
        <v>2.4996986534482492E-2</v>
      </c>
      <c r="E23" s="2"/>
    </row>
    <row r="24" spans="1:6">
      <c r="B24" s="1">
        <v>-2.4359999999999999</v>
      </c>
      <c r="C24">
        <f t="shared" si="3"/>
        <v>8.7510193085287125E-2</v>
      </c>
      <c r="D24">
        <f>C24/$C$36</f>
        <v>2.6051366804345379</v>
      </c>
      <c r="E24" s="3">
        <f t="shared" ref="E24" si="4">LN(D24)</f>
        <v>0.95748514232585036</v>
      </c>
      <c r="F24" t="s">
        <v>3</v>
      </c>
    </row>
    <row r="25" spans="1:6">
      <c r="B25" s="1">
        <v>-7.0780000000000003</v>
      </c>
      <c r="C25">
        <f t="shared" si="3"/>
        <v>8.4345837934452828E-4</v>
      </c>
      <c r="E25" s="2"/>
    </row>
    <row r="26" spans="1:6">
      <c r="B26" t="s">
        <v>2</v>
      </c>
      <c r="C26">
        <f>C22+C23+C25</f>
        <v>2.8901486601927633E-2</v>
      </c>
      <c r="E26">
        <f>LN(C26)</f>
        <v>-3.5438622456736502</v>
      </c>
    </row>
    <row r="28" spans="1:6">
      <c r="B28" t="s">
        <v>5</v>
      </c>
      <c r="C28">
        <f>C23+C24+C25</f>
        <v>0.11335063799911414</v>
      </c>
      <c r="D28">
        <f>C28/C22</f>
        <v>37.030086339480292</v>
      </c>
      <c r="E28" s="3">
        <f>LN(D28)</f>
        <v>3.6117307265317766</v>
      </c>
    </row>
    <row r="30" spans="1:6">
      <c r="A30" t="s">
        <v>16</v>
      </c>
    </row>
    <row r="31" spans="1:6">
      <c r="B31" t="s">
        <v>0</v>
      </c>
      <c r="D31" t="s">
        <v>17</v>
      </c>
      <c r="E31">
        <f>0.51+(1-0.51)*0.1</f>
        <v>0.55900000000000005</v>
      </c>
      <c r="F31" s="1">
        <f>2*E31</f>
        <v>1.1180000000000001</v>
      </c>
    </row>
    <row r="32" spans="1:6">
      <c r="A32" t="s">
        <v>13</v>
      </c>
      <c r="B32" s="3">
        <v>-5.3929999999999998</v>
      </c>
      <c r="C32" s="6">
        <f>EXP(B32)</f>
        <v>4.5483079240944083E-3</v>
      </c>
      <c r="E32" s="2"/>
    </row>
    <row r="33" spans="1:9">
      <c r="B33" s="3">
        <v>-3.6890000000000001</v>
      </c>
      <c r="C33" s="6">
        <f t="shared" ref="C33:C35" si="5">EXP(B33)</f>
        <v>2.4996986534482492E-2</v>
      </c>
      <c r="E33" s="2"/>
    </row>
    <row r="34" spans="1:9">
      <c r="B34" s="3">
        <v>-3.0249999999999999</v>
      </c>
      <c r="C34" s="6">
        <f t="shared" si="5"/>
        <v>4.8557821270009974E-2</v>
      </c>
      <c r="D34">
        <f>C34/C36</f>
        <v>1.4455431630598869</v>
      </c>
      <c r="E34" s="3">
        <f t="shared" ref="E34" si="6">LN(D34)</f>
        <v>0.36848514232585061</v>
      </c>
      <c r="F34" t="s">
        <v>3</v>
      </c>
    </row>
    <row r="35" spans="1:9">
      <c r="B35" s="3">
        <v>-5.51</v>
      </c>
      <c r="C35" s="6">
        <f t="shared" si="5"/>
        <v>4.0461073832221989E-3</v>
      </c>
      <c r="E35" s="2"/>
    </row>
    <row r="36" spans="1:9">
      <c r="B36" t="s">
        <v>2</v>
      </c>
      <c r="C36" s="6">
        <f>C32+C33+C35</f>
        <v>3.3591401841799096E-2</v>
      </c>
      <c r="E36">
        <f>LN(C36)</f>
        <v>-3.3934851423258503</v>
      </c>
    </row>
    <row r="37" spans="1:9">
      <c r="C37" s="6"/>
    </row>
    <row r="38" spans="1:9">
      <c r="B38" t="s">
        <v>5</v>
      </c>
      <c r="C38" s="6">
        <f>C33+C34+C35</f>
        <v>7.760091518771467E-2</v>
      </c>
      <c r="D38">
        <f>C38/C32</f>
        <v>17.061491104555198</v>
      </c>
      <c r="E38" s="3">
        <f>LN(D38)</f>
        <v>2.8368239417936079</v>
      </c>
    </row>
    <row r="40" spans="1:9">
      <c r="A40" t="s">
        <v>6</v>
      </c>
    </row>
    <row r="41" spans="1:9">
      <c r="B41" t="s">
        <v>7</v>
      </c>
      <c r="C41" t="s">
        <v>8</v>
      </c>
      <c r="D41" t="s">
        <v>9</v>
      </c>
      <c r="G41" t="s">
        <v>12</v>
      </c>
    </row>
    <row r="42" spans="1:9">
      <c r="A42" t="s">
        <v>10</v>
      </c>
      <c r="B42">
        <v>0.75</v>
      </c>
      <c r="C42">
        <v>0.15</v>
      </c>
      <c r="D42">
        <v>0.1</v>
      </c>
      <c r="E42">
        <f>B42*(1-C42)+C42*D42</f>
        <v>0.65249999999999997</v>
      </c>
      <c r="F42" s="5">
        <f>LN(E42)</f>
        <v>-0.42694413978528861</v>
      </c>
      <c r="G42">
        <v>0.6</v>
      </c>
      <c r="H42" s="4">
        <f>E42*G42</f>
        <v>0.39149999999999996</v>
      </c>
      <c r="I42" s="5">
        <f>LN(H42)</f>
        <v>-0.93776976355127939</v>
      </c>
    </row>
    <row r="43" spans="1:9">
      <c r="A43" t="s">
        <v>11</v>
      </c>
      <c r="B43">
        <v>0.25</v>
      </c>
      <c r="C43">
        <v>0.15</v>
      </c>
      <c r="D43">
        <v>0.1</v>
      </c>
      <c r="E43">
        <f>B43*(1-C43)+C43*D43</f>
        <v>0.22749999999999998</v>
      </c>
      <c r="F43" s="5">
        <f>LN(E43)</f>
        <v>-1.480605040591132</v>
      </c>
      <c r="G43">
        <v>0.4</v>
      </c>
      <c r="H43" s="4">
        <f>E43*G43</f>
        <v>9.0999999999999998E-2</v>
      </c>
      <c r="I43" s="5">
        <f>LN(H43)</f>
        <v>-2.3968957724652871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Waikato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 SCMS</dc:creator>
  <cp:lastModifiedBy>CS SCMS</cp:lastModifiedBy>
  <dcterms:created xsi:type="dcterms:W3CDTF">2011-08-16T01:56:49Z</dcterms:created>
  <dcterms:modified xsi:type="dcterms:W3CDTF">2011-08-22T03:20:11Z</dcterms:modified>
</cp:coreProperties>
</file>