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8680" yWindow="5200" windowWidth="16160" windowHeight="15380" tabRatio="500"/>
  </bookViews>
  <sheets>
    <sheet name="Sheet1" sheetId="1" r:id="rId1"/>
  </sheets>
  <definedNames>
    <definedName name="mu">Sheet1!$B$2</definedName>
    <definedName name="muc">Sheet1!$C$2</definedName>
    <definedName name="mutant">Sheet1!$B$2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B7" i="1"/>
  <c r="B13" i="1"/>
  <c r="C13" i="1"/>
  <c r="D13" i="1"/>
  <c r="C12" i="1"/>
  <c r="B11" i="1"/>
  <c r="B12" i="1"/>
  <c r="D12" i="1"/>
  <c r="D11" i="1"/>
  <c r="C11" i="1"/>
  <c r="C2" i="1"/>
  <c r="G17" i="1"/>
  <c r="F17" i="1"/>
  <c r="E17" i="1"/>
  <c r="D17" i="1"/>
  <c r="C17" i="1"/>
  <c r="B17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B18" i="1"/>
  <c r="C18" i="1"/>
  <c r="D18" i="1"/>
  <c r="E18" i="1"/>
  <c r="F18" i="1"/>
  <c r="G18" i="1"/>
  <c r="H17" i="1"/>
  <c r="H18" i="1"/>
  <c r="H19" i="1"/>
  <c r="H20" i="1"/>
  <c r="H21" i="1"/>
  <c r="G16" i="1"/>
  <c r="E16" i="1"/>
  <c r="B16" i="1"/>
  <c r="C16" i="1"/>
  <c r="D16" i="1"/>
  <c r="F16" i="1"/>
  <c r="H16" i="1"/>
  <c r="E12" i="1"/>
  <c r="E13" i="1"/>
  <c r="E11" i="1"/>
</calcChain>
</file>

<file path=xl/sharedStrings.xml><?xml version="1.0" encoding="utf-8"?>
<sst xmlns="http://schemas.openxmlformats.org/spreadsheetml/2006/main" count="30" uniqueCount="15">
  <si>
    <t>testDiploid</t>
  </si>
  <si>
    <t>initialPriors</t>
  </si>
  <si>
    <t>""</t>
  </si>
  <si>
    <t>A</t>
  </si>
  <si>
    <t>AA</t>
  </si>
  <si>
    <t>normalize</t>
  </si>
  <si>
    <t>total</t>
  </si>
  <si>
    <t>"":""</t>
  </si>
  <si>
    <t xml:space="preserve">  -&gt;</t>
  </si>
  <si>
    <t>A:A</t>
  </si>
  <si>
    <t>AA:AA</t>
  </si>
  <si>
    <t>"":A</t>
  </si>
  <si>
    <t>A:AA</t>
  </si>
  <si>
    <t>"":AA</t>
  </si>
  <si>
    <t>mutant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</si>
</sst>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164" fontId="0" fillId="0" borderId="0" xfId="0" applyNumberFormat="1"/>
    <xf numFmtId="164" fontId="4" fillId="0" borderId="0" xfId="0" applyNumberFormat="1" applyFont="1"/>
    <xf numFmtId="164" fontId="1" fillId="0" borderId="0" xfId="0" applyNumberFormat="1" applyFont="1"/>
    <xf numFmtId="164" fontId="1" fillId="0" borderId="0" xfId="0" applyNumberFormat="1" applyFont="1" applyFill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D8" sqref="D8"/>
    </sheetView>
  </sheetViews>
  <sheetFormatPr baseColWidth="10" defaultRowHeight="15" x14ac:dyDescent="0"/>
  <sheetData>
    <row r="1" spans="1:8">
      <c r="A1" t="s">
        <v>0</v>
      </c>
    </row>
    <row r="2" spans="1:8">
      <c r="A2" t="s">
        <v>14</v>
      </c>
      <c r="B2">
        <v>0.3</v>
      </c>
      <c r="C2">
        <f>1-mu</f>
        <v>0.7</v>
      </c>
    </row>
    <row r="3" spans="1:8">
      <c r="A3" t="s">
        <v>1</v>
      </c>
    </row>
    <row r="4" spans="1:8">
      <c r="B4" t="s">
        <v>2</v>
      </c>
      <c r="C4" t="s">
        <v>3</v>
      </c>
      <c r="D4" t="s">
        <v>4</v>
      </c>
    </row>
    <row r="5" spans="1:8">
      <c r="A5" t="s">
        <v>2</v>
      </c>
      <c r="B5" s="2">
        <v>0.5</v>
      </c>
      <c r="C5" s="2">
        <v>0.3</v>
      </c>
      <c r="D5" s="2">
        <v>0.2</v>
      </c>
      <c r="E5" s="2"/>
    </row>
    <row r="6" spans="1:8">
      <c r="A6" t="s">
        <v>3</v>
      </c>
      <c r="B6" s="2">
        <v>0.25</v>
      </c>
      <c r="C6" s="2">
        <v>0.5</v>
      </c>
      <c r="D6" s="2">
        <v>0.25</v>
      </c>
      <c r="E6" s="2"/>
    </row>
    <row r="7" spans="1:8">
      <c r="A7" t="s">
        <v>4</v>
      </c>
      <c r="B7" s="2">
        <f>1/6</f>
        <v>0.16666666666666666</v>
      </c>
      <c r="C7" s="2">
        <f>1/3</f>
        <v>0.33333333333333331</v>
      </c>
      <c r="D7" s="2">
        <v>0.5</v>
      </c>
      <c r="E7" s="2"/>
    </row>
    <row r="9" spans="1:8">
      <c r="A9" t="s">
        <v>5</v>
      </c>
    </row>
    <row r="10" spans="1:8">
      <c r="B10" t="s">
        <v>2</v>
      </c>
      <c r="C10" t="s">
        <v>3</v>
      </c>
      <c r="D10" t="s">
        <v>4</v>
      </c>
      <c r="E10" s="1" t="s">
        <v>6</v>
      </c>
    </row>
    <row r="11" spans="1:8">
      <c r="A11" t="s">
        <v>2</v>
      </c>
      <c r="B11" s="2">
        <f>1-C11-D11</f>
        <v>0.85000000000000009</v>
      </c>
      <c r="C11" s="2">
        <f>C5*mu</f>
        <v>0.09</v>
      </c>
      <c r="D11" s="2">
        <f>D5*mu</f>
        <v>0.06</v>
      </c>
      <c r="E11" s="3">
        <f>SUM(B11:D11)</f>
        <v>1</v>
      </c>
    </row>
    <row r="12" spans="1:8">
      <c r="A12" t="s">
        <v>3</v>
      </c>
      <c r="B12" s="2">
        <f>B6*mu</f>
        <v>7.4999999999999997E-2</v>
      </c>
      <c r="C12" s="2">
        <f>1-B12-D12</f>
        <v>0.85000000000000009</v>
      </c>
      <c r="D12" s="2">
        <f>D6*mu</f>
        <v>7.4999999999999997E-2</v>
      </c>
      <c r="E12" s="3">
        <f t="shared" ref="E12:E13" si="0">SUM(B12:D12)</f>
        <v>1</v>
      </c>
    </row>
    <row r="13" spans="1:8">
      <c r="A13" t="s">
        <v>4</v>
      </c>
      <c r="B13" s="2">
        <f>B7*mu</f>
        <v>4.9999999999999996E-2</v>
      </c>
      <c r="C13" s="2">
        <f>C7*mu</f>
        <v>9.9999999999999992E-2</v>
      </c>
      <c r="D13" s="2">
        <f>1-B13-C13</f>
        <v>0.85</v>
      </c>
      <c r="E13" s="3">
        <f t="shared" si="0"/>
        <v>1</v>
      </c>
    </row>
    <row r="14" spans="1:8">
      <c r="B14" s="2"/>
      <c r="C14" s="2"/>
      <c r="D14" s="2"/>
      <c r="E14" s="3"/>
    </row>
    <row r="15" spans="1:8">
      <c r="A15" t="s">
        <v>8</v>
      </c>
      <c r="B15" t="s">
        <v>7</v>
      </c>
      <c r="C15" t="s">
        <v>9</v>
      </c>
      <c r="D15" t="s">
        <v>10</v>
      </c>
      <c r="E15" t="s">
        <v>11</v>
      </c>
      <c r="F15" t="s">
        <v>12</v>
      </c>
      <c r="G15" t="s">
        <v>13</v>
      </c>
    </row>
    <row r="16" spans="1:8">
      <c r="A16" t="s">
        <v>7</v>
      </c>
      <c r="B16" s="4">
        <f t="shared" ref="B16:D18" si="1">B11*B11</f>
        <v>0.72250000000000014</v>
      </c>
      <c r="C16" s="4">
        <f t="shared" si="1"/>
        <v>8.0999999999999996E-3</v>
      </c>
      <c r="D16" s="4">
        <f t="shared" si="1"/>
        <v>3.5999999999999999E-3</v>
      </c>
      <c r="E16" s="5">
        <f>2*B11*C11</f>
        <v>0.153</v>
      </c>
      <c r="F16" s="4">
        <f>2*C11*D11</f>
        <v>1.0799999999999999E-2</v>
      </c>
      <c r="G16" s="5">
        <f>2*B11*D11</f>
        <v>0.10200000000000001</v>
      </c>
      <c r="H16" s="3">
        <f>SUM(B16:G16)</f>
        <v>1.0000000000000002</v>
      </c>
    </row>
    <row r="17" spans="1:8">
      <c r="A17" t="s">
        <v>9</v>
      </c>
      <c r="B17" s="4">
        <f t="shared" si="1"/>
        <v>5.6249999999999998E-3</v>
      </c>
      <c r="C17" s="4">
        <f t="shared" si="1"/>
        <v>0.72250000000000014</v>
      </c>
      <c r="D17" s="4">
        <f t="shared" si="1"/>
        <v>5.6249999999999998E-3</v>
      </c>
      <c r="E17" s="5">
        <f>2*B12*C12</f>
        <v>0.1275</v>
      </c>
      <c r="F17" s="4">
        <f>2*C12*D12</f>
        <v>0.1275</v>
      </c>
      <c r="G17" s="5">
        <f>2*B12*D12</f>
        <v>1.125E-2</v>
      </c>
      <c r="H17" s="3">
        <f t="shared" ref="H17:H21" si="2">SUM(B17:G17)</f>
        <v>1</v>
      </c>
    </row>
    <row r="18" spans="1:8">
      <c r="A18" t="s">
        <v>10</v>
      </c>
      <c r="B18" s="4">
        <f t="shared" si="1"/>
        <v>2.4999999999999996E-3</v>
      </c>
      <c r="C18" s="4">
        <f t="shared" si="1"/>
        <v>9.9999999999999985E-3</v>
      </c>
      <c r="D18" s="4">
        <f t="shared" si="1"/>
        <v>0.72249999999999992</v>
      </c>
      <c r="E18" s="4">
        <f>2*C13*B13</f>
        <v>9.9999999999999985E-3</v>
      </c>
      <c r="F18" s="4">
        <f>2*C13*D13</f>
        <v>0.16999999999999998</v>
      </c>
      <c r="G18" s="4">
        <f>2*B13*D13</f>
        <v>8.4999999999999992E-2</v>
      </c>
      <c r="H18" s="3">
        <f t="shared" si="2"/>
        <v>0.99999999999999978</v>
      </c>
    </row>
    <row r="19" spans="1:8">
      <c r="A19" t="s">
        <v>11</v>
      </c>
      <c r="B19" s="4">
        <f t="shared" ref="B19:D20" si="3">B11*B12</f>
        <v>6.3750000000000001E-2</v>
      </c>
      <c r="C19" s="4">
        <f t="shared" si="3"/>
        <v>7.6499999999999999E-2</v>
      </c>
      <c r="D19" s="4">
        <f t="shared" si="3"/>
        <v>4.4999999999999997E-3</v>
      </c>
      <c r="E19" s="4">
        <f>B11*C12+C11*B12</f>
        <v>0.72925000000000018</v>
      </c>
      <c r="F19" s="4">
        <f>C11*D12+C12*D11</f>
        <v>5.7750000000000003E-2</v>
      </c>
      <c r="G19" s="4">
        <f>B11*D12+D11*B12</f>
        <v>6.8250000000000005E-2</v>
      </c>
      <c r="H19" s="3">
        <f t="shared" si="2"/>
        <v>1</v>
      </c>
    </row>
    <row r="20" spans="1:8">
      <c r="A20" t="s">
        <v>12</v>
      </c>
      <c r="B20" s="4">
        <f t="shared" si="3"/>
        <v>3.7499999999999994E-3</v>
      </c>
      <c r="C20" s="4">
        <f t="shared" si="3"/>
        <v>8.5000000000000006E-2</v>
      </c>
      <c r="D20" s="4">
        <f t="shared" si="3"/>
        <v>6.3750000000000001E-2</v>
      </c>
      <c r="E20" s="4">
        <f>B12*C13+C12*B13</f>
        <v>0.05</v>
      </c>
      <c r="F20" s="4">
        <f>C12*D13+D12*C13</f>
        <v>0.73</v>
      </c>
      <c r="G20" s="4">
        <f>B12*D13+D12*B13</f>
        <v>6.7500000000000004E-2</v>
      </c>
      <c r="H20" s="3">
        <f t="shared" si="2"/>
        <v>1</v>
      </c>
    </row>
    <row r="21" spans="1:8">
      <c r="A21" t="s">
        <v>13</v>
      </c>
      <c r="B21" s="4">
        <f>B11*B13</f>
        <v>4.2500000000000003E-2</v>
      </c>
      <c r="C21" s="4">
        <f>C11*C13</f>
        <v>8.9999999999999993E-3</v>
      </c>
      <c r="D21" s="4">
        <f>D11*D13</f>
        <v>5.0999999999999997E-2</v>
      </c>
      <c r="E21" s="4">
        <f>B11*C13+C11*B13</f>
        <v>8.950000000000001E-2</v>
      </c>
      <c r="F21" s="4">
        <f>C11*D13+D11*C13</f>
        <v>8.2500000000000004E-2</v>
      </c>
      <c r="G21" s="4">
        <f>B11*D13+D11*B13</f>
        <v>0.72550000000000003</v>
      </c>
      <c r="H21" s="3">
        <f t="shared" si="2"/>
        <v>1</v>
      </c>
    </row>
    <row r="24" spans="1:8">
      <c r="B24" s="2"/>
      <c r="C24" s="2"/>
      <c r="D24" s="2"/>
      <c r="E24" s="2"/>
      <c r="F24" s="2"/>
      <c r="G24" s="2"/>
      <c r="H24" s="2"/>
    </row>
    <row r="25" spans="1:8">
      <c r="B25" s="2"/>
      <c r="C25" s="2"/>
      <c r="D25" s="2"/>
      <c r="E25" s="2"/>
      <c r="F25" s="2"/>
      <c r="G25" s="2"/>
      <c r="H25" s="2"/>
    </row>
    <row r="26" spans="1:8">
      <c r="B26" s="2"/>
      <c r="C26" s="2"/>
      <c r="D26" s="2"/>
      <c r="E26" s="2"/>
      <c r="F26" s="2"/>
      <c r="G26" s="2"/>
      <c r="H26" s="2"/>
    </row>
    <row r="27" spans="1:8">
      <c r="B27" s="2"/>
      <c r="C27" s="2"/>
      <c r="D27" s="2"/>
      <c r="E27" s="2"/>
      <c r="F27" s="2"/>
      <c r="G27" s="2"/>
      <c r="H27" s="2"/>
    </row>
    <row r="28" spans="1:8">
      <c r="B28" s="2"/>
      <c r="C28" s="2"/>
      <c r="D28" s="2"/>
      <c r="E28" s="2"/>
      <c r="F28" s="2"/>
      <c r="G28" s="2"/>
      <c r="H28" s="2"/>
    </row>
    <row r="29" spans="1:8">
      <c r="B29" s="2"/>
      <c r="C29" s="2"/>
      <c r="D29" s="2"/>
      <c r="E29" s="2"/>
      <c r="F29" s="2"/>
      <c r="G29" s="2"/>
      <c r="H29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Waikato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 SCMS</dc:creator>
  <cp:lastModifiedBy>CS SCMS</cp:lastModifiedBy>
  <dcterms:created xsi:type="dcterms:W3CDTF">2012-01-18T00:51:55Z</dcterms:created>
  <dcterms:modified xsi:type="dcterms:W3CDTF">2012-01-27T01:30:26Z</dcterms:modified>
</cp:coreProperties>
</file>