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de601\src\soco\"/>
    </mc:Choice>
  </mc:AlternateContent>
  <xr:revisionPtr revIDLastSave="0" documentId="13_ncr:1_{369EBE45-DCB2-4064-975D-62FA02A7241F}" xr6:coauthVersionLast="47" xr6:coauthVersionMax="47" xr10:uidLastSave="{00000000-0000-0000-0000-000000000000}"/>
  <bookViews>
    <workbookView xWindow="2460" yWindow="2906" windowWidth="16800" windowHeight="13148" xr2:uid="{50F40C82-2C82-498E-A65A-44AAE25F39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E8" i="1"/>
  <c r="E7" i="1"/>
  <c r="E6" i="1"/>
  <c r="E5" i="1"/>
  <c r="E4" i="1"/>
  <c r="D3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<sst xmlns="http://schemas.openxmlformats.org/spreadsheetml/2006/main" count="25" uniqueCount="22">
  <si>
    <t>Case</t>
  </si>
  <si>
    <t>Baseline</t>
  </si>
  <si>
    <t>500 kW PV</t>
  </si>
  <si>
    <t>Smaller Diesel</t>
  </si>
  <si>
    <t>[kwh]</t>
  </si>
  <si>
    <t>PV Energy</t>
  </si>
  <si>
    <t>DPM</t>
  </si>
  <si>
    <t>[lbs]</t>
  </si>
  <si>
    <t>Hub Energy</t>
  </si>
  <si>
    <t xml:space="preserve">Diesel </t>
  </si>
  <si>
    <t>[5-day kwh]</t>
  </si>
  <si>
    <t>[7-day kwh]</t>
  </si>
  <si>
    <t>[% of hub]</t>
  </si>
  <si>
    <t>PV</t>
  </si>
  <si>
    <t>(24-hour full irradiance)</t>
  </si>
  <si>
    <t>Add 24-Hour BESS</t>
  </si>
  <si>
    <t>DG Cost</t>
  </si>
  <si>
    <t>[$]</t>
  </si>
  <si>
    <t>DG CO2</t>
  </si>
  <si>
    <t>Homes</t>
  </si>
  <si>
    <t>Blue Sky, 50 kW PV</t>
  </si>
  <si>
    <t>No Home Refrig.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</si>
</sst>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2" applyNumberFormat="1" applyFont="1"/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44" fontId="0" fillId="0" borderId="0" xfId="1" applyFont="1"/>
    <xf numFmtId="165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14FE-8FDF-42B6-8EF2-6C29B8CBDB91}">
  <dimension ref="A1:M8"/>
  <sheetViews>
    <sheetView tabSelected="1" workbookViewId="0">
      <selection activeCell="K18" sqref="K18"/>
    </sheetView>
  </sheetViews>
  <sheetFormatPr defaultRowHeight="14.6" x14ac:dyDescent="0.4"/>
  <cols>
    <col min="1" max="1" width="16.07421875" customWidth="1"/>
    <col min="2" max="2" width="10.61328125" customWidth="1"/>
    <col min="3" max="3" width="11.15234375" customWidth="1"/>
    <col min="4" max="4" width="9.921875" customWidth="1"/>
    <col min="5" max="5" width="6.15234375" customWidth="1"/>
    <col min="6" max="6" width="9.84375" customWidth="1"/>
    <col min="11" max="11" width="11.69140625" customWidth="1"/>
  </cols>
  <sheetData>
    <row r="1" spans="1:13" x14ac:dyDescent="0.4">
      <c r="A1" s="1" t="s">
        <v>0</v>
      </c>
      <c r="B1" s="3" t="s">
        <v>19</v>
      </c>
      <c r="C1" s="3" t="s">
        <v>8</v>
      </c>
      <c r="D1" s="3" t="s">
        <v>5</v>
      </c>
      <c r="E1" s="3" t="s">
        <v>6</v>
      </c>
      <c r="F1" s="3" t="s">
        <v>16</v>
      </c>
      <c r="H1" s="3" t="s">
        <v>9</v>
      </c>
      <c r="I1" s="3" t="s">
        <v>13</v>
      </c>
      <c r="L1" t="s">
        <v>6</v>
      </c>
      <c r="M1" s="8">
        <v>0.221</v>
      </c>
    </row>
    <row r="2" spans="1:13" x14ac:dyDescent="0.4">
      <c r="A2" s="1"/>
      <c r="B2" s="2" t="s">
        <v>10</v>
      </c>
      <c r="C2" s="2" t="s">
        <v>11</v>
      </c>
      <c r="D2" s="4" t="s">
        <v>12</v>
      </c>
      <c r="E2" s="4" t="s">
        <v>7</v>
      </c>
      <c r="F2" s="4" t="s">
        <v>17</v>
      </c>
      <c r="H2" s="4" t="s">
        <v>4</v>
      </c>
      <c r="I2" s="4" t="s">
        <v>4</v>
      </c>
      <c r="L2" t="s">
        <v>16</v>
      </c>
      <c r="M2" s="8">
        <v>0.5</v>
      </c>
    </row>
    <row r="3" spans="1:13" x14ac:dyDescent="0.4">
      <c r="A3" t="s">
        <v>20</v>
      </c>
      <c r="B3">
        <v>174626</v>
      </c>
      <c r="C3">
        <v>23877</v>
      </c>
      <c r="D3" s="7">
        <f>D4</f>
        <v>9.1845709259957276E-2</v>
      </c>
      <c r="E3">
        <v>0</v>
      </c>
      <c r="F3" s="10">
        <v>0</v>
      </c>
      <c r="H3">
        <v>30</v>
      </c>
      <c r="I3" s="5">
        <v>7537</v>
      </c>
      <c r="J3" s="5" t="s">
        <v>14</v>
      </c>
      <c r="L3" t="s">
        <v>18</v>
      </c>
      <c r="M3" s="8">
        <v>2.2999999999999998</v>
      </c>
    </row>
    <row r="4" spans="1:13" x14ac:dyDescent="0.4">
      <c r="A4" t="s">
        <v>1</v>
      </c>
      <c r="B4">
        <v>33015</v>
      </c>
      <c r="C4">
        <v>23877</v>
      </c>
      <c r="D4" s="6">
        <f>I4/C4</f>
        <v>9.1845709259957276E-2</v>
      </c>
      <c r="E4" s="9">
        <f>H4*M$1</f>
        <v>8123.7390000000005</v>
      </c>
      <c r="F4" s="11">
        <f>H4*M$2</f>
        <v>18379.5</v>
      </c>
      <c r="H4">
        <v>36759</v>
      </c>
      <c r="I4">
        <v>2193</v>
      </c>
    </row>
    <row r="5" spans="1:13" x14ac:dyDescent="0.4">
      <c r="A5" t="s">
        <v>21</v>
      </c>
      <c r="B5">
        <v>2924</v>
      </c>
      <c r="C5">
        <v>23877</v>
      </c>
      <c r="D5" s="6">
        <f t="shared" ref="D5:D8" si="0">I5/C5</f>
        <v>9.1845709259957276E-2</v>
      </c>
      <c r="E5" s="9">
        <f t="shared" ref="E5:E8" si="1">H5*M$1</f>
        <v>3757</v>
      </c>
      <c r="F5" s="11">
        <f t="shared" ref="F5:F8" si="2">H5*M$2</f>
        <v>8500</v>
      </c>
      <c r="H5">
        <v>17000</v>
      </c>
      <c r="I5">
        <v>2193</v>
      </c>
    </row>
    <row r="6" spans="1:13" x14ac:dyDescent="0.4">
      <c r="A6" t="s">
        <v>2</v>
      </c>
      <c r="B6">
        <v>33015</v>
      </c>
      <c r="C6">
        <v>23877</v>
      </c>
      <c r="D6" s="6">
        <f t="shared" si="0"/>
        <v>0.91837332998282861</v>
      </c>
      <c r="E6" s="9">
        <f t="shared" si="1"/>
        <v>5354.3879999999999</v>
      </c>
      <c r="F6" s="11">
        <f t="shared" si="2"/>
        <v>12114</v>
      </c>
      <c r="H6">
        <v>24228</v>
      </c>
      <c r="I6">
        <v>21928</v>
      </c>
    </row>
    <row r="7" spans="1:13" x14ac:dyDescent="0.4">
      <c r="A7" t="s">
        <v>15</v>
      </c>
      <c r="B7">
        <v>33015</v>
      </c>
      <c r="C7">
        <v>23877</v>
      </c>
      <c r="D7" s="6">
        <f t="shared" si="0"/>
        <v>0.91837332998282861</v>
      </c>
      <c r="E7" s="9">
        <f t="shared" si="1"/>
        <v>5198.1409999999996</v>
      </c>
      <c r="F7" s="11">
        <f t="shared" si="2"/>
        <v>11760.5</v>
      </c>
      <c r="H7">
        <v>23521</v>
      </c>
      <c r="I7">
        <v>21928</v>
      </c>
    </row>
    <row r="8" spans="1:13" x14ac:dyDescent="0.4">
      <c r="A8" t="s">
        <v>3</v>
      </c>
      <c r="B8">
        <v>2924</v>
      </c>
      <c r="C8">
        <v>23877</v>
      </c>
      <c r="D8" s="6">
        <f t="shared" si="0"/>
        <v>0.91837332998282861</v>
      </c>
      <c r="E8" s="9">
        <f t="shared" si="1"/>
        <v>623.66200000000003</v>
      </c>
      <c r="F8" s="11">
        <f t="shared" si="2"/>
        <v>1411</v>
      </c>
      <c r="H8">
        <v>2822</v>
      </c>
      <c r="I8">
        <v>21928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2022-08-25T14:33:47Z</dcterms:created>
  <dcterms:modified xsi:type="dcterms:W3CDTF">2022-08-25T18:54:20Z</dcterms:modified>
</cp:coreProperties>
</file>