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<sst xmlns="http://schemas.openxmlformats.org/spreadsheetml/2006/main" count="16" uniqueCount="13">
  <si>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Data</t>
  </si>
  <si>
    <t>X</t>
  </si>
  <si>
    <t>Filter</t>
  </si>
  <si>
    <t>=</t>
  </si>
  <si>
    <t>Hasil</t>
  </si>
  <si>
    <t>-&gt;</t>
  </si>
  <si>
    <t>Max Pooling</t>
  </si>
  <si>
    <t>Konvolusi</t>
  </si>
  <si>
    <t>Pooling</t>
  </si>
  <si>
    <t>1 layer CNN = konvolusi + pooling</t>
  </si>
  <si>
    <t>stride = 1</t>
  </si>
  <si>
    <t>padding = 0</t>
  </si>
  <si>
    <t>padding =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</si>
</sst>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sz val="21.0"/>
      <color theme="1"/>
      <name val="Arial"/>
    </font>
    <font>
      <b/>
      <sz val="1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2" fillId="0" fontId="2" numFmtId="0" xfId="0" applyAlignment="1" applyBorder="1" applyFont="1">
      <alignment horizontal="center" vertical="bottom"/>
    </xf>
    <xf quotePrefix="1"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3" numFmtId="0" xfId="0" applyBorder="1" applyFont="1"/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4" fillId="2" fontId="1" numFmtId="0" xfId="0" applyAlignment="1" applyBorder="1" applyFill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5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right" vertical="bottom"/>
    </xf>
    <xf borderId="0" fillId="0" fontId="1" numFmtId="2" xfId="0" applyAlignment="1" applyFont="1" applyNumberFormat="1">
      <alignment horizontal="center" vertical="bottom"/>
    </xf>
    <xf borderId="6" fillId="0" fontId="4" numFmtId="0" xfId="0" applyAlignment="1" applyBorder="1" applyFont="1">
      <alignment horizontal="center" vertical="bottom"/>
    </xf>
    <xf borderId="7" fillId="0" fontId="3" numFmtId="0" xfId="0" applyBorder="1" applyFont="1"/>
    <xf borderId="8" fillId="0" fontId="3" numFmtId="0" xfId="0" applyBorder="1" applyFont="1"/>
    <xf borderId="6" fillId="0" fontId="5" numFmtId="0" xfId="0" applyAlignment="1" applyBorder="1" applyFont="1">
      <alignment horizontal="center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5.63"/>
    <col customWidth="1" min="3" max="3" width="5.38"/>
    <col customWidth="1" min="4" max="4" width="6.63"/>
    <col customWidth="1" min="5" max="5" width="5.75"/>
    <col customWidth="1" min="6" max="6" width="5.88"/>
    <col customWidth="1" min="7" max="7" width="6.25"/>
    <col customWidth="1" min="8" max="8" width="5.63"/>
    <col customWidth="1" min="9" max="9" width="4.88"/>
    <col customWidth="1" min="10" max="10" width="6.5"/>
    <col customWidth="1" min="11" max="11" width="4.5"/>
    <col customWidth="1" min="12" max="12" width="5.75"/>
    <col customWidth="1" min="13" max="13" width="7.75"/>
    <col customWidth="1" min="14" max="14" width="5.88"/>
    <col customWidth="1" min="15" max="15" width="5.63"/>
    <col customWidth="1" min="16" max="16" width="4.75"/>
    <col customWidth="1" min="17" max="17" width="6.88"/>
    <col customWidth="1" min="18" max="18" width="7.38"/>
    <col customWidth="1" min="19" max="19" width="8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3" t="s">
        <v>0</v>
      </c>
      <c r="D3" s="4"/>
      <c r="E3" s="4"/>
      <c r="F3" s="4"/>
      <c r="G3" s="4"/>
      <c r="H3" s="5" t="s">
        <v>1</v>
      </c>
      <c r="I3" s="5" t="s">
        <v>2</v>
      </c>
      <c r="J3" s="4"/>
      <c r="K3" s="6" t="s">
        <v>3</v>
      </c>
      <c r="L3" s="7" t="s">
        <v>4</v>
      </c>
      <c r="M3" s="4"/>
      <c r="N3" s="4"/>
      <c r="O3" s="8"/>
      <c r="P3" s="9" t="s">
        <v>5</v>
      </c>
      <c r="Q3" s="7" t="s">
        <v>6</v>
      </c>
      <c r="R3" s="4"/>
      <c r="S3" s="4"/>
      <c r="T3" s="10"/>
      <c r="U3" s="2"/>
      <c r="V3" s="2"/>
      <c r="W3" s="2"/>
      <c r="X3" s="2"/>
      <c r="Y3" s="2"/>
      <c r="Z3" s="2"/>
      <c r="AA3" s="2"/>
    </row>
    <row r="4">
      <c r="A4" s="2"/>
      <c r="B4" s="2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2"/>
      <c r="P4" s="11"/>
      <c r="Q4" s="2"/>
      <c r="R4" s="2"/>
      <c r="S4" s="2"/>
      <c r="T4" s="12"/>
      <c r="U4" s="2"/>
      <c r="V4" s="2"/>
      <c r="W4" s="2"/>
      <c r="X4" s="2"/>
      <c r="Y4" s="2"/>
      <c r="Z4" s="2"/>
      <c r="AA4" s="2"/>
    </row>
    <row r="5">
      <c r="A5" s="2"/>
      <c r="B5" s="2"/>
      <c r="C5" s="13">
        <f t="shared" ref="C5:G5" si="1">RANDBETWEEN(0,255)</f>
        <v>233</v>
      </c>
      <c r="D5" s="14">
        <f t="shared" si="1"/>
        <v>26</v>
      </c>
      <c r="E5" s="15">
        <f t="shared" si="1"/>
        <v>178</v>
      </c>
      <c r="F5" s="15">
        <f t="shared" si="1"/>
        <v>88</v>
      </c>
      <c r="G5" s="15">
        <f t="shared" si="1"/>
        <v>169</v>
      </c>
      <c r="H5" s="2"/>
      <c r="I5" s="16">
        <v>-1.0</v>
      </c>
      <c r="J5" s="16">
        <v>-5.0</v>
      </c>
      <c r="K5" s="2"/>
      <c r="L5" s="14">
        <f t="shared" ref="L5:O5" si="2">MAX(0,SUMPRODUCT($I$5:$J$6,C5:D6))</f>
        <v>3325</v>
      </c>
      <c r="M5" s="14">
        <f t="shared" si="2"/>
        <v>256</v>
      </c>
      <c r="N5" s="15">
        <f t="shared" si="2"/>
        <v>1610</v>
      </c>
      <c r="O5" s="17">
        <f t="shared" si="2"/>
        <v>2023</v>
      </c>
      <c r="P5" s="11"/>
      <c r="Q5" s="16">
        <f t="shared" ref="Q5:S5" si="3">MAX(L5:M6)</f>
        <v>3325</v>
      </c>
      <c r="R5" s="18">
        <f t="shared" si="3"/>
        <v>2147</v>
      </c>
      <c r="S5" s="18">
        <f t="shared" si="3"/>
        <v>2147</v>
      </c>
      <c r="T5" s="12"/>
      <c r="U5" s="2"/>
      <c r="V5" s="2"/>
      <c r="W5" s="2"/>
      <c r="X5" s="2"/>
      <c r="Y5" s="2"/>
      <c r="Z5" s="2"/>
      <c r="AA5" s="2"/>
    </row>
    <row r="6">
      <c r="A6" s="2"/>
      <c r="B6" s="2"/>
      <c r="C6" s="13">
        <f t="shared" ref="C6:G6" si="4">RANDBETWEEN(0,255)</f>
        <v>176</v>
      </c>
      <c r="D6" s="14">
        <f t="shared" si="4"/>
        <v>42</v>
      </c>
      <c r="E6" s="15">
        <f t="shared" si="4"/>
        <v>83</v>
      </c>
      <c r="F6" s="15">
        <f t="shared" si="4"/>
        <v>142</v>
      </c>
      <c r="G6" s="15">
        <f t="shared" si="4"/>
        <v>29</v>
      </c>
      <c r="H6" s="2"/>
      <c r="I6" s="16">
        <v>20.0</v>
      </c>
      <c r="J6" s="16">
        <v>4.0</v>
      </c>
      <c r="K6" s="2"/>
      <c r="L6" s="14">
        <f t="shared" ref="L6:O6" si="5">MAX(0,SUMPRODUCT($I$5:$J$6,C6:D7))</f>
        <v>826</v>
      </c>
      <c r="M6" s="14">
        <f t="shared" si="5"/>
        <v>151</v>
      </c>
      <c r="N6" s="15">
        <f t="shared" si="5"/>
        <v>2147</v>
      </c>
      <c r="O6" s="17">
        <f t="shared" si="5"/>
        <v>1213</v>
      </c>
      <c r="P6" s="11"/>
      <c r="Q6" s="18">
        <f t="shared" ref="Q6:S6" si="6">MAX(L6:M7)</f>
        <v>4857</v>
      </c>
      <c r="R6" s="18">
        <f t="shared" si="6"/>
        <v>2147</v>
      </c>
      <c r="S6" s="18">
        <f t="shared" si="6"/>
        <v>4081</v>
      </c>
      <c r="T6" s="12"/>
      <c r="U6" s="2"/>
      <c r="V6" s="2"/>
      <c r="W6" s="2"/>
      <c r="X6" s="2"/>
      <c r="Y6" s="2"/>
      <c r="Z6" s="2"/>
      <c r="AA6" s="2"/>
    </row>
    <row r="7">
      <c r="A7" s="2"/>
      <c r="B7" s="2"/>
      <c r="C7" s="19">
        <f t="shared" ref="C7:G7" si="7">RANDBETWEEN(0,255)</f>
        <v>60</v>
      </c>
      <c r="D7" s="15">
        <f t="shared" si="7"/>
        <v>3</v>
      </c>
      <c r="E7" s="15">
        <f t="shared" si="7"/>
        <v>137</v>
      </c>
      <c r="F7" s="15">
        <f t="shared" si="7"/>
        <v>50</v>
      </c>
      <c r="G7" s="15">
        <f t="shared" si="7"/>
        <v>125</v>
      </c>
      <c r="H7" s="2"/>
      <c r="I7" s="2"/>
      <c r="J7" s="2"/>
      <c r="K7" s="2"/>
      <c r="L7" s="15">
        <f t="shared" ref="L7:O7" si="8">MAX(0,SUMPRODUCT($I$5:$J$6,C7:D8))</f>
        <v>4857</v>
      </c>
      <c r="M7" s="15">
        <f t="shared" si="8"/>
        <v>1720</v>
      </c>
      <c r="N7" s="15">
        <f t="shared" si="8"/>
        <v>1161</v>
      </c>
      <c r="O7" s="17">
        <f t="shared" si="8"/>
        <v>4081</v>
      </c>
      <c r="P7" s="11"/>
      <c r="Q7" s="18">
        <f t="shared" ref="Q7:S7" si="9">MAX(L7:M8)</f>
        <v>4857</v>
      </c>
      <c r="R7" s="18">
        <f t="shared" si="9"/>
        <v>3738</v>
      </c>
      <c r="S7" s="18">
        <f t="shared" si="9"/>
        <v>4081</v>
      </c>
      <c r="T7" s="12"/>
      <c r="U7" s="2"/>
      <c r="V7" s="2"/>
      <c r="W7" s="2"/>
      <c r="X7" s="2"/>
      <c r="Y7" s="2"/>
      <c r="Z7" s="2"/>
      <c r="AA7" s="2"/>
    </row>
    <row r="8">
      <c r="A8" s="2"/>
      <c r="B8" s="2"/>
      <c r="C8" s="19">
        <f t="shared" ref="C8:G8" si="10">RANDBETWEEN(0,255)</f>
        <v>224</v>
      </c>
      <c r="D8" s="15">
        <f t="shared" si="10"/>
        <v>113</v>
      </c>
      <c r="E8" s="15">
        <f t="shared" si="10"/>
        <v>37</v>
      </c>
      <c r="F8" s="15">
        <f t="shared" si="10"/>
        <v>202</v>
      </c>
      <c r="G8" s="15">
        <f t="shared" si="10"/>
        <v>179</v>
      </c>
      <c r="H8" s="2"/>
      <c r="I8" s="2"/>
      <c r="J8" s="2"/>
      <c r="K8" s="2"/>
      <c r="L8" s="15">
        <f t="shared" ref="L8:O8" si="11">MAX(0,SUMPRODUCT($I$5:$J$6,C8:D9))</f>
        <v>515</v>
      </c>
      <c r="M8" s="15">
        <f t="shared" si="11"/>
        <v>3738</v>
      </c>
      <c r="N8" s="15">
        <f t="shared" si="11"/>
        <v>3669</v>
      </c>
      <c r="O8" s="17">
        <f t="shared" si="11"/>
        <v>183</v>
      </c>
      <c r="P8" s="11"/>
      <c r="Q8" s="2"/>
      <c r="R8" s="2"/>
      <c r="S8" s="2"/>
      <c r="T8" s="12"/>
      <c r="U8" s="2"/>
      <c r="V8" s="2"/>
      <c r="W8" s="2"/>
      <c r="X8" s="2"/>
      <c r="Y8" s="2"/>
      <c r="Z8" s="2"/>
      <c r="AA8" s="2"/>
    </row>
    <row r="9">
      <c r="A9" s="2"/>
      <c r="B9" s="2"/>
      <c r="C9" s="19">
        <f t="shared" ref="C9:G9" si="12">RANDBETWEEN(0,255)</f>
        <v>34</v>
      </c>
      <c r="D9" s="15">
        <f t="shared" si="12"/>
        <v>156</v>
      </c>
      <c r="E9" s="15">
        <f t="shared" si="12"/>
        <v>229</v>
      </c>
      <c r="F9" s="15">
        <f t="shared" si="12"/>
        <v>34</v>
      </c>
      <c r="G9" s="15">
        <f t="shared" si="12"/>
        <v>150</v>
      </c>
      <c r="H9" s="2"/>
      <c r="I9" s="2"/>
      <c r="J9" s="2"/>
      <c r="K9" s="2"/>
      <c r="L9" s="2"/>
      <c r="M9" s="2"/>
      <c r="N9" s="2"/>
      <c r="O9" s="12"/>
      <c r="P9" s="11"/>
      <c r="Q9" s="2"/>
      <c r="R9" s="2"/>
      <c r="S9" s="2"/>
      <c r="T9" s="12"/>
      <c r="U9" s="2"/>
      <c r="V9" s="2"/>
      <c r="W9" s="2"/>
      <c r="X9" s="2"/>
      <c r="Y9" s="2"/>
      <c r="Z9" s="2"/>
      <c r="AA9" s="2"/>
    </row>
    <row r="10">
      <c r="A10" s="2"/>
      <c r="B10" s="2"/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2"/>
      <c r="P10" s="11"/>
      <c r="Q10" s="2"/>
      <c r="R10" s="2"/>
      <c r="S10" s="2"/>
      <c r="T10" s="12"/>
      <c r="U10" s="2"/>
      <c r="V10" s="2"/>
      <c r="W10" s="2"/>
      <c r="X10" s="2"/>
      <c r="Y10" s="2"/>
      <c r="Z10" s="2"/>
      <c r="AA10" s="2"/>
    </row>
    <row r="11">
      <c r="A11" s="2"/>
      <c r="B11" s="2"/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2"/>
      <c r="P11" s="11"/>
      <c r="Q11" s="2"/>
      <c r="R11" s="2"/>
      <c r="S11" s="2"/>
      <c r="T11" s="12"/>
      <c r="U11" s="2"/>
      <c r="V11" s="2"/>
      <c r="W11" s="2"/>
      <c r="X11" s="2"/>
      <c r="Y11" s="2"/>
      <c r="Z11" s="2"/>
      <c r="AA11" s="2"/>
    </row>
    <row r="12">
      <c r="A12" s="2"/>
      <c r="B12" s="2"/>
      <c r="C12" s="11"/>
      <c r="D12" s="2"/>
      <c r="E12" s="2"/>
      <c r="F12" s="2"/>
      <c r="G12" s="2"/>
      <c r="H12" s="2"/>
      <c r="I12" s="20">
        <f t="shared" ref="I12:J12" si="13">0.5-RAND()</f>
        <v>-0.1997020477</v>
      </c>
      <c r="J12" s="20">
        <f t="shared" si="13"/>
        <v>0.0353713425</v>
      </c>
      <c r="K12" s="2"/>
      <c r="L12" s="2"/>
      <c r="M12" s="2"/>
      <c r="N12" s="2"/>
      <c r="O12" s="12"/>
      <c r="P12" s="11"/>
      <c r="Q12" s="2"/>
      <c r="R12" s="2"/>
      <c r="S12" s="2"/>
      <c r="T12" s="12"/>
      <c r="U12" s="2"/>
      <c r="V12" s="2"/>
      <c r="W12" s="2"/>
      <c r="X12" s="2"/>
      <c r="Y12" s="2"/>
      <c r="Z12" s="2"/>
      <c r="AA12" s="2"/>
    </row>
    <row r="13">
      <c r="A13" s="2"/>
      <c r="B13" s="2"/>
      <c r="C13" s="11"/>
      <c r="D13" s="2"/>
      <c r="E13" s="2"/>
      <c r="F13" s="2"/>
      <c r="G13" s="2"/>
      <c r="H13" s="2"/>
      <c r="I13" s="20">
        <f t="shared" ref="I13:J13" si="14">0.5-RAND()</f>
        <v>-0.3629252677</v>
      </c>
      <c r="J13" s="20">
        <f t="shared" si="14"/>
        <v>0.177718103</v>
      </c>
      <c r="K13" s="2"/>
      <c r="L13" s="2"/>
      <c r="M13" s="2"/>
      <c r="N13" s="2"/>
      <c r="O13" s="12"/>
      <c r="P13" s="11"/>
      <c r="Q13" s="2"/>
      <c r="R13" s="2"/>
      <c r="S13" s="2"/>
      <c r="T13" s="12"/>
      <c r="U13" s="2"/>
      <c r="V13" s="2"/>
      <c r="W13" s="2"/>
      <c r="X13" s="2"/>
      <c r="Y13" s="2"/>
      <c r="Z13" s="2"/>
      <c r="AA13" s="2"/>
    </row>
    <row r="14">
      <c r="A14" s="2"/>
      <c r="B14" s="2"/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2"/>
      <c r="P14" s="11"/>
      <c r="Q14" s="2"/>
      <c r="R14" s="2"/>
      <c r="S14" s="2"/>
      <c r="T14" s="12"/>
      <c r="U14" s="2"/>
      <c r="V14" s="2"/>
      <c r="W14" s="2"/>
      <c r="X14" s="2"/>
      <c r="Y14" s="2"/>
      <c r="Z14" s="2"/>
      <c r="AA14" s="2"/>
    </row>
    <row r="15">
      <c r="A15" s="2"/>
      <c r="B15" s="2"/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2"/>
      <c r="P15" s="11"/>
      <c r="Q15" s="2"/>
      <c r="R15" s="2"/>
      <c r="S15" s="2"/>
      <c r="T15" s="1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1" t="s">
        <v>7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4" t="s">
        <v>8</v>
      </c>
      <c r="Q16" s="22"/>
      <c r="R16" s="22"/>
      <c r="S16" s="22"/>
      <c r="T16" s="23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5" t="s">
        <v>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5" t="s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5" t="s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 t="s">
        <v>0</v>
      </c>
      <c r="I29" s="2" t="s">
        <v>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18">
        <v>0.0</v>
      </c>
      <c r="I30" s="2"/>
      <c r="J30" s="15">
        <v>1.0</v>
      </c>
      <c r="K30" s="18">
        <v>0.0</v>
      </c>
      <c r="L30" s="2"/>
      <c r="M30" s="15">
        <f t="shared" ref="M30:R30" si="15">SUMPRODUCT($J$30:$K$31,B30:C31)</f>
        <v>233</v>
      </c>
      <c r="N30" s="15">
        <f t="shared" si="15"/>
        <v>259</v>
      </c>
      <c r="O30" s="15">
        <f t="shared" si="15"/>
        <v>204</v>
      </c>
      <c r="P30" s="15">
        <f t="shared" si="15"/>
        <v>266</v>
      </c>
      <c r="Q30" s="15">
        <f t="shared" si="15"/>
        <v>257</v>
      </c>
      <c r="R30" s="15">
        <f t="shared" si="15"/>
        <v>169</v>
      </c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15">
        <v>0.0</v>
      </c>
      <c r="C31" s="15">
        <f t="shared" ref="C31:G31" si="16">C5</f>
        <v>233</v>
      </c>
      <c r="D31" s="15">
        <f t="shared" si="16"/>
        <v>26</v>
      </c>
      <c r="E31" s="15">
        <f t="shared" si="16"/>
        <v>178</v>
      </c>
      <c r="F31" s="15">
        <f t="shared" si="16"/>
        <v>88</v>
      </c>
      <c r="G31" s="15">
        <f t="shared" si="16"/>
        <v>169</v>
      </c>
      <c r="H31" s="18">
        <v>0.0</v>
      </c>
      <c r="I31" s="2"/>
      <c r="J31" s="15">
        <v>1.0</v>
      </c>
      <c r="K31" s="18">
        <v>1.0</v>
      </c>
      <c r="L31" s="2"/>
      <c r="M31" s="15">
        <f t="shared" ref="M31:R31" si="17">SUMPRODUCT($J$30:$K$31,B31:C32)</f>
        <v>176</v>
      </c>
      <c r="N31" s="15">
        <f t="shared" si="17"/>
        <v>451</v>
      </c>
      <c r="O31" s="15">
        <f t="shared" si="17"/>
        <v>151</v>
      </c>
      <c r="P31" s="15">
        <f t="shared" si="17"/>
        <v>403</v>
      </c>
      <c r="Q31" s="15">
        <f t="shared" si="17"/>
        <v>259</v>
      </c>
      <c r="R31" s="15">
        <f t="shared" si="17"/>
        <v>198</v>
      </c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15">
        <v>0.0</v>
      </c>
      <c r="C32" s="15">
        <f t="shared" ref="C32:G32" si="18">C6</f>
        <v>176</v>
      </c>
      <c r="D32" s="15">
        <f t="shared" si="18"/>
        <v>42</v>
      </c>
      <c r="E32" s="15">
        <f t="shared" si="18"/>
        <v>83</v>
      </c>
      <c r="F32" s="15">
        <f t="shared" si="18"/>
        <v>142</v>
      </c>
      <c r="G32" s="15">
        <f t="shared" si="18"/>
        <v>29</v>
      </c>
      <c r="H32" s="18">
        <v>0.0</v>
      </c>
      <c r="I32" s="2"/>
      <c r="J32" s="2"/>
      <c r="K32" s="2"/>
      <c r="L32" s="2"/>
      <c r="M32" s="15">
        <f t="shared" ref="M32:R32" si="19">SUMPRODUCT($J$30:$K$31,B32:C33)</f>
        <v>60</v>
      </c>
      <c r="N32" s="15">
        <f t="shared" si="19"/>
        <v>239</v>
      </c>
      <c r="O32" s="15">
        <f t="shared" si="19"/>
        <v>182</v>
      </c>
      <c r="P32" s="15">
        <f t="shared" si="19"/>
        <v>270</v>
      </c>
      <c r="Q32" s="15">
        <f t="shared" si="19"/>
        <v>317</v>
      </c>
      <c r="R32" s="15">
        <f t="shared" si="19"/>
        <v>154</v>
      </c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15">
        <v>0.0</v>
      </c>
      <c r="C33" s="15">
        <f t="shared" ref="C33:G33" si="20">C7</f>
        <v>60</v>
      </c>
      <c r="D33" s="15">
        <f t="shared" si="20"/>
        <v>3</v>
      </c>
      <c r="E33" s="15">
        <f t="shared" si="20"/>
        <v>137</v>
      </c>
      <c r="F33" s="15">
        <f t="shared" si="20"/>
        <v>50</v>
      </c>
      <c r="G33" s="15">
        <f t="shared" si="20"/>
        <v>125</v>
      </c>
      <c r="H33" s="18">
        <v>0.0</v>
      </c>
      <c r="I33" s="2"/>
      <c r="J33" s="2"/>
      <c r="K33" s="2"/>
      <c r="L33" s="2"/>
      <c r="M33" s="15">
        <f t="shared" ref="M33:R33" si="21">SUMPRODUCT($J$30:$K$31,B33:C34)</f>
        <v>224</v>
      </c>
      <c r="N33" s="15">
        <f t="shared" si="21"/>
        <v>397</v>
      </c>
      <c r="O33" s="15">
        <f t="shared" si="21"/>
        <v>153</v>
      </c>
      <c r="P33" s="15">
        <f t="shared" si="21"/>
        <v>376</v>
      </c>
      <c r="Q33" s="15">
        <f t="shared" si="21"/>
        <v>431</v>
      </c>
      <c r="R33" s="15">
        <f t="shared" si="21"/>
        <v>304</v>
      </c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15">
        <v>0.0</v>
      </c>
      <c r="C34" s="15">
        <f t="shared" ref="C34:G34" si="22">C8</f>
        <v>224</v>
      </c>
      <c r="D34" s="15">
        <f t="shared" si="22"/>
        <v>113</v>
      </c>
      <c r="E34" s="15">
        <f t="shared" si="22"/>
        <v>37</v>
      </c>
      <c r="F34" s="15">
        <f t="shared" si="22"/>
        <v>202</v>
      </c>
      <c r="G34" s="15">
        <f t="shared" si="22"/>
        <v>179</v>
      </c>
      <c r="H34" s="18">
        <v>0.0</v>
      </c>
      <c r="I34" s="2"/>
      <c r="J34" s="2"/>
      <c r="K34" s="2"/>
      <c r="L34" s="2"/>
      <c r="M34" s="15">
        <f t="shared" ref="M34:R34" si="23">SUMPRODUCT($J$30:$K$31,B34:C35)</f>
        <v>34</v>
      </c>
      <c r="N34" s="15">
        <f t="shared" si="23"/>
        <v>414</v>
      </c>
      <c r="O34" s="15">
        <f t="shared" si="23"/>
        <v>498</v>
      </c>
      <c r="P34" s="15">
        <f t="shared" si="23"/>
        <v>300</v>
      </c>
      <c r="Q34" s="15">
        <f t="shared" si="23"/>
        <v>386</v>
      </c>
      <c r="R34" s="15">
        <f t="shared" si="23"/>
        <v>329</v>
      </c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15">
        <v>0.0</v>
      </c>
      <c r="C35" s="15">
        <f t="shared" ref="C35:G35" si="24">C9</f>
        <v>34</v>
      </c>
      <c r="D35" s="15">
        <f t="shared" si="24"/>
        <v>156</v>
      </c>
      <c r="E35" s="15">
        <f t="shared" si="24"/>
        <v>229</v>
      </c>
      <c r="F35" s="15">
        <f t="shared" si="24"/>
        <v>34</v>
      </c>
      <c r="G35" s="15">
        <f t="shared" si="24"/>
        <v>150</v>
      </c>
      <c r="H35" s="18">
        <v>0.0</v>
      </c>
      <c r="I35" s="2"/>
      <c r="J35" s="2"/>
      <c r="K35" s="2"/>
      <c r="L35" s="2"/>
      <c r="M35" s="15">
        <f t="shared" ref="M35:R35" si="25">SUMPRODUCT($J$30:$K$31,B35:C36)</f>
        <v>0</v>
      </c>
      <c r="N35" s="15">
        <f t="shared" si="25"/>
        <v>34</v>
      </c>
      <c r="O35" s="15">
        <f t="shared" si="25"/>
        <v>156</v>
      </c>
      <c r="P35" s="15">
        <f t="shared" si="25"/>
        <v>229</v>
      </c>
      <c r="Q35" s="15">
        <f t="shared" si="25"/>
        <v>34</v>
      </c>
      <c r="R35" s="15">
        <f t="shared" si="25"/>
        <v>150</v>
      </c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15">
        <v>0.0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18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5" t="s">
        <v>12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5" t="s">
        <v>10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</sheetData>
  <mergeCells count="7">
    <mergeCell ref="C3:G3"/>
    <mergeCell ref="I3:J3"/>
    <mergeCell ref="L3:O3"/>
    <mergeCell ref="Q3:S3"/>
    <mergeCell ref="C16:O16"/>
    <mergeCell ref="P16:T16"/>
    <mergeCell ref="B29:H29"/>
  </mergeCells>
  <drawing r:id="rId1"/>
</worksheet>
</file>