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022\Documents\Reason research\2021\"/>
    </mc:Choice>
  </mc:AlternateContent>
  <bookViews>
    <workbookView xWindow="0" yWindow="0" windowWidth="28800" windowHeight="12300" activeTab="4"/>
  </bookViews>
  <sheets>
    <sheet name="Auto 2019 Totals" sheetId="2" r:id="rId1"/>
    <sheet name="Bike-low stress 2019 Totals" sheetId="7" r:id="rId2"/>
    <sheet name="Bike-medium stress 2019 Totals" sheetId="8" r:id="rId3"/>
    <sheet name="Transit 2019 Totals" sheetId="1" r:id="rId4"/>
    <sheet name="Share Comparison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H52" i="8"/>
  <c r="G52" i="8"/>
  <c r="F52" i="8"/>
  <c r="E52" i="8"/>
  <c r="D52" i="8"/>
  <c r="C52" i="8"/>
  <c r="B52" i="8"/>
  <c r="H52" i="7"/>
  <c r="G52" i="7"/>
  <c r="F52" i="7"/>
  <c r="E52" i="7"/>
  <c r="D52" i="7"/>
  <c r="C52" i="7"/>
  <c r="B52" i="7"/>
  <c r="E24" i="3"/>
  <c r="B24" i="3"/>
  <c r="I24" i="3"/>
  <c r="F24" i="3"/>
  <c r="M24" i="3"/>
  <c r="J24" i="3"/>
  <c r="Q24" i="3"/>
  <c r="N24" i="3"/>
  <c r="U24" i="3"/>
  <c r="R24" i="3"/>
  <c r="Y24" i="3"/>
  <c r="V24" i="3"/>
  <c r="E25" i="3"/>
  <c r="B25" i="3"/>
  <c r="I25" i="3"/>
  <c r="F25" i="3"/>
  <c r="M25" i="3"/>
  <c r="J25" i="3"/>
  <c r="Q25" i="3"/>
  <c r="N25" i="3"/>
  <c r="U25" i="3"/>
  <c r="R25" i="3"/>
  <c r="Y25" i="3"/>
  <c r="V25" i="3"/>
  <c r="E26" i="3"/>
  <c r="B26" i="3"/>
  <c r="I26" i="3"/>
  <c r="F26" i="3"/>
  <c r="M26" i="3"/>
  <c r="J26" i="3"/>
  <c r="Q26" i="3"/>
  <c r="N26" i="3"/>
  <c r="U26" i="3"/>
  <c r="R26" i="3"/>
  <c r="Y26" i="3"/>
  <c r="V26" i="3"/>
  <c r="E27" i="3"/>
  <c r="B27" i="3"/>
  <c r="I27" i="3"/>
  <c r="F27" i="3"/>
  <c r="M27" i="3"/>
  <c r="J27" i="3"/>
  <c r="Q27" i="3"/>
  <c r="N27" i="3"/>
  <c r="U27" i="3"/>
  <c r="R27" i="3"/>
  <c r="Y27" i="3"/>
  <c r="V27" i="3"/>
  <c r="E28" i="3"/>
  <c r="B28" i="3"/>
  <c r="I28" i="3"/>
  <c r="F28" i="3"/>
  <c r="M28" i="3"/>
  <c r="J28" i="3"/>
  <c r="Q28" i="3"/>
  <c r="N28" i="3"/>
  <c r="U28" i="3"/>
  <c r="R28" i="3"/>
  <c r="Y28" i="3"/>
  <c r="V28" i="3"/>
  <c r="E29" i="3"/>
  <c r="B29" i="3"/>
  <c r="I29" i="3"/>
  <c r="F29" i="3"/>
  <c r="M29" i="3"/>
  <c r="J29" i="3"/>
  <c r="Q29" i="3"/>
  <c r="N29" i="3"/>
  <c r="U29" i="3"/>
  <c r="R29" i="3"/>
  <c r="Y29" i="3"/>
  <c r="V29" i="3"/>
  <c r="E30" i="3"/>
  <c r="B30" i="3"/>
  <c r="I30" i="3"/>
  <c r="F30" i="3"/>
  <c r="M30" i="3"/>
  <c r="J30" i="3"/>
  <c r="Q30" i="3"/>
  <c r="N30" i="3"/>
  <c r="U30" i="3"/>
  <c r="R30" i="3"/>
  <c r="Y30" i="3"/>
  <c r="V30" i="3"/>
  <c r="E31" i="3"/>
  <c r="B31" i="3"/>
  <c r="I31" i="3"/>
  <c r="F31" i="3"/>
  <c r="M31" i="3"/>
  <c r="J31" i="3"/>
  <c r="Q31" i="3"/>
  <c r="N31" i="3"/>
  <c r="U31" i="3"/>
  <c r="R31" i="3"/>
  <c r="Y31" i="3"/>
  <c r="V31" i="3"/>
  <c r="E32" i="3"/>
  <c r="B32" i="3"/>
  <c r="I32" i="3"/>
  <c r="F32" i="3"/>
  <c r="M32" i="3"/>
  <c r="J32" i="3"/>
  <c r="Q32" i="3"/>
  <c r="N32" i="3"/>
  <c r="U32" i="3"/>
  <c r="R32" i="3"/>
  <c r="Y32" i="3"/>
  <c r="V32" i="3"/>
  <c r="E33" i="3"/>
  <c r="B33" i="3"/>
  <c r="I33" i="3"/>
  <c r="F33" i="3"/>
  <c r="M33" i="3"/>
  <c r="J33" i="3"/>
  <c r="Q33" i="3"/>
  <c r="N33" i="3"/>
  <c r="U33" i="3"/>
  <c r="R33" i="3"/>
  <c r="Y33" i="3"/>
  <c r="V33" i="3"/>
  <c r="E34" i="3"/>
  <c r="B34" i="3"/>
  <c r="I34" i="3"/>
  <c r="F34" i="3"/>
  <c r="M34" i="3"/>
  <c r="J34" i="3"/>
  <c r="Q34" i="3"/>
  <c r="N34" i="3"/>
  <c r="U34" i="3"/>
  <c r="R34" i="3"/>
  <c r="Y34" i="3"/>
  <c r="V34" i="3"/>
  <c r="E35" i="3"/>
  <c r="B35" i="3"/>
  <c r="I35" i="3"/>
  <c r="F35" i="3"/>
  <c r="M35" i="3"/>
  <c r="J35" i="3"/>
  <c r="Q35" i="3"/>
  <c r="N35" i="3"/>
  <c r="U35" i="3"/>
  <c r="R35" i="3"/>
  <c r="Y35" i="3"/>
  <c r="V35" i="3"/>
  <c r="E36" i="3"/>
  <c r="B36" i="3"/>
  <c r="I36" i="3"/>
  <c r="F36" i="3"/>
  <c r="M36" i="3"/>
  <c r="J36" i="3"/>
  <c r="Q36" i="3"/>
  <c r="N36" i="3"/>
  <c r="U36" i="3"/>
  <c r="R36" i="3"/>
  <c r="Y36" i="3"/>
  <c r="V36" i="3"/>
  <c r="E37" i="3"/>
  <c r="B37" i="3"/>
  <c r="I37" i="3"/>
  <c r="F37" i="3"/>
  <c r="M37" i="3"/>
  <c r="J37" i="3"/>
  <c r="Q37" i="3"/>
  <c r="N37" i="3"/>
  <c r="U37" i="3"/>
  <c r="R37" i="3"/>
  <c r="Y37" i="3"/>
  <c r="V37" i="3"/>
  <c r="E38" i="3"/>
  <c r="B38" i="3"/>
  <c r="I38" i="3"/>
  <c r="F38" i="3"/>
  <c r="M38" i="3"/>
  <c r="J38" i="3"/>
  <c r="Q38" i="3"/>
  <c r="N38" i="3"/>
  <c r="U38" i="3"/>
  <c r="R38" i="3"/>
  <c r="Y38" i="3"/>
  <c r="V38" i="3"/>
  <c r="E39" i="3"/>
  <c r="B39" i="3"/>
  <c r="I39" i="3"/>
  <c r="F39" i="3"/>
  <c r="M39" i="3"/>
  <c r="J39" i="3"/>
  <c r="Q39" i="3"/>
  <c r="N39" i="3"/>
  <c r="U39" i="3"/>
  <c r="R39" i="3"/>
  <c r="Y39" i="3"/>
  <c r="V39" i="3"/>
  <c r="E40" i="3"/>
  <c r="B40" i="3"/>
  <c r="I40" i="3"/>
  <c r="F40" i="3"/>
  <c r="M40" i="3"/>
  <c r="J40" i="3"/>
  <c r="Q40" i="3"/>
  <c r="N40" i="3"/>
  <c r="U40" i="3"/>
  <c r="R40" i="3"/>
  <c r="Y40" i="3"/>
  <c r="V40" i="3"/>
  <c r="E41" i="3"/>
  <c r="B41" i="3"/>
  <c r="I41" i="3"/>
  <c r="F41" i="3"/>
  <c r="M41" i="3"/>
  <c r="J41" i="3"/>
  <c r="Q41" i="3"/>
  <c r="N41" i="3"/>
  <c r="U41" i="3"/>
  <c r="R41" i="3"/>
  <c r="Y41" i="3"/>
  <c r="V41" i="3"/>
  <c r="E42" i="3"/>
  <c r="B42" i="3"/>
  <c r="I42" i="3"/>
  <c r="F42" i="3"/>
  <c r="M42" i="3"/>
  <c r="J42" i="3"/>
  <c r="Q42" i="3"/>
  <c r="N42" i="3"/>
  <c r="U42" i="3"/>
  <c r="R42" i="3"/>
  <c r="Y42" i="3"/>
  <c r="V42" i="3"/>
  <c r="E43" i="3"/>
  <c r="B43" i="3"/>
  <c r="I43" i="3"/>
  <c r="F43" i="3"/>
  <c r="M43" i="3"/>
  <c r="J43" i="3"/>
  <c r="Q43" i="3"/>
  <c r="N43" i="3"/>
  <c r="U43" i="3"/>
  <c r="R43" i="3"/>
  <c r="Y43" i="3"/>
  <c r="V43" i="3"/>
  <c r="E44" i="3"/>
  <c r="B44" i="3"/>
  <c r="I44" i="3"/>
  <c r="F44" i="3"/>
  <c r="M44" i="3"/>
  <c r="J44" i="3"/>
  <c r="Q44" i="3"/>
  <c r="N44" i="3"/>
  <c r="U44" i="3"/>
  <c r="R44" i="3"/>
  <c r="Y44" i="3"/>
  <c r="V44" i="3"/>
  <c r="E45" i="3"/>
  <c r="B45" i="3"/>
  <c r="I45" i="3"/>
  <c r="F45" i="3"/>
  <c r="M45" i="3"/>
  <c r="J45" i="3"/>
  <c r="Q45" i="3"/>
  <c r="N45" i="3"/>
  <c r="U45" i="3"/>
  <c r="R45" i="3"/>
  <c r="Y45" i="3"/>
  <c r="V45" i="3"/>
  <c r="E46" i="3"/>
  <c r="B46" i="3"/>
  <c r="I46" i="3"/>
  <c r="F46" i="3"/>
  <c r="M46" i="3"/>
  <c r="J46" i="3"/>
  <c r="Q46" i="3"/>
  <c r="N46" i="3"/>
  <c r="U46" i="3"/>
  <c r="R46" i="3"/>
  <c r="Y46" i="3"/>
  <c r="V46" i="3"/>
  <c r="E47" i="3"/>
  <c r="B47" i="3"/>
  <c r="I47" i="3"/>
  <c r="F47" i="3"/>
  <c r="M47" i="3"/>
  <c r="J47" i="3"/>
  <c r="Q47" i="3"/>
  <c r="N47" i="3"/>
  <c r="U47" i="3"/>
  <c r="R47" i="3"/>
  <c r="Y47" i="3"/>
  <c r="V47" i="3"/>
  <c r="E48" i="3"/>
  <c r="B48" i="3"/>
  <c r="I48" i="3"/>
  <c r="F48" i="3"/>
  <c r="M48" i="3"/>
  <c r="J48" i="3"/>
  <c r="Q48" i="3"/>
  <c r="N48" i="3"/>
  <c r="U48" i="3"/>
  <c r="R48" i="3"/>
  <c r="Y48" i="3"/>
  <c r="V48" i="3"/>
  <c r="E49" i="3"/>
  <c r="B49" i="3"/>
  <c r="I49" i="3"/>
  <c r="F49" i="3"/>
  <c r="M49" i="3"/>
  <c r="J49" i="3"/>
  <c r="Q49" i="3"/>
  <c r="N49" i="3"/>
  <c r="U49" i="3"/>
  <c r="R49" i="3"/>
  <c r="Y49" i="3"/>
  <c r="V49" i="3"/>
  <c r="E50" i="3"/>
  <c r="B50" i="3"/>
  <c r="I50" i="3"/>
  <c r="F50" i="3"/>
  <c r="M50" i="3"/>
  <c r="J50" i="3"/>
  <c r="Q50" i="3"/>
  <c r="N50" i="3"/>
  <c r="U50" i="3"/>
  <c r="R50" i="3"/>
  <c r="Y50" i="3"/>
  <c r="V50" i="3"/>
  <c r="E51" i="3"/>
  <c r="B51" i="3"/>
  <c r="I51" i="3"/>
  <c r="F51" i="3"/>
  <c r="M51" i="3"/>
  <c r="J51" i="3"/>
  <c r="Q51" i="3"/>
  <c r="N51" i="3"/>
  <c r="U51" i="3"/>
  <c r="R51" i="3"/>
  <c r="Y51" i="3"/>
  <c r="V51" i="3"/>
  <c r="H52" i="1"/>
  <c r="G52" i="1"/>
  <c r="F52" i="1"/>
  <c r="E52" i="1"/>
  <c r="D52" i="1"/>
  <c r="C52" i="1"/>
  <c r="B52" i="1"/>
  <c r="H52" i="2"/>
  <c r="G52" i="2"/>
  <c r="F52" i="2"/>
  <c r="E52" i="2"/>
  <c r="D52" i="2"/>
  <c r="C52" i="2"/>
  <c r="B52" i="2"/>
  <c r="D52" i="3" l="1"/>
  <c r="L52" i="3"/>
  <c r="T52" i="3"/>
  <c r="C52" i="3"/>
  <c r="G52" i="3"/>
  <c r="O52" i="3"/>
  <c r="W52" i="3"/>
  <c r="H52" i="3"/>
  <c r="P52" i="3"/>
  <c r="X52" i="3"/>
  <c r="K52" i="3"/>
  <c r="E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" i="3"/>
  <c r="S52" i="3" s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3" i="3"/>
  <c r="U52" i="3" l="1"/>
  <c r="I52" i="3"/>
  <c r="Y52" i="3"/>
  <c r="M52" i="3"/>
  <c r="Q52" i="3"/>
  <c r="E52" i="3"/>
  <c r="F52" i="3"/>
  <c r="N52" i="3"/>
  <c r="B52" i="3"/>
  <c r="J52" i="3"/>
  <c r="R52" i="3"/>
  <c r="V52" i="3"/>
</calcChain>
</file>

<file path=xl/sharedStrings.xml><?xml version="1.0" encoding="utf-8"?>
<sst xmlns="http://schemas.openxmlformats.org/spreadsheetml/2006/main" count="288" uniqueCount="79">
  <si>
    <t>Metro</t>
  </si>
  <si>
    <t>New York</t>
  </si>
  <si>
    <t>Los Angeles</t>
  </si>
  <si>
    <t>Chicago</t>
  </si>
  <si>
    <t>Dallas</t>
  </si>
  <si>
    <t>Houston</t>
  </si>
  <si>
    <t>Philadelphia</t>
  </si>
  <si>
    <t>Washington</t>
  </si>
  <si>
    <t>Atlanta</t>
  </si>
  <si>
    <t>Miami</t>
  </si>
  <si>
    <t>Boston</t>
  </si>
  <si>
    <t>San Francisco</t>
  </si>
  <si>
    <t>Detroit</t>
  </si>
  <si>
    <t>Phoenix</t>
  </si>
  <si>
    <t>Minneapolis</t>
  </si>
  <si>
    <t>Seattle</t>
  </si>
  <si>
    <t>Riverside</t>
  </si>
  <si>
    <t>San Diego</t>
  </si>
  <si>
    <t>Denver</t>
  </si>
  <si>
    <t>St. Louis</t>
  </si>
  <si>
    <t>Baltimore</t>
  </si>
  <si>
    <t>Tampa</t>
  </si>
  <si>
    <t>Pittaburgh</t>
  </si>
  <si>
    <t>Portland</t>
  </si>
  <si>
    <t>Orlando</t>
  </si>
  <si>
    <t>Kansas City</t>
  </si>
  <si>
    <t>Cincinnati</t>
  </si>
  <si>
    <t>San Antonio</t>
  </si>
  <si>
    <t>Cleveland</t>
  </si>
  <si>
    <t>Austin</t>
  </si>
  <si>
    <t>Sacramento</t>
  </si>
  <si>
    <t>Columbus</t>
  </si>
  <si>
    <t>San Jose</t>
  </si>
  <si>
    <t>Las Vegas</t>
  </si>
  <si>
    <t>Indianapolis</t>
  </si>
  <si>
    <t>Charlotte</t>
  </si>
  <si>
    <t>Nashville</t>
  </si>
  <si>
    <t>Milwaukee</t>
  </si>
  <si>
    <t>Providence</t>
  </si>
  <si>
    <t>Virginia Beach</t>
  </si>
  <si>
    <t>Louisville</t>
  </si>
  <si>
    <t>Jacksonville</t>
  </si>
  <si>
    <t>Richmond</t>
  </si>
  <si>
    <t>Hartford</t>
  </si>
  <si>
    <t>Raleigh</t>
  </si>
  <si>
    <t>Salt Lake City</t>
  </si>
  <si>
    <t>Oklahoma City</t>
  </si>
  <si>
    <t>Buffalo</t>
  </si>
  <si>
    <t>New Orleans</t>
  </si>
  <si>
    <t>Birmingham</t>
  </si>
  <si>
    <t>Pittsburgh</t>
  </si>
  <si>
    <t>Total Jobs</t>
  </si>
  <si>
    <t>T10</t>
  </si>
  <si>
    <t>A10</t>
  </si>
  <si>
    <t>T20</t>
  </si>
  <si>
    <t>A20</t>
  </si>
  <si>
    <t>T30</t>
  </si>
  <si>
    <t>A30</t>
  </si>
  <si>
    <t>T40</t>
  </si>
  <si>
    <t>A40</t>
  </si>
  <si>
    <t>T50</t>
  </si>
  <si>
    <t>A50</t>
  </si>
  <si>
    <t>T60</t>
  </si>
  <si>
    <t>A60</t>
  </si>
  <si>
    <t>Total</t>
  </si>
  <si>
    <t>U.S. Average</t>
  </si>
  <si>
    <t>Memphis</t>
  </si>
  <si>
    <t>BL10</t>
  </si>
  <si>
    <t>BM10</t>
  </si>
  <si>
    <t>BL20</t>
  </si>
  <si>
    <t>BM20</t>
  </si>
  <si>
    <t>BL30</t>
  </si>
  <si>
    <t>BM30</t>
  </si>
  <si>
    <t>BL40</t>
  </si>
  <si>
    <t>BM40</t>
  </si>
  <si>
    <t>BL50</t>
  </si>
  <si>
    <t>BM50</t>
  </si>
  <si>
    <t>BL60</t>
  </si>
  <si>
    <t>BM60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</si>
</sst>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52" sqref="F52"/>
    </sheetView>
  </sheetViews>
  <sheetFormatPr defaultRowHeight="15" x14ac:dyDescent="0.25"/>
  <cols>
    <col min="1" max="1" width="14.85546875" customWidth="1"/>
    <col min="2" max="2" width="13.140625" customWidth="1"/>
    <col min="3" max="3" width="10.28515625" customWidth="1"/>
    <col min="4" max="4" width="10.85546875" customWidth="1"/>
    <col min="5" max="5" width="10.28515625" customWidth="1"/>
    <col min="6" max="6" width="11.28515625" customWidth="1"/>
    <col min="7" max="7" width="12.28515625" customWidth="1"/>
    <col min="8" max="8" width="11.42578125" customWidth="1"/>
  </cols>
  <sheetData>
    <row r="1" spans="1:8" x14ac:dyDescent="0.25">
      <c r="A1" s="2" t="s">
        <v>0</v>
      </c>
      <c r="B1" s="6" t="s">
        <v>51</v>
      </c>
      <c r="C1" s="6">
        <v>10</v>
      </c>
      <c r="D1" s="6">
        <v>20</v>
      </c>
      <c r="E1" s="6">
        <v>30</v>
      </c>
      <c r="F1" s="6">
        <v>40</v>
      </c>
      <c r="G1" s="6">
        <v>50</v>
      </c>
      <c r="H1" s="6">
        <v>60</v>
      </c>
    </row>
    <row r="2" spans="1:8" x14ac:dyDescent="0.25">
      <c r="A2" t="s">
        <v>8</v>
      </c>
      <c r="B2" s="1">
        <v>2637483</v>
      </c>
      <c r="C2" s="1">
        <v>31187</v>
      </c>
      <c r="D2" s="1">
        <v>187161</v>
      </c>
      <c r="E2" s="1">
        <v>484464</v>
      </c>
      <c r="F2" s="1">
        <v>883595</v>
      </c>
      <c r="G2" s="1">
        <v>1349658</v>
      </c>
      <c r="H2" s="1">
        <v>1852199</v>
      </c>
    </row>
    <row r="3" spans="1:8" x14ac:dyDescent="0.25">
      <c r="A3" t="s">
        <v>29</v>
      </c>
      <c r="B3" s="1">
        <v>1004341</v>
      </c>
      <c r="C3" s="1">
        <v>50160</v>
      </c>
      <c r="D3" s="1">
        <v>244925</v>
      </c>
      <c r="E3" s="1">
        <v>494183</v>
      </c>
      <c r="F3" s="1">
        <v>731502</v>
      </c>
      <c r="G3" s="1">
        <v>938597</v>
      </c>
      <c r="H3" s="1">
        <v>1106297</v>
      </c>
    </row>
    <row r="4" spans="1:8" x14ac:dyDescent="0.25">
      <c r="A4" t="s">
        <v>20</v>
      </c>
      <c r="B4" s="1">
        <v>1316328</v>
      </c>
      <c r="C4" s="1">
        <v>38909</v>
      </c>
      <c r="D4" s="1">
        <v>220238</v>
      </c>
      <c r="E4" s="1">
        <v>539136</v>
      </c>
      <c r="F4" s="1">
        <v>915199</v>
      </c>
      <c r="G4" s="1">
        <v>1320280</v>
      </c>
      <c r="H4" s="1">
        <v>1803526</v>
      </c>
    </row>
    <row r="5" spans="1:8" x14ac:dyDescent="0.25">
      <c r="A5" t="s">
        <v>49</v>
      </c>
      <c r="B5" s="1">
        <v>510537</v>
      </c>
      <c r="C5" s="1">
        <v>24105</v>
      </c>
      <c r="D5" s="1">
        <v>130535</v>
      </c>
      <c r="E5" s="1">
        <v>266839</v>
      </c>
      <c r="F5" s="1">
        <v>374229</v>
      </c>
      <c r="G5" s="1">
        <v>482502</v>
      </c>
      <c r="H5" s="1">
        <v>597293</v>
      </c>
    </row>
    <row r="6" spans="1:8" x14ac:dyDescent="0.25">
      <c r="A6" t="s">
        <v>10</v>
      </c>
      <c r="B6" s="1">
        <v>2682278</v>
      </c>
      <c r="C6" s="1">
        <v>44386</v>
      </c>
      <c r="D6" s="1">
        <v>233219</v>
      </c>
      <c r="E6" s="1">
        <v>582975</v>
      </c>
      <c r="F6" s="1">
        <v>1063205</v>
      </c>
      <c r="G6" s="1">
        <v>1622819</v>
      </c>
      <c r="H6" s="1">
        <v>2245988</v>
      </c>
    </row>
    <row r="7" spans="1:8" x14ac:dyDescent="0.25">
      <c r="A7" t="s">
        <v>47</v>
      </c>
      <c r="B7" s="1">
        <v>546694</v>
      </c>
      <c r="C7" s="1">
        <v>43697</v>
      </c>
      <c r="D7" s="1">
        <v>209641</v>
      </c>
      <c r="E7" s="1">
        <v>386918</v>
      </c>
      <c r="F7" s="1">
        <v>488763</v>
      </c>
      <c r="G7" s="1">
        <v>544381</v>
      </c>
      <c r="H7" s="1">
        <v>593060</v>
      </c>
    </row>
    <row r="8" spans="1:8" x14ac:dyDescent="0.25">
      <c r="A8" t="s">
        <v>35</v>
      </c>
      <c r="B8" s="1">
        <v>1037014</v>
      </c>
      <c r="C8" s="1">
        <v>35291</v>
      </c>
      <c r="D8" s="1">
        <v>188297</v>
      </c>
      <c r="E8" s="1">
        <v>454198</v>
      </c>
      <c r="F8" s="1">
        <v>770678</v>
      </c>
      <c r="G8" s="1">
        <v>1024155</v>
      </c>
      <c r="H8" s="1">
        <v>1224185</v>
      </c>
    </row>
    <row r="9" spans="1:8" x14ac:dyDescent="0.25">
      <c r="A9" t="s">
        <v>3</v>
      </c>
      <c r="B9" s="1">
        <v>4559884</v>
      </c>
      <c r="C9" s="1">
        <v>60334</v>
      </c>
      <c r="D9" s="1">
        <v>306379</v>
      </c>
      <c r="E9" s="1">
        <v>781933</v>
      </c>
      <c r="F9" s="1">
        <v>1451087</v>
      </c>
      <c r="G9" s="1">
        <v>2259834</v>
      </c>
      <c r="H9" s="1">
        <v>3098658</v>
      </c>
    </row>
    <row r="10" spans="1:8" x14ac:dyDescent="0.25">
      <c r="A10" t="s">
        <v>26</v>
      </c>
      <c r="B10" s="1">
        <v>1051395</v>
      </c>
      <c r="C10" s="1">
        <v>35052</v>
      </c>
      <c r="D10" s="1">
        <v>211722</v>
      </c>
      <c r="E10" s="1">
        <v>504322</v>
      </c>
      <c r="F10" s="1">
        <v>805607</v>
      </c>
      <c r="G10" s="1">
        <v>1055313</v>
      </c>
      <c r="H10" s="1">
        <v>1249533</v>
      </c>
    </row>
    <row r="11" spans="1:8" x14ac:dyDescent="0.25">
      <c r="A11" t="s">
        <v>28</v>
      </c>
      <c r="B11" s="1">
        <v>1023177</v>
      </c>
      <c r="C11" s="1">
        <v>34441</v>
      </c>
      <c r="D11" s="1">
        <v>209087</v>
      </c>
      <c r="E11" s="1">
        <v>516984</v>
      </c>
      <c r="F11" s="1">
        <v>867340</v>
      </c>
      <c r="G11" s="1">
        <v>1169079</v>
      </c>
      <c r="H11" s="1">
        <v>1410739</v>
      </c>
    </row>
    <row r="12" spans="1:8" x14ac:dyDescent="0.25">
      <c r="A12" t="s">
        <v>31</v>
      </c>
      <c r="B12" s="1">
        <v>1025982</v>
      </c>
      <c r="C12" s="1">
        <v>49625</v>
      </c>
      <c r="D12" s="1">
        <v>301604</v>
      </c>
      <c r="E12" s="1">
        <v>615025</v>
      </c>
      <c r="F12" s="1">
        <v>825938</v>
      </c>
      <c r="G12" s="1">
        <v>990123</v>
      </c>
      <c r="H12" s="1">
        <v>1140390</v>
      </c>
    </row>
    <row r="13" spans="1:8" x14ac:dyDescent="0.25">
      <c r="A13" t="s">
        <v>4</v>
      </c>
      <c r="B13" s="1">
        <v>3546551</v>
      </c>
      <c r="C13" s="1">
        <v>65805</v>
      </c>
      <c r="D13" s="1">
        <v>418056</v>
      </c>
      <c r="E13" s="1">
        <v>1079330</v>
      </c>
      <c r="F13" s="1">
        <v>1893807</v>
      </c>
      <c r="G13" s="1">
        <v>2659576</v>
      </c>
      <c r="H13" s="1">
        <v>3151871</v>
      </c>
    </row>
    <row r="14" spans="1:8" x14ac:dyDescent="0.25">
      <c r="A14" t="s">
        <v>18</v>
      </c>
      <c r="B14" s="1">
        <v>1450715</v>
      </c>
      <c r="C14" s="1">
        <v>62272</v>
      </c>
      <c r="D14" s="1">
        <v>341662</v>
      </c>
      <c r="E14" s="1">
        <v>797919</v>
      </c>
      <c r="F14" s="1">
        <v>1249511</v>
      </c>
      <c r="G14" s="1">
        <v>1528240</v>
      </c>
      <c r="H14" s="1">
        <v>1711466</v>
      </c>
    </row>
    <row r="15" spans="1:8" x14ac:dyDescent="0.25">
      <c r="A15" t="s">
        <v>12</v>
      </c>
      <c r="B15" s="1">
        <v>1934459</v>
      </c>
      <c r="C15" s="1">
        <v>57058</v>
      </c>
      <c r="D15" s="1">
        <v>346508</v>
      </c>
      <c r="E15" s="1">
        <v>813942</v>
      </c>
      <c r="F15" s="1">
        <v>1307016</v>
      </c>
      <c r="G15" s="1">
        <v>1726422</v>
      </c>
      <c r="H15" s="1">
        <v>2064581</v>
      </c>
    </row>
    <row r="16" spans="1:8" x14ac:dyDescent="0.25">
      <c r="A16" t="s">
        <v>43</v>
      </c>
      <c r="B16" s="1">
        <v>637565</v>
      </c>
      <c r="C16" s="1">
        <v>38271</v>
      </c>
      <c r="D16" s="1">
        <v>216432</v>
      </c>
      <c r="E16" s="1">
        <v>494557</v>
      </c>
      <c r="F16" s="1">
        <v>825316</v>
      </c>
      <c r="G16" s="1">
        <v>1166832</v>
      </c>
      <c r="H16" s="1">
        <v>1493350</v>
      </c>
    </row>
    <row r="17" spans="1:8" x14ac:dyDescent="0.25">
      <c r="A17" t="s">
        <v>5</v>
      </c>
      <c r="B17" s="1">
        <v>2977082</v>
      </c>
      <c r="C17" s="1">
        <v>50898</v>
      </c>
      <c r="D17" s="1">
        <v>309443</v>
      </c>
      <c r="E17" s="1">
        <v>790245</v>
      </c>
      <c r="F17" s="1">
        <v>1429365</v>
      </c>
      <c r="G17" s="1">
        <v>2057094</v>
      </c>
      <c r="H17" s="1">
        <v>2503954</v>
      </c>
    </row>
    <row r="18" spans="1:8" x14ac:dyDescent="0.25">
      <c r="A18" t="s">
        <v>34</v>
      </c>
      <c r="B18" s="1">
        <v>1012511</v>
      </c>
      <c r="C18" s="1">
        <v>42334</v>
      </c>
      <c r="D18" s="1">
        <v>248464</v>
      </c>
      <c r="E18" s="1">
        <v>570795</v>
      </c>
      <c r="F18" s="1">
        <v>840424</v>
      </c>
      <c r="G18" s="1">
        <v>1013913</v>
      </c>
      <c r="H18" s="1">
        <v>1165886</v>
      </c>
    </row>
    <row r="19" spans="1:8" x14ac:dyDescent="0.25">
      <c r="A19" t="s">
        <v>41</v>
      </c>
      <c r="B19" s="1">
        <v>694925</v>
      </c>
      <c r="C19" s="1">
        <v>28473</v>
      </c>
      <c r="D19" s="1">
        <v>161182</v>
      </c>
      <c r="E19" s="1">
        <v>344451</v>
      </c>
      <c r="F19" s="1">
        <v>489403</v>
      </c>
      <c r="G19" s="1">
        <v>601372</v>
      </c>
      <c r="H19" s="1">
        <v>686489</v>
      </c>
    </row>
    <row r="20" spans="1:8" x14ac:dyDescent="0.25">
      <c r="A20" t="s">
        <v>25</v>
      </c>
      <c r="B20" s="1">
        <v>1059744</v>
      </c>
      <c r="C20" s="1">
        <v>49787</v>
      </c>
      <c r="D20" s="1">
        <v>287412</v>
      </c>
      <c r="E20" s="1">
        <v>617423</v>
      </c>
      <c r="F20" s="1">
        <v>871347</v>
      </c>
      <c r="G20" s="1">
        <v>1009014</v>
      </c>
      <c r="H20" s="1">
        <v>1126852</v>
      </c>
    </row>
    <row r="21" spans="1:8" x14ac:dyDescent="0.25">
      <c r="A21" t="s">
        <v>33</v>
      </c>
      <c r="B21" s="1">
        <v>956530</v>
      </c>
      <c r="C21" s="1">
        <v>67274</v>
      </c>
      <c r="D21" s="1">
        <v>450370</v>
      </c>
      <c r="E21" s="1">
        <v>831538</v>
      </c>
      <c r="F21" s="1">
        <v>888493</v>
      </c>
      <c r="G21" s="1">
        <v>893252</v>
      </c>
      <c r="H21" s="1">
        <v>896922</v>
      </c>
    </row>
    <row r="22" spans="1:8" x14ac:dyDescent="0.25">
      <c r="A22" t="s">
        <v>2</v>
      </c>
      <c r="B22" s="1">
        <v>6249699</v>
      </c>
      <c r="C22" s="1">
        <v>96746</v>
      </c>
      <c r="D22" s="1">
        <v>525411</v>
      </c>
      <c r="E22" s="1">
        <v>1275161</v>
      </c>
      <c r="F22" s="1">
        <v>2251284</v>
      </c>
      <c r="G22" s="1">
        <v>3386696</v>
      </c>
      <c r="H22" s="1">
        <v>4566776</v>
      </c>
    </row>
    <row r="23" spans="1:8" x14ac:dyDescent="0.25">
      <c r="A23" t="s">
        <v>40</v>
      </c>
      <c r="B23" s="1">
        <v>668246</v>
      </c>
      <c r="C23" s="1">
        <v>41381</v>
      </c>
      <c r="D23" s="1">
        <v>233733</v>
      </c>
      <c r="E23" s="1">
        <v>438152</v>
      </c>
      <c r="F23" s="1">
        <v>558419</v>
      </c>
      <c r="G23" s="1">
        <v>662564</v>
      </c>
      <c r="H23" s="1">
        <v>758047</v>
      </c>
    </row>
    <row r="24" spans="1:8" x14ac:dyDescent="0.25">
      <c r="A24" t="s">
        <v>66</v>
      </c>
      <c r="B24" s="1">
        <v>615157</v>
      </c>
      <c r="C24" s="1">
        <v>43593</v>
      </c>
      <c r="D24" s="1">
        <v>226382</v>
      </c>
      <c r="E24" s="1">
        <v>421163</v>
      </c>
      <c r="F24" s="1">
        <v>521071</v>
      </c>
      <c r="G24" s="1">
        <v>574055</v>
      </c>
      <c r="H24" s="1">
        <v>620819</v>
      </c>
    </row>
    <row r="25" spans="1:8" x14ac:dyDescent="0.25">
      <c r="A25" t="s">
        <v>9</v>
      </c>
      <c r="B25" s="1">
        <v>2560082</v>
      </c>
      <c r="C25" s="1">
        <v>46669</v>
      </c>
      <c r="D25" s="1">
        <v>258264</v>
      </c>
      <c r="E25" s="1">
        <v>619669</v>
      </c>
      <c r="F25" s="1">
        <v>1020851</v>
      </c>
      <c r="G25" s="1">
        <v>1419419</v>
      </c>
      <c r="H25" s="1">
        <v>1802729</v>
      </c>
    </row>
    <row r="26" spans="1:8" x14ac:dyDescent="0.25">
      <c r="A26" t="s">
        <v>37</v>
      </c>
      <c r="B26" s="1">
        <v>856719</v>
      </c>
      <c r="C26" s="1">
        <v>75388</v>
      </c>
      <c r="D26" s="1">
        <v>345562</v>
      </c>
      <c r="E26" s="1">
        <v>621764</v>
      </c>
      <c r="F26" s="1">
        <v>829295</v>
      </c>
      <c r="G26" s="1">
        <v>1004691</v>
      </c>
      <c r="H26" s="1">
        <v>1236470</v>
      </c>
    </row>
    <row r="27" spans="1:8" x14ac:dyDescent="0.25">
      <c r="A27" t="s">
        <v>14</v>
      </c>
      <c r="B27" s="1">
        <v>1901603</v>
      </c>
      <c r="C27" s="1">
        <v>62834</v>
      </c>
      <c r="D27" s="1">
        <v>392836</v>
      </c>
      <c r="E27" s="1">
        <v>893707</v>
      </c>
      <c r="F27" s="1">
        <v>1342099</v>
      </c>
      <c r="G27" s="1">
        <v>1634236</v>
      </c>
      <c r="H27" s="1">
        <v>1826877</v>
      </c>
    </row>
    <row r="28" spans="1:8" x14ac:dyDescent="0.25">
      <c r="A28" t="s">
        <v>36</v>
      </c>
      <c r="B28" s="1">
        <v>922352</v>
      </c>
      <c r="C28" s="1">
        <v>27400</v>
      </c>
      <c r="D28" s="1">
        <v>143203</v>
      </c>
      <c r="E28" s="1">
        <v>317994</v>
      </c>
      <c r="F28" s="1">
        <v>537410</v>
      </c>
      <c r="G28" s="1">
        <v>750041</v>
      </c>
      <c r="H28" s="1">
        <v>906806</v>
      </c>
    </row>
    <row r="29" spans="1:8" x14ac:dyDescent="0.25">
      <c r="A29" t="s">
        <v>48</v>
      </c>
      <c r="B29" s="1">
        <v>534498</v>
      </c>
      <c r="C29" s="1">
        <v>38244</v>
      </c>
      <c r="D29" s="1">
        <v>171995</v>
      </c>
      <c r="E29" s="1">
        <v>301856</v>
      </c>
      <c r="F29" s="1">
        <v>385105</v>
      </c>
      <c r="G29" s="1">
        <v>495768</v>
      </c>
      <c r="H29" s="1">
        <v>626527</v>
      </c>
    </row>
    <row r="30" spans="1:8" x14ac:dyDescent="0.25">
      <c r="A30" t="s">
        <v>1</v>
      </c>
      <c r="B30" s="1">
        <v>9159786</v>
      </c>
      <c r="C30" s="1">
        <v>85112</v>
      </c>
      <c r="D30" s="1">
        <v>456819</v>
      </c>
      <c r="E30" s="1">
        <v>1184927</v>
      </c>
      <c r="F30" s="1">
        <v>2252821</v>
      </c>
      <c r="G30" s="1">
        <v>3615924</v>
      </c>
      <c r="H30" s="1">
        <v>5145437</v>
      </c>
    </row>
    <row r="31" spans="1:8" x14ac:dyDescent="0.25">
      <c r="A31" t="s">
        <v>46</v>
      </c>
      <c r="B31" s="1">
        <v>595050</v>
      </c>
      <c r="C31" s="1">
        <v>39531</v>
      </c>
      <c r="D31" s="1">
        <v>209701</v>
      </c>
      <c r="E31" s="1">
        <v>384053</v>
      </c>
      <c r="F31" s="1">
        <v>493861</v>
      </c>
      <c r="G31" s="1">
        <v>561821</v>
      </c>
      <c r="H31" s="1">
        <v>609473</v>
      </c>
    </row>
    <row r="32" spans="1:8" x14ac:dyDescent="0.25">
      <c r="A32" t="s">
        <v>24</v>
      </c>
      <c r="B32" s="1">
        <v>1262313</v>
      </c>
      <c r="C32" s="1">
        <v>31684</v>
      </c>
      <c r="D32" s="1">
        <v>201753</v>
      </c>
      <c r="E32" s="1">
        <v>536084</v>
      </c>
      <c r="F32" s="1">
        <v>892612</v>
      </c>
      <c r="G32" s="1">
        <v>1185288</v>
      </c>
      <c r="H32" s="1">
        <v>1450711</v>
      </c>
    </row>
    <row r="33" spans="1:8" x14ac:dyDescent="0.25">
      <c r="A33" t="s">
        <v>6</v>
      </c>
      <c r="B33" s="1">
        <v>2853154</v>
      </c>
      <c r="C33" s="1">
        <v>42652</v>
      </c>
      <c r="D33" s="1">
        <v>238279</v>
      </c>
      <c r="E33" s="1">
        <v>617757</v>
      </c>
      <c r="F33" s="1">
        <v>1179390</v>
      </c>
      <c r="G33" s="1">
        <v>1873317</v>
      </c>
      <c r="H33" s="1">
        <v>2633691</v>
      </c>
    </row>
    <row r="34" spans="1:8" x14ac:dyDescent="0.25">
      <c r="A34" t="s">
        <v>13</v>
      </c>
      <c r="B34" s="1">
        <v>2007240</v>
      </c>
      <c r="C34" s="1">
        <v>64911</v>
      </c>
      <c r="D34" s="1">
        <v>345459</v>
      </c>
      <c r="E34" s="1">
        <v>773754</v>
      </c>
      <c r="F34" s="1">
        <v>1217889</v>
      </c>
      <c r="G34" s="1">
        <v>1575685</v>
      </c>
      <c r="H34" s="1">
        <v>1791768</v>
      </c>
    </row>
    <row r="35" spans="1:8" x14ac:dyDescent="0.25">
      <c r="A35" t="s">
        <v>50</v>
      </c>
      <c r="B35" s="1">
        <v>1138726</v>
      </c>
      <c r="C35" s="1">
        <v>23475</v>
      </c>
      <c r="D35" s="1">
        <v>128607</v>
      </c>
      <c r="E35" s="1">
        <v>314545</v>
      </c>
      <c r="F35" s="1">
        <v>554539</v>
      </c>
      <c r="G35" s="1">
        <v>799820</v>
      </c>
      <c r="H35" s="1">
        <v>1030880</v>
      </c>
    </row>
    <row r="36" spans="1:8" x14ac:dyDescent="0.25">
      <c r="A36" t="s">
        <v>23</v>
      </c>
      <c r="B36" s="1">
        <v>1165042</v>
      </c>
      <c r="C36" s="1">
        <v>49874</v>
      </c>
      <c r="D36" s="1">
        <v>241178</v>
      </c>
      <c r="E36" s="1">
        <v>524725</v>
      </c>
      <c r="F36" s="1">
        <v>822162</v>
      </c>
      <c r="G36" s="1">
        <v>1048680</v>
      </c>
      <c r="H36" s="1">
        <v>1193970</v>
      </c>
    </row>
    <row r="37" spans="1:8" x14ac:dyDescent="0.25">
      <c r="A37" t="s">
        <v>38</v>
      </c>
      <c r="B37" s="1">
        <v>689902</v>
      </c>
      <c r="C37" s="1">
        <v>34490</v>
      </c>
      <c r="D37" s="1">
        <v>164294</v>
      </c>
      <c r="E37" s="1">
        <v>358636</v>
      </c>
      <c r="F37" s="1">
        <v>615417</v>
      </c>
      <c r="G37" s="1">
        <v>934341</v>
      </c>
      <c r="H37" s="1">
        <v>1285696</v>
      </c>
    </row>
    <row r="38" spans="1:8" x14ac:dyDescent="0.25">
      <c r="A38" t="s">
        <v>44</v>
      </c>
      <c r="B38" s="1">
        <v>677938</v>
      </c>
      <c r="C38" s="1">
        <v>42402</v>
      </c>
      <c r="D38" s="1">
        <v>231029</v>
      </c>
      <c r="E38" s="1">
        <v>497633</v>
      </c>
      <c r="F38" s="1">
        <v>735547</v>
      </c>
      <c r="G38" s="1">
        <v>944776</v>
      </c>
      <c r="H38" s="1">
        <v>1129214</v>
      </c>
    </row>
    <row r="39" spans="1:8" x14ac:dyDescent="0.25">
      <c r="A39" t="s">
        <v>42</v>
      </c>
      <c r="B39" s="1">
        <v>659862</v>
      </c>
      <c r="C39" s="1">
        <v>39574</v>
      </c>
      <c r="D39" s="1">
        <v>204535</v>
      </c>
      <c r="E39" s="1">
        <v>403256</v>
      </c>
      <c r="F39" s="1">
        <v>531653</v>
      </c>
      <c r="G39" s="1">
        <v>623146</v>
      </c>
      <c r="H39" s="1">
        <v>732256</v>
      </c>
    </row>
    <row r="40" spans="1:8" x14ac:dyDescent="0.25">
      <c r="A40" t="s">
        <v>16</v>
      </c>
      <c r="B40" s="1">
        <v>1439654</v>
      </c>
      <c r="C40" s="1">
        <v>36260</v>
      </c>
      <c r="D40" s="1">
        <v>189858</v>
      </c>
      <c r="E40" s="1">
        <v>442803</v>
      </c>
      <c r="F40" s="1">
        <v>749962</v>
      </c>
      <c r="G40" s="1">
        <v>1128388</v>
      </c>
      <c r="H40" s="1">
        <v>1707424</v>
      </c>
    </row>
    <row r="41" spans="1:8" x14ac:dyDescent="0.25">
      <c r="A41" t="s">
        <v>30</v>
      </c>
      <c r="B41" s="1">
        <v>951760</v>
      </c>
      <c r="C41" s="1">
        <v>45015</v>
      </c>
      <c r="D41" s="1">
        <v>231429</v>
      </c>
      <c r="E41" s="1">
        <v>489816</v>
      </c>
      <c r="F41" s="1">
        <v>756394</v>
      </c>
      <c r="G41" s="1">
        <v>956128</v>
      </c>
      <c r="H41" s="1">
        <v>1123578</v>
      </c>
    </row>
    <row r="42" spans="1:8" x14ac:dyDescent="0.25">
      <c r="A42" t="s">
        <v>45</v>
      </c>
      <c r="B42" s="1">
        <v>716561</v>
      </c>
      <c r="C42" s="1">
        <v>83595</v>
      </c>
      <c r="D42" s="1">
        <v>419677</v>
      </c>
      <c r="E42" s="1">
        <v>684399</v>
      </c>
      <c r="F42" s="1">
        <v>910142</v>
      </c>
      <c r="G42" s="1">
        <v>1061572</v>
      </c>
      <c r="H42" s="1">
        <v>1119352</v>
      </c>
    </row>
    <row r="43" spans="1:8" x14ac:dyDescent="0.25">
      <c r="A43" t="s">
        <v>27</v>
      </c>
      <c r="B43" s="1">
        <v>979988</v>
      </c>
      <c r="C43" s="1">
        <v>50099</v>
      </c>
      <c r="D43" s="1">
        <v>301711</v>
      </c>
      <c r="E43" s="1">
        <v>585172</v>
      </c>
      <c r="F43" s="1">
        <v>774898</v>
      </c>
      <c r="G43" s="1">
        <v>899837</v>
      </c>
      <c r="H43" s="1">
        <v>987194</v>
      </c>
    </row>
    <row r="44" spans="1:8" x14ac:dyDescent="0.25">
      <c r="A44" t="s">
        <v>17</v>
      </c>
      <c r="B44" s="1">
        <v>1403191</v>
      </c>
      <c r="C44" s="1">
        <v>55533</v>
      </c>
      <c r="D44" s="1">
        <v>306625</v>
      </c>
      <c r="E44" s="1">
        <v>637936</v>
      </c>
      <c r="F44" s="1">
        <v>928528</v>
      </c>
      <c r="G44" s="1">
        <v>1224200</v>
      </c>
      <c r="H44" s="1">
        <v>1534269</v>
      </c>
    </row>
    <row r="45" spans="1:8" x14ac:dyDescent="0.25">
      <c r="A45" t="s">
        <v>11</v>
      </c>
      <c r="B45" s="1">
        <v>2400290</v>
      </c>
      <c r="C45" s="1">
        <v>71448</v>
      </c>
      <c r="D45" s="1">
        <v>287801</v>
      </c>
      <c r="E45" s="1">
        <v>651253</v>
      </c>
      <c r="F45" s="1">
        <v>1167143</v>
      </c>
      <c r="G45" s="1">
        <v>1786229</v>
      </c>
      <c r="H45" s="1">
        <v>2460882</v>
      </c>
    </row>
    <row r="46" spans="1:8" x14ac:dyDescent="0.25">
      <c r="A46" t="s">
        <v>32</v>
      </c>
      <c r="B46" s="1">
        <v>1077279</v>
      </c>
      <c r="C46" s="1">
        <v>79839</v>
      </c>
      <c r="D46" s="1">
        <v>442549</v>
      </c>
      <c r="E46" s="1">
        <v>831681</v>
      </c>
      <c r="F46" s="1">
        <v>1223992</v>
      </c>
      <c r="G46" s="1">
        <v>1674326</v>
      </c>
      <c r="H46" s="1">
        <v>2222606</v>
      </c>
    </row>
    <row r="47" spans="1:8" x14ac:dyDescent="0.25">
      <c r="A47" t="s">
        <v>15</v>
      </c>
      <c r="B47" s="1">
        <v>1919635</v>
      </c>
      <c r="C47" s="1">
        <v>51792</v>
      </c>
      <c r="D47" s="1">
        <v>238503</v>
      </c>
      <c r="E47" s="1">
        <v>548802</v>
      </c>
      <c r="F47" s="1">
        <v>863561</v>
      </c>
      <c r="G47" s="1">
        <v>1170946</v>
      </c>
      <c r="H47" s="1">
        <v>1445102</v>
      </c>
    </row>
    <row r="48" spans="1:8" x14ac:dyDescent="0.25">
      <c r="A48" t="s">
        <v>19</v>
      </c>
      <c r="B48" s="1">
        <v>1363165</v>
      </c>
      <c r="C48" s="1">
        <v>43481</v>
      </c>
      <c r="D48" s="1">
        <v>264709</v>
      </c>
      <c r="E48" s="1">
        <v>608035</v>
      </c>
      <c r="F48" s="1">
        <v>916197</v>
      </c>
      <c r="G48" s="1">
        <v>1119824</v>
      </c>
      <c r="H48" s="1">
        <v>1247304</v>
      </c>
    </row>
    <row r="49" spans="1:8" x14ac:dyDescent="0.25">
      <c r="A49" t="s">
        <v>21</v>
      </c>
      <c r="B49" s="1">
        <v>1307910</v>
      </c>
      <c r="C49" s="1">
        <v>40825</v>
      </c>
      <c r="D49" s="1">
        <v>188708</v>
      </c>
      <c r="E49" s="1">
        <v>427946</v>
      </c>
      <c r="F49" s="1">
        <v>767245</v>
      </c>
      <c r="G49" s="1">
        <v>1098359</v>
      </c>
      <c r="H49" s="1">
        <v>1385646</v>
      </c>
    </row>
    <row r="50" spans="1:8" x14ac:dyDescent="0.25">
      <c r="A50" t="s">
        <v>39</v>
      </c>
      <c r="B50" s="1">
        <v>711408</v>
      </c>
      <c r="C50" s="1">
        <v>36116</v>
      </c>
      <c r="D50" s="1">
        <v>186823</v>
      </c>
      <c r="E50" s="1">
        <v>344400</v>
      </c>
      <c r="F50" s="1">
        <v>480745</v>
      </c>
      <c r="G50" s="1">
        <v>585212</v>
      </c>
      <c r="H50" s="1">
        <v>672289</v>
      </c>
    </row>
    <row r="51" spans="1:8" x14ac:dyDescent="0.25">
      <c r="A51" t="s">
        <v>7</v>
      </c>
      <c r="B51" s="1">
        <v>2830896</v>
      </c>
      <c r="C51" s="1">
        <v>43170</v>
      </c>
      <c r="D51" s="1">
        <v>226747</v>
      </c>
      <c r="E51" s="1">
        <v>564270</v>
      </c>
      <c r="F51" s="1">
        <v>1062673</v>
      </c>
      <c r="G51" s="1">
        <v>1699171</v>
      </c>
      <c r="H51" s="1">
        <v>2392428</v>
      </c>
    </row>
    <row r="52" spans="1:8" x14ac:dyDescent="0.25">
      <c r="A52" s="2" t="s">
        <v>64</v>
      </c>
      <c r="B52" s="5">
        <f t="shared" ref="B52:H52" si="0">SUM(B2:B51)</f>
        <v>83284301</v>
      </c>
      <c r="C52" s="5">
        <f t="shared" si="0"/>
        <v>2432492</v>
      </c>
      <c r="D52" s="5">
        <f t="shared" si="0"/>
        <v>13226517</v>
      </c>
      <c r="E52" s="5">
        <f t="shared" si="0"/>
        <v>29268526</v>
      </c>
      <c r="F52" s="5">
        <f t="shared" si="0"/>
        <v>46314730</v>
      </c>
      <c r="G52" s="5">
        <f t="shared" si="0"/>
        <v>62906916</v>
      </c>
      <c r="H52" s="5">
        <f t="shared" si="0"/>
        <v>78769460</v>
      </c>
    </row>
  </sheetData>
  <sortState ref="A2:H50">
    <sortCondition ref="A2:A50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L47" sqref="L47"/>
    </sheetView>
  </sheetViews>
  <sheetFormatPr defaultRowHeight="15" x14ac:dyDescent="0.25"/>
  <cols>
    <col min="1" max="1" width="14.85546875" customWidth="1"/>
    <col min="2" max="2" width="13.140625" customWidth="1"/>
    <col min="3" max="3" width="10.28515625" customWidth="1"/>
    <col min="4" max="4" width="10.85546875" customWidth="1"/>
    <col min="5" max="5" width="10.28515625" customWidth="1"/>
    <col min="6" max="6" width="11.28515625" customWidth="1"/>
    <col min="7" max="7" width="12.28515625" customWidth="1"/>
    <col min="8" max="8" width="11.42578125" customWidth="1"/>
  </cols>
  <sheetData>
    <row r="1" spans="1:8" x14ac:dyDescent="0.25">
      <c r="A1" s="2" t="s">
        <v>0</v>
      </c>
      <c r="B1" s="6" t="s">
        <v>51</v>
      </c>
      <c r="C1" s="6">
        <v>10</v>
      </c>
      <c r="D1" s="6">
        <v>20</v>
      </c>
      <c r="E1" s="6">
        <v>30</v>
      </c>
      <c r="F1" s="6">
        <v>40</v>
      </c>
      <c r="G1" s="6">
        <v>50</v>
      </c>
      <c r="H1" s="6">
        <v>60</v>
      </c>
    </row>
    <row r="2" spans="1:8" x14ac:dyDescent="0.25">
      <c r="A2" t="s">
        <v>8</v>
      </c>
      <c r="B2" s="1">
        <v>2637483</v>
      </c>
      <c r="C2" s="1">
        <v>1318</v>
      </c>
      <c r="D2" s="1">
        <v>3003</v>
      </c>
      <c r="E2" s="1">
        <v>4336</v>
      </c>
      <c r="F2" s="1">
        <v>5078</v>
      </c>
      <c r="G2" s="1">
        <v>5480</v>
      </c>
      <c r="H2" s="1">
        <v>5714</v>
      </c>
    </row>
    <row r="3" spans="1:8" x14ac:dyDescent="0.25">
      <c r="A3" t="s">
        <v>29</v>
      </c>
      <c r="B3" s="1">
        <v>1004341</v>
      </c>
      <c r="C3" s="1">
        <v>2376</v>
      </c>
      <c r="D3" s="1">
        <v>6176</v>
      </c>
      <c r="E3" s="1">
        <v>9668</v>
      </c>
      <c r="F3" s="1">
        <v>11550</v>
      </c>
      <c r="G3" s="1">
        <v>12371</v>
      </c>
      <c r="H3" s="1">
        <v>12653</v>
      </c>
    </row>
    <row r="4" spans="1:8" x14ac:dyDescent="0.25">
      <c r="A4" t="s">
        <v>20</v>
      </c>
      <c r="B4" s="1">
        <v>1316328</v>
      </c>
      <c r="C4" s="1">
        <v>2956</v>
      </c>
      <c r="D4" s="1">
        <v>8581</v>
      </c>
      <c r="E4" s="1">
        <v>14946</v>
      </c>
      <c r="F4" s="1">
        <v>21276</v>
      </c>
      <c r="G4" s="1">
        <v>27011</v>
      </c>
      <c r="H4" s="1">
        <v>32258</v>
      </c>
    </row>
    <row r="5" spans="1:8" x14ac:dyDescent="0.25">
      <c r="A5" t="s">
        <v>49</v>
      </c>
      <c r="B5" s="1">
        <v>510537</v>
      </c>
      <c r="C5" s="1">
        <v>750</v>
      </c>
      <c r="D5" s="1">
        <v>1552</v>
      </c>
      <c r="E5" s="1">
        <v>1793</v>
      </c>
      <c r="F5" s="1">
        <v>1881</v>
      </c>
      <c r="G5" s="1">
        <v>1938</v>
      </c>
      <c r="H5" s="1">
        <v>1951</v>
      </c>
    </row>
    <row r="6" spans="1:8" x14ac:dyDescent="0.25">
      <c r="A6" t="s">
        <v>10</v>
      </c>
      <c r="B6" s="1">
        <v>2682278</v>
      </c>
      <c r="C6" s="1">
        <v>5543</v>
      </c>
      <c r="D6" s="1">
        <v>15959</v>
      </c>
      <c r="E6" s="1">
        <v>28580</v>
      </c>
      <c r="F6" s="1">
        <v>40908</v>
      </c>
      <c r="G6" s="1">
        <v>51510</v>
      </c>
      <c r="H6" s="1">
        <v>59868</v>
      </c>
    </row>
    <row r="7" spans="1:8" x14ac:dyDescent="0.25">
      <c r="A7" t="s">
        <v>47</v>
      </c>
      <c r="B7" s="1">
        <v>546694</v>
      </c>
      <c r="C7" s="1">
        <v>1738</v>
      </c>
      <c r="D7" s="1">
        <v>4248</v>
      </c>
      <c r="E7" s="1">
        <v>5893</v>
      </c>
      <c r="F7" s="1">
        <v>6678</v>
      </c>
      <c r="G7" s="1">
        <v>7065</v>
      </c>
      <c r="H7" s="1">
        <v>7164</v>
      </c>
    </row>
    <row r="8" spans="1:8" x14ac:dyDescent="0.25">
      <c r="A8" t="s">
        <v>35</v>
      </c>
      <c r="B8" s="1">
        <v>1037014</v>
      </c>
      <c r="C8" s="1">
        <v>1302</v>
      </c>
      <c r="D8" s="1">
        <v>2781</v>
      </c>
      <c r="E8" s="1">
        <v>3311</v>
      </c>
      <c r="F8" s="1">
        <v>3505</v>
      </c>
      <c r="G8" s="1">
        <v>3553</v>
      </c>
      <c r="H8" s="1">
        <v>3567</v>
      </c>
    </row>
    <row r="9" spans="1:8" x14ac:dyDescent="0.25">
      <c r="A9" t="s">
        <v>3</v>
      </c>
      <c r="B9" s="1">
        <v>4559884</v>
      </c>
      <c r="C9" s="1">
        <v>5100</v>
      </c>
      <c r="D9" s="1">
        <v>12647</v>
      </c>
      <c r="E9" s="1">
        <v>19412</v>
      </c>
      <c r="F9" s="1">
        <v>25831</v>
      </c>
      <c r="G9" s="1">
        <v>31648</v>
      </c>
      <c r="H9" s="1">
        <v>37229</v>
      </c>
    </row>
    <row r="10" spans="1:8" x14ac:dyDescent="0.25">
      <c r="A10" t="s">
        <v>26</v>
      </c>
      <c r="B10" s="1">
        <v>1051395</v>
      </c>
      <c r="C10" s="1">
        <v>1617</v>
      </c>
      <c r="D10" s="1">
        <v>4438</v>
      </c>
      <c r="E10" s="1">
        <v>6581</v>
      </c>
      <c r="F10" s="1">
        <v>7933</v>
      </c>
      <c r="G10" s="1">
        <v>8426</v>
      </c>
      <c r="H10" s="1">
        <v>8614</v>
      </c>
    </row>
    <row r="11" spans="1:8" x14ac:dyDescent="0.25">
      <c r="A11" t="s">
        <v>28</v>
      </c>
      <c r="B11" s="1">
        <v>1023177</v>
      </c>
      <c r="C11" s="1">
        <v>1667</v>
      </c>
      <c r="D11" s="1">
        <v>4112</v>
      </c>
      <c r="E11" s="1">
        <v>5271</v>
      </c>
      <c r="F11" s="1">
        <v>5792</v>
      </c>
      <c r="G11" s="1">
        <v>6013</v>
      </c>
      <c r="H11" s="1">
        <v>6064</v>
      </c>
    </row>
    <row r="12" spans="1:8" x14ac:dyDescent="0.25">
      <c r="A12" t="s">
        <v>31</v>
      </c>
      <c r="B12" s="1">
        <v>1025982</v>
      </c>
      <c r="C12" s="1">
        <v>2098</v>
      </c>
      <c r="D12" s="1">
        <v>5818</v>
      </c>
      <c r="E12" s="1">
        <v>9235</v>
      </c>
      <c r="F12" s="1">
        <v>11467</v>
      </c>
      <c r="G12" s="1">
        <v>13392</v>
      </c>
      <c r="H12" s="1">
        <v>14704</v>
      </c>
    </row>
    <row r="13" spans="1:8" x14ac:dyDescent="0.25">
      <c r="A13" t="s">
        <v>4</v>
      </c>
      <c r="B13" s="1">
        <v>3546551</v>
      </c>
      <c r="C13" s="1">
        <v>1532</v>
      </c>
      <c r="D13" s="1">
        <v>3086</v>
      </c>
      <c r="E13" s="1">
        <v>4443</v>
      </c>
      <c r="F13" s="1">
        <v>5482</v>
      </c>
      <c r="G13" s="1">
        <v>6224</v>
      </c>
      <c r="H13" s="1">
        <v>6570</v>
      </c>
    </row>
    <row r="14" spans="1:8" x14ac:dyDescent="0.25">
      <c r="A14" t="s">
        <v>18</v>
      </c>
      <c r="B14" s="1">
        <v>1450715</v>
      </c>
      <c r="C14" s="1">
        <v>3768</v>
      </c>
      <c r="D14" s="1">
        <v>12442</v>
      </c>
      <c r="E14" s="1">
        <v>22135</v>
      </c>
      <c r="F14" s="1">
        <v>32500</v>
      </c>
      <c r="G14" s="1">
        <v>43995</v>
      </c>
      <c r="H14" s="1">
        <v>55415</v>
      </c>
    </row>
    <row r="15" spans="1:8" x14ac:dyDescent="0.25">
      <c r="A15" t="s">
        <v>12</v>
      </c>
      <c r="B15" s="1">
        <v>1934459</v>
      </c>
      <c r="C15" s="1">
        <v>1799</v>
      </c>
      <c r="D15" s="1">
        <v>6150</v>
      </c>
      <c r="E15" s="1">
        <v>11414</v>
      </c>
      <c r="F15" s="1">
        <v>16942</v>
      </c>
      <c r="G15" s="1">
        <v>22575</v>
      </c>
      <c r="H15" s="1">
        <v>28283</v>
      </c>
    </row>
    <row r="16" spans="1:8" x14ac:dyDescent="0.25">
      <c r="A16" t="s">
        <v>43</v>
      </c>
      <c r="B16" s="1">
        <v>637565</v>
      </c>
      <c r="C16" s="1">
        <v>1083</v>
      </c>
      <c r="D16" s="1">
        <v>1706</v>
      </c>
      <c r="E16" s="1">
        <v>1894</v>
      </c>
      <c r="F16" s="1">
        <v>1973</v>
      </c>
      <c r="G16" s="1">
        <v>2021</v>
      </c>
      <c r="H16" s="1">
        <v>2050</v>
      </c>
    </row>
    <row r="17" spans="1:8" x14ac:dyDescent="0.25">
      <c r="A17" t="s">
        <v>5</v>
      </c>
      <c r="B17" s="1">
        <v>2977082</v>
      </c>
      <c r="C17" s="1">
        <v>1344</v>
      </c>
      <c r="D17" s="1">
        <v>2188</v>
      </c>
      <c r="E17" s="1">
        <v>2555</v>
      </c>
      <c r="F17" s="1">
        <v>2757</v>
      </c>
      <c r="G17" s="1">
        <v>2869</v>
      </c>
      <c r="H17" s="1">
        <v>2905</v>
      </c>
    </row>
    <row r="18" spans="1:8" x14ac:dyDescent="0.25">
      <c r="A18" t="s">
        <v>34</v>
      </c>
      <c r="B18" s="1">
        <v>1012511</v>
      </c>
      <c r="C18" s="1">
        <v>1667</v>
      </c>
      <c r="D18" s="1">
        <v>4013</v>
      </c>
      <c r="E18" s="1">
        <v>5550</v>
      </c>
      <c r="F18" s="1">
        <v>6644</v>
      </c>
      <c r="G18" s="1">
        <v>7404</v>
      </c>
      <c r="H18" s="1">
        <v>7931</v>
      </c>
    </row>
    <row r="19" spans="1:8" x14ac:dyDescent="0.25">
      <c r="A19" t="s">
        <v>41</v>
      </c>
      <c r="B19" s="1">
        <v>694925</v>
      </c>
      <c r="C19" s="1">
        <v>971</v>
      </c>
      <c r="D19" s="1">
        <v>1790</v>
      </c>
      <c r="E19" s="1">
        <v>2055</v>
      </c>
      <c r="F19" s="1">
        <v>2180</v>
      </c>
      <c r="G19" s="1">
        <v>2246</v>
      </c>
      <c r="H19" s="1">
        <v>2292</v>
      </c>
    </row>
    <row r="20" spans="1:8" x14ac:dyDescent="0.25">
      <c r="A20" t="s">
        <v>25</v>
      </c>
      <c r="B20" s="1">
        <v>1059744</v>
      </c>
      <c r="C20" s="1">
        <v>1830</v>
      </c>
      <c r="D20" s="1">
        <v>4845</v>
      </c>
      <c r="E20" s="1">
        <v>7268</v>
      </c>
      <c r="F20" s="1">
        <v>9489</v>
      </c>
      <c r="G20" s="1">
        <v>11757</v>
      </c>
      <c r="H20" s="1">
        <v>14128</v>
      </c>
    </row>
    <row r="21" spans="1:8" x14ac:dyDescent="0.25">
      <c r="A21" t="s">
        <v>33</v>
      </c>
      <c r="B21" s="1">
        <v>956530</v>
      </c>
      <c r="C21" s="1">
        <v>1613</v>
      </c>
      <c r="D21" s="1">
        <v>2714</v>
      </c>
      <c r="E21" s="1">
        <v>2896</v>
      </c>
      <c r="F21" s="1">
        <v>2953</v>
      </c>
      <c r="G21" s="1">
        <v>2989</v>
      </c>
      <c r="H21" s="1">
        <v>3025</v>
      </c>
    </row>
    <row r="22" spans="1:8" x14ac:dyDescent="0.25">
      <c r="A22" t="s">
        <v>2</v>
      </c>
      <c r="B22" s="1">
        <v>6249699</v>
      </c>
      <c r="C22" s="1">
        <v>5471</v>
      </c>
      <c r="D22" s="1">
        <v>13748</v>
      </c>
      <c r="E22" s="1">
        <v>21520</v>
      </c>
      <c r="F22" s="1">
        <v>28578</v>
      </c>
      <c r="G22" s="1">
        <v>34360</v>
      </c>
      <c r="H22" s="1">
        <v>39256</v>
      </c>
    </row>
    <row r="23" spans="1:8" x14ac:dyDescent="0.25">
      <c r="A23" t="s">
        <v>40</v>
      </c>
      <c r="B23" s="1">
        <v>668246</v>
      </c>
      <c r="C23" s="1">
        <v>1648</v>
      </c>
      <c r="D23" s="1">
        <v>5076</v>
      </c>
      <c r="E23" s="1">
        <v>8810</v>
      </c>
      <c r="F23" s="1">
        <v>12299</v>
      </c>
      <c r="G23" s="1">
        <v>15485</v>
      </c>
      <c r="H23" s="1">
        <v>18057</v>
      </c>
    </row>
    <row r="24" spans="1:8" x14ac:dyDescent="0.25">
      <c r="A24" t="s">
        <v>66</v>
      </c>
      <c r="B24" s="1">
        <v>615157</v>
      </c>
      <c r="C24" s="1">
        <v>783</v>
      </c>
      <c r="D24" s="1">
        <v>1148</v>
      </c>
      <c r="E24" s="1">
        <v>1203</v>
      </c>
      <c r="F24" s="1">
        <v>1235</v>
      </c>
      <c r="G24" s="1">
        <v>1253</v>
      </c>
      <c r="H24" s="1">
        <v>1259</v>
      </c>
    </row>
    <row r="25" spans="1:8" x14ac:dyDescent="0.25">
      <c r="A25" t="s">
        <v>9</v>
      </c>
      <c r="B25" s="1">
        <v>2560082</v>
      </c>
      <c r="C25" s="1">
        <v>2540</v>
      </c>
      <c r="D25" s="1">
        <v>4774</v>
      </c>
      <c r="E25" s="1">
        <v>5634</v>
      </c>
      <c r="F25" s="1">
        <v>6472</v>
      </c>
      <c r="G25" s="1">
        <v>7179</v>
      </c>
      <c r="H25" s="1">
        <v>7590</v>
      </c>
    </row>
    <row r="26" spans="1:8" x14ac:dyDescent="0.25">
      <c r="A26" t="s">
        <v>37</v>
      </c>
      <c r="B26" s="1">
        <v>856719</v>
      </c>
      <c r="C26" s="1">
        <v>2143</v>
      </c>
      <c r="D26" s="1">
        <v>4376</v>
      </c>
      <c r="E26" s="1">
        <v>5575</v>
      </c>
      <c r="F26" s="1">
        <v>6468</v>
      </c>
      <c r="G26" s="1">
        <v>6825</v>
      </c>
      <c r="H26" s="1">
        <v>6974</v>
      </c>
    </row>
    <row r="27" spans="1:8" x14ac:dyDescent="0.25">
      <c r="A27" t="s">
        <v>14</v>
      </c>
      <c r="B27" s="1">
        <v>1901603</v>
      </c>
      <c r="C27" s="1">
        <v>2924</v>
      </c>
      <c r="D27" s="1">
        <v>9897</v>
      </c>
      <c r="E27" s="1">
        <v>19920</v>
      </c>
      <c r="F27" s="1">
        <v>30942</v>
      </c>
      <c r="G27" s="1">
        <v>42025</v>
      </c>
      <c r="H27" s="1">
        <v>51804</v>
      </c>
    </row>
    <row r="28" spans="1:8" x14ac:dyDescent="0.25">
      <c r="A28" t="s">
        <v>36</v>
      </c>
      <c r="B28" s="1">
        <v>922352</v>
      </c>
      <c r="C28" s="1">
        <v>1146</v>
      </c>
      <c r="D28" s="1">
        <v>2500</v>
      </c>
      <c r="E28" s="1">
        <v>3187</v>
      </c>
      <c r="F28" s="1">
        <v>3533</v>
      </c>
      <c r="G28" s="1">
        <v>3652</v>
      </c>
      <c r="H28" s="1">
        <v>3690</v>
      </c>
    </row>
    <row r="29" spans="1:8" x14ac:dyDescent="0.25">
      <c r="A29" t="s">
        <v>48</v>
      </c>
      <c r="B29" s="1">
        <v>534498</v>
      </c>
      <c r="C29" s="1">
        <v>2318</v>
      </c>
      <c r="D29" s="1">
        <v>4775</v>
      </c>
      <c r="E29" s="1">
        <v>5865</v>
      </c>
      <c r="F29" s="1">
        <v>6572</v>
      </c>
      <c r="G29" s="1">
        <v>7159</v>
      </c>
      <c r="H29" s="1">
        <v>7268</v>
      </c>
    </row>
    <row r="30" spans="1:8" x14ac:dyDescent="0.25">
      <c r="A30" t="s">
        <v>1</v>
      </c>
      <c r="B30" s="1">
        <v>9159786</v>
      </c>
      <c r="C30" s="1">
        <v>29032</v>
      </c>
      <c r="D30" s="1">
        <v>105230</v>
      </c>
      <c r="E30" s="1">
        <v>187688</v>
      </c>
      <c r="F30" s="1">
        <v>263990</v>
      </c>
      <c r="G30" s="1">
        <v>333142</v>
      </c>
      <c r="H30" s="1">
        <v>388754</v>
      </c>
    </row>
    <row r="31" spans="1:8" x14ac:dyDescent="0.25">
      <c r="A31" t="s">
        <v>46</v>
      </c>
      <c r="B31" s="1">
        <v>595050</v>
      </c>
      <c r="C31" s="1">
        <v>1600</v>
      </c>
      <c r="D31" s="1">
        <v>4903</v>
      </c>
      <c r="E31" s="1">
        <v>8667</v>
      </c>
      <c r="F31" s="1">
        <v>12310</v>
      </c>
      <c r="G31" s="1">
        <v>15268</v>
      </c>
      <c r="H31" s="1">
        <v>18000</v>
      </c>
    </row>
    <row r="32" spans="1:8" x14ac:dyDescent="0.25">
      <c r="A32" t="s">
        <v>24</v>
      </c>
      <c r="B32" s="1">
        <v>1262313</v>
      </c>
      <c r="C32" s="1">
        <v>1148</v>
      </c>
      <c r="D32" s="1">
        <v>2087</v>
      </c>
      <c r="E32" s="1">
        <v>2458</v>
      </c>
      <c r="F32" s="1">
        <v>2659</v>
      </c>
      <c r="G32" s="1">
        <v>2738</v>
      </c>
      <c r="H32" s="1">
        <v>2785</v>
      </c>
    </row>
    <row r="33" spans="1:8" x14ac:dyDescent="0.25">
      <c r="A33" t="s">
        <v>6</v>
      </c>
      <c r="B33" s="1">
        <v>2853154</v>
      </c>
      <c r="C33" s="1">
        <v>4737</v>
      </c>
      <c r="D33" s="1">
        <v>14200</v>
      </c>
      <c r="E33" s="1">
        <v>17691</v>
      </c>
      <c r="F33" s="1">
        <v>18717</v>
      </c>
      <c r="G33" s="1">
        <v>19217</v>
      </c>
      <c r="H33" s="1">
        <v>19538</v>
      </c>
    </row>
    <row r="34" spans="1:8" x14ac:dyDescent="0.25">
      <c r="A34" t="s">
        <v>13</v>
      </c>
      <c r="B34" s="1">
        <v>2007240</v>
      </c>
      <c r="C34" s="1">
        <v>2235</v>
      </c>
      <c r="D34" s="1">
        <v>6631</v>
      </c>
      <c r="E34" s="1">
        <v>10384</v>
      </c>
      <c r="F34" s="1">
        <v>13696</v>
      </c>
      <c r="G34" s="1">
        <v>17321</v>
      </c>
      <c r="H34" s="1">
        <v>21189</v>
      </c>
    </row>
    <row r="35" spans="1:8" x14ac:dyDescent="0.25">
      <c r="A35" t="s">
        <v>50</v>
      </c>
      <c r="B35" s="1">
        <v>1138726</v>
      </c>
      <c r="C35" s="1">
        <v>1825</v>
      </c>
      <c r="D35" s="1">
        <v>4485</v>
      </c>
      <c r="E35" s="1">
        <v>6901</v>
      </c>
      <c r="F35" s="1">
        <v>8345</v>
      </c>
      <c r="G35" s="1">
        <v>9075</v>
      </c>
      <c r="H35" s="1">
        <v>9409</v>
      </c>
    </row>
    <row r="36" spans="1:8" x14ac:dyDescent="0.25">
      <c r="A36" t="s">
        <v>23</v>
      </c>
      <c r="B36" s="1">
        <v>1165042</v>
      </c>
      <c r="C36" s="1">
        <v>5291</v>
      </c>
      <c r="D36" s="1">
        <v>17858</v>
      </c>
      <c r="E36" s="1">
        <v>34345</v>
      </c>
      <c r="F36" s="1">
        <v>52153</v>
      </c>
      <c r="G36" s="1">
        <v>66646</v>
      </c>
      <c r="H36" s="1">
        <v>78439</v>
      </c>
    </row>
    <row r="37" spans="1:8" x14ac:dyDescent="0.25">
      <c r="A37" t="s">
        <v>38</v>
      </c>
      <c r="B37" s="1">
        <v>689902</v>
      </c>
      <c r="C37" s="1">
        <v>1627</v>
      </c>
      <c r="D37" s="1">
        <v>2894</v>
      </c>
      <c r="E37" s="1">
        <v>3329</v>
      </c>
      <c r="F37" s="1">
        <v>3464</v>
      </c>
      <c r="G37" s="1">
        <v>3502</v>
      </c>
      <c r="H37" s="1">
        <v>3527</v>
      </c>
    </row>
    <row r="38" spans="1:8" x14ac:dyDescent="0.25">
      <c r="A38" t="s">
        <v>44</v>
      </c>
      <c r="B38" s="1">
        <v>677938</v>
      </c>
      <c r="C38" s="1">
        <v>1495</v>
      </c>
      <c r="D38" s="1">
        <v>4277</v>
      </c>
      <c r="E38" s="1">
        <v>7281</v>
      </c>
      <c r="F38" s="1">
        <v>10370</v>
      </c>
      <c r="G38" s="1">
        <v>12588</v>
      </c>
      <c r="H38" s="1">
        <v>14187</v>
      </c>
    </row>
    <row r="39" spans="1:8" x14ac:dyDescent="0.25">
      <c r="A39" t="s">
        <v>42</v>
      </c>
      <c r="B39" s="1">
        <v>659862</v>
      </c>
      <c r="C39" s="1">
        <v>1843</v>
      </c>
      <c r="D39" s="1">
        <v>4621</v>
      </c>
      <c r="E39" s="1">
        <v>5780</v>
      </c>
      <c r="F39" s="1">
        <v>6456</v>
      </c>
      <c r="G39" s="1">
        <v>7297</v>
      </c>
      <c r="H39" s="1">
        <v>7761</v>
      </c>
    </row>
    <row r="40" spans="1:8" x14ac:dyDescent="0.25">
      <c r="A40" t="s">
        <v>16</v>
      </c>
      <c r="B40" s="1">
        <v>1439654</v>
      </c>
      <c r="C40" s="1">
        <v>981</v>
      </c>
      <c r="D40" s="1">
        <v>1610</v>
      </c>
      <c r="E40" s="1">
        <v>1794</v>
      </c>
      <c r="F40" s="1">
        <v>1864</v>
      </c>
      <c r="G40" s="1">
        <v>1880</v>
      </c>
      <c r="H40" s="1">
        <v>1894</v>
      </c>
    </row>
    <row r="41" spans="1:8" x14ac:dyDescent="0.25">
      <c r="A41" t="s">
        <v>30</v>
      </c>
      <c r="B41" s="1">
        <v>951760</v>
      </c>
      <c r="C41" s="1">
        <v>1984</v>
      </c>
      <c r="D41" s="1">
        <v>4001</v>
      </c>
      <c r="E41" s="1">
        <v>4948</v>
      </c>
      <c r="F41" s="1">
        <v>5625</v>
      </c>
      <c r="G41" s="1">
        <v>6095</v>
      </c>
      <c r="H41" s="1">
        <v>6357</v>
      </c>
    </row>
    <row r="42" spans="1:8" x14ac:dyDescent="0.25">
      <c r="A42" t="s">
        <v>45</v>
      </c>
      <c r="B42" s="1">
        <v>716561</v>
      </c>
      <c r="C42" s="1">
        <v>2781</v>
      </c>
      <c r="D42" s="1">
        <v>8007</v>
      </c>
      <c r="E42" s="1">
        <v>14394</v>
      </c>
      <c r="F42" s="1">
        <v>21637</v>
      </c>
      <c r="G42" s="1">
        <v>27779</v>
      </c>
      <c r="H42" s="1">
        <v>31327</v>
      </c>
    </row>
    <row r="43" spans="1:8" x14ac:dyDescent="0.25">
      <c r="A43" t="s">
        <v>27</v>
      </c>
      <c r="B43" s="1">
        <v>979988</v>
      </c>
      <c r="C43" s="1">
        <v>1355</v>
      </c>
      <c r="D43" s="1">
        <v>3085</v>
      </c>
      <c r="E43" s="1">
        <v>3948</v>
      </c>
      <c r="F43" s="1">
        <v>4852</v>
      </c>
      <c r="G43" s="1">
        <v>5450</v>
      </c>
      <c r="H43" s="1">
        <v>5602</v>
      </c>
    </row>
    <row r="44" spans="1:8" x14ac:dyDescent="0.25">
      <c r="A44" t="s">
        <v>17</v>
      </c>
      <c r="B44" s="1">
        <v>1403191</v>
      </c>
      <c r="C44" s="1">
        <v>2350</v>
      </c>
      <c r="D44" s="1">
        <v>4393</v>
      </c>
      <c r="E44" s="1">
        <v>5303</v>
      </c>
      <c r="F44" s="1">
        <v>5843</v>
      </c>
      <c r="G44" s="1">
        <v>6253</v>
      </c>
      <c r="H44" s="1">
        <v>6505</v>
      </c>
    </row>
    <row r="45" spans="1:8" x14ac:dyDescent="0.25">
      <c r="A45" t="s">
        <v>11</v>
      </c>
      <c r="B45" s="1">
        <v>2400290</v>
      </c>
      <c r="C45" s="1">
        <v>10867</v>
      </c>
      <c r="D45" s="1">
        <v>37434</v>
      </c>
      <c r="E45" s="1">
        <v>66525</v>
      </c>
      <c r="F45" s="1">
        <v>93514</v>
      </c>
      <c r="G45" s="1">
        <v>118256</v>
      </c>
      <c r="H45" s="1">
        <v>136647</v>
      </c>
    </row>
    <row r="46" spans="1:8" x14ac:dyDescent="0.25">
      <c r="A46" t="s">
        <v>32</v>
      </c>
      <c r="B46" s="1">
        <v>1077279</v>
      </c>
      <c r="C46" s="1">
        <v>4059</v>
      </c>
      <c r="D46" s="1">
        <v>10651</v>
      </c>
      <c r="E46" s="1">
        <v>16565</v>
      </c>
      <c r="F46" s="1">
        <v>21917</v>
      </c>
      <c r="G46" s="1">
        <v>25912</v>
      </c>
      <c r="H46" s="1">
        <v>28373</v>
      </c>
    </row>
    <row r="47" spans="1:8" x14ac:dyDescent="0.25">
      <c r="A47" t="s">
        <v>15</v>
      </c>
      <c r="B47" s="1">
        <v>1919635</v>
      </c>
      <c r="C47" s="1">
        <v>5318</v>
      </c>
      <c r="D47" s="1">
        <v>13032</v>
      </c>
      <c r="E47" s="1">
        <v>18963</v>
      </c>
      <c r="F47" s="1">
        <v>23619</v>
      </c>
      <c r="G47" s="1">
        <v>26847</v>
      </c>
      <c r="H47" s="1">
        <v>28581</v>
      </c>
    </row>
    <row r="48" spans="1:8" x14ac:dyDescent="0.25">
      <c r="A48" t="s">
        <v>19</v>
      </c>
      <c r="B48" s="1">
        <v>1363165</v>
      </c>
      <c r="C48" s="1">
        <v>1427</v>
      </c>
      <c r="D48" s="1">
        <v>2912</v>
      </c>
      <c r="E48" s="1">
        <v>3604</v>
      </c>
      <c r="F48" s="1">
        <v>4037</v>
      </c>
      <c r="G48" s="1">
        <v>4347</v>
      </c>
      <c r="H48" s="1">
        <v>4547</v>
      </c>
    </row>
    <row r="49" spans="1:8" x14ac:dyDescent="0.25">
      <c r="A49" t="s">
        <v>21</v>
      </c>
      <c r="B49" s="1">
        <v>1307910</v>
      </c>
      <c r="C49" s="1">
        <v>1320</v>
      </c>
      <c r="D49" s="1">
        <v>2240</v>
      </c>
      <c r="E49" s="1">
        <v>2554</v>
      </c>
      <c r="F49" s="1">
        <v>2711</v>
      </c>
      <c r="G49" s="1">
        <v>2798</v>
      </c>
      <c r="H49" s="1">
        <v>2824</v>
      </c>
    </row>
    <row r="50" spans="1:8" x14ac:dyDescent="0.25">
      <c r="A50" t="s">
        <v>39</v>
      </c>
      <c r="B50" s="1">
        <v>711408</v>
      </c>
      <c r="C50" s="1">
        <v>1138</v>
      </c>
      <c r="D50" s="1">
        <v>1847</v>
      </c>
      <c r="E50" s="1">
        <v>1996</v>
      </c>
      <c r="F50" s="1">
        <v>2045</v>
      </c>
      <c r="G50" s="1">
        <v>2076</v>
      </c>
      <c r="H50" s="1">
        <v>2094</v>
      </c>
    </row>
    <row r="51" spans="1:8" x14ac:dyDescent="0.25">
      <c r="A51" t="s">
        <v>7</v>
      </c>
      <c r="B51" s="1">
        <v>2830896</v>
      </c>
      <c r="C51" s="1">
        <v>4354</v>
      </c>
      <c r="D51" s="1">
        <v>11226</v>
      </c>
      <c r="E51" s="1">
        <v>17766</v>
      </c>
      <c r="F51" s="1">
        <v>23707</v>
      </c>
      <c r="G51" s="1">
        <v>28482</v>
      </c>
      <c r="H51" s="1">
        <v>32310</v>
      </c>
    </row>
    <row r="52" spans="1:8" x14ac:dyDescent="0.25">
      <c r="A52" s="2" t="s">
        <v>64</v>
      </c>
      <c r="B52" s="5">
        <f t="shared" ref="B52:H52" si="0">SUM(B2:B51)</f>
        <v>83284301</v>
      </c>
      <c r="C52" s="5">
        <f t="shared" si="0"/>
        <v>149812</v>
      </c>
      <c r="D52" s="5">
        <f t="shared" si="0"/>
        <v>422167</v>
      </c>
      <c r="E52" s="5">
        <f t="shared" si="0"/>
        <v>683834</v>
      </c>
      <c r="F52" s="5">
        <f t="shared" si="0"/>
        <v>922449</v>
      </c>
      <c r="G52" s="5">
        <f t="shared" si="0"/>
        <v>1131394</v>
      </c>
      <c r="H52" s="5">
        <f t="shared" si="0"/>
        <v>1298933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57" sqref="G57"/>
    </sheetView>
  </sheetViews>
  <sheetFormatPr defaultRowHeight="15" x14ac:dyDescent="0.25"/>
  <cols>
    <col min="1" max="1" width="14.85546875" customWidth="1"/>
    <col min="2" max="2" width="13.140625" customWidth="1"/>
    <col min="3" max="3" width="10.28515625" customWidth="1"/>
    <col min="4" max="4" width="10.85546875" customWidth="1"/>
    <col min="5" max="5" width="10.28515625" customWidth="1"/>
    <col min="6" max="6" width="11.28515625" customWidth="1"/>
    <col min="7" max="7" width="12.28515625" customWidth="1"/>
    <col min="8" max="8" width="11.42578125" customWidth="1"/>
  </cols>
  <sheetData>
    <row r="1" spans="1:8" x14ac:dyDescent="0.25">
      <c r="A1" s="2" t="s">
        <v>0</v>
      </c>
      <c r="B1" s="6" t="s">
        <v>51</v>
      </c>
      <c r="C1" s="6">
        <v>10</v>
      </c>
      <c r="D1" s="6">
        <v>20</v>
      </c>
      <c r="E1" s="6">
        <v>30</v>
      </c>
      <c r="F1" s="6">
        <v>40</v>
      </c>
      <c r="G1" s="6">
        <v>50</v>
      </c>
      <c r="H1" s="6">
        <v>60</v>
      </c>
    </row>
    <row r="2" spans="1:8" x14ac:dyDescent="0.25">
      <c r="A2" t="s">
        <v>8</v>
      </c>
      <c r="B2" s="1">
        <v>2637483</v>
      </c>
      <c r="C2" s="1">
        <v>2045</v>
      </c>
      <c r="D2" s="1">
        <v>8482</v>
      </c>
      <c r="E2" s="1">
        <v>17682</v>
      </c>
      <c r="F2" s="1">
        <v>27891</v>
      </c>
      <c r="G2" s="1">
        <v>39301</v>
      </c>
      <c r="H2" s="1">
        <v>51379</v>
      </c>
    </row>
    <row r="3" spans="1:8" x14ac:dyDescent="0.25">
      <c r="A3" t="s">
        <v>29</v>
      </c>
      <c r="B3" s="1">
        <v>1004341</v>
      </c>
      <c r="C3" s="1">
        <v>3967</v>
      </c>
      <c r="D3" s="1">
        <v>17606</v>
      </c>
      <c r="E3" s="1">
        <v>36976</v>
      </c>
      <c r="F3" s="1">
        <v>58847</v>
      </c>
      <c r="G3" s="1">
        <v>81026</v>
      </c>
      <c r="H3" s="1">
        <v>103245</v>
      </c>
    </row>
    <row r="4" spans="1:8" x14ac:dyDescent="0.25">
      <c r="A4" t="s">
        <v>20</v>
      </c>
      <c r="B4" s="1">
        <v>1316328</v>
      </c>
      <c r="C4" s="1">
        <v>4218</v>
      </c>
      <c r="D4" s="1">
        <v>17249</v>
      </c>
      <c r="E4" s="1">
        <v>32249</v>
      </c>
      <c r="F4" s="1">
        <v>47729</v>
      </c>
      <c r="G4" s="1">
        <v>66375</v>
      </c>
      <c r="H4" s="1">
        <v>85649</v>
      </c>
    </row>
    <row r="5" spans="1:8" x14ac:dyDescent="0.25">
      <c r="A5" t="s">
        <v>49</v>
      </c>
      <c r="B5" s="1">
        <v>510537</v>
      </c>
      <c r="C5" s="1">
        <v>1279</v>
      </c>
      <c r="D5" s="1">
        <v>4489</v>
      </c>
      <c r="E5" s="1">
        <v>7785</v>
      </c>
      <c r="F5" s="1">
        <v>10934</v>
      </c>
      <c r="G5" s="1">
        <v>13745</v>
      </c>
      <c r="H5" s="1">
        <v>16128</v>
      </c>
    </row>
    <row r="6" spans="1:8" x14ac:dyDescent="0.25">
      <c r="A6" t="s">
        <v>10</v>
      </c>
      <c r="B6" s="1">
        <v>2682278</v>
      </c>
      <c r="C6" s="1">
        <v>8685</v>
      </c>
      <c r="D6" s="1">
        <v>31743</v>
      </c>
      <c r="E6" s="1">
        <v>66217</v>
      </c>
      <c r="F6" s="1">
        <v>107894</v>
      </c>
      <c r="G6" s="1">
        <v>146137</v>
      </c>
      <c r="H6" s="1">
        <v>176547</v>
      </c>
    </row>
    <row r="7" spans="1:8" x14ac:dyDescent="0.25">
      <c r="A7" t="s">
        <v>47</v>
      </c>
      <c r="B7" s="1">
        <v>546694</v>
      </c>
      <c r="C7" s="1">
        <v>3485</v>
      </c>
      <c r="D7" s="1">
        <v>15478</v>
      </c>
      <c r="E7" s="1">
        <v>33518</v>
      </c>
      <c r="F7" s="1">
        <v>59640</v>
      </c>
      <c r="G7" s="1">
        <v>87480</v>
      </c>
      <c r="H7" s="1">
        <v>115239</v>
      </c>
    </row>
    <row r="8" spans="1:8" x14ac:dyDescent="0.25">
      <c r="A8" t="s">
        <v>35</v>
      </c>
      <c r="B8" s="1">
        <v>1037014</v>
      </c>
      <c r="C8" s="1">
        <v>2069</v>
      </c>
      <c r="D8" s="1">
        <v>8342</v>
      </c>
      <c r="E8" s="1">
        <v>18599</v>
      </c>
      <c r="F8" s="1">
        <v>30128</v>
      </c>
      <c r="G8" s="1">
        <v>42914</v>
      </c>
      <c r="H8" s="1">
        <v>58067</v>
      </c>
    </row>
    <row r="9" spans="1:8" x14ac:dyDescent="0.25">
      <c r="A9" t="s">
        <v>3</v>
      </c>
      <c r="B9" s="1">
        <v>4559884</v>
      </c>
      <c r="C9" s="1">
        <v>10348</v>
      </c>
      <c r="D9" s="1">
        <v>42367</v>
      </c>
      <c r="E9" s="1">
        <v>88865</v>
      </c>
      <c r="F9" s="1">
        <v>147678</v>
      </c>
      <c r="G9" s="1">
        <v>217708</v>
      </c>
      <c r="H9" s="1">
        <v>293104</v>
      </c>
    </row>
    <row r="10" spans="1:8" x14ac:dyDescent="0.25">
      <c r="A10" t="s">
        <v>26</v>
      </c>
      <c r="B10" s="1">
        <v>1051395</v>
      </c>
      <c r="C10" s="1">
        <v>2698</v>
      </c>
      <c r="D10" s="1">
        <v>12122</v>
      </c>
      <c r="E10" s="1">
        <v>26445</v>
      </c>
      <c r="F10" s="1">
        <v>45646</v>
      </c>
      <c r="G10" s="1">
        <v>69904</v>
      </c>
      <c r="H10" s="1">
        <v>98320</v>
      </c>
    </row>
    <row r="11" spans="1:8" x14ac:dyDescent="0.25">
      <c r="A11" t="s">
        <v>28</v>
      </c>
      <c r="B11" s="1">
        <v>1023177</v>
      </c>
      <c r="C11" s="1">
        <v>2658</v>
      </c>
      <c r="D11" s="1">
        <v>11606</v>
      </c>
      <c r="E11" s="1">
        <v>24581</v>
      </c>
      <c r="F11" s="1">
        <v>42163</v>
      </c>
      <c r="G11" s="1">
        <v>61756</v>
      </c>
      <c r="H11" s="1">
        <v>81860</v>
      </c>
    </row>
    <row r="12" spans="1:8" x14ac:dyDescent="0.25">
      <c r="A12" t="s">
        <v>31</v>
      </c>
      <c r="B12" s="1">
        <v>1025982</v>
      </c>
      <c r="C12" s="1">
        <v>3983</v>
      </c>
      <c r="D12" s="1">
        <v>19158</v>
      </c>
      <c r="E12" s="1">
        <v>41992</v>
      </c>
      <c r="F12" s="1">
        <v>73154</v>
      </c>
      <c r="G12" s="1">
        <v>113447</v>
      </c>
      <c r="H12" s="1">
        <v>161444</v>
      </c>
    </row>
    <row r="13" spans="1:8" x14ac:dyDescent="0.25">
      <c r="A13" t="s">
        <v>4</v>
      </c>
      <c r="B13" s="1">
        <v>3546551</v>
      </c>
      <c r="C13" s="1">
        <v>2852</v>
      </c>
      <c r="D13" s="1">
        <v>11052</v>
      </c>
      <c r="E13" s="1">
        <v>22133</v>
      </c>
      <c r="F13" s="1">
        <v>34492</v>
      </c>
      <c r="G13" s="1">
        <v>47413</v>
      </c>
      <c r="H13" s="1">
        <v>60529</v>
      </c>
    </row>
    <row r="14" spans="1:8" x14ac:dyDescent="0.25">
      <c r="A14" t="s">
        <v>18</v>
      </c>
      <c r="B14" s="1">
        <v>1450715</v>
      </c>
      <c r="C14" s="1">
        <v>6736</v>
      </c>
      <c r="D14" s="1">
        <v>29864</v>
      </c>
      <c r="E14" s="1">
        <v>67400</v>
      </c>
      <c r="F14" s="1">
        <v>120385</v>
      </c>
      <c r="G14" s="1">
        <v>185887</v>
      </c>
      <c r="H14" s="1">
        <v>267108</v>
      </c>
    </row>
    <row r="15" spans="1:8" x14ac:dyDescent="0.25">
      <c r="A15" t="s">
        <v>12</v>
      </c>
      <c r="B15" s="1">
        <v>1934459</v>
      </c>
      <c r="C15" s="1">
        <v>2408</v>
      </c>
      <c r="D15" s="1">
        <v>11624</v>
      </c>
      <c r="E15" s="1">
        <v>27400</v>
      </c>
      <c r="F15" s="1">
        <v>49127</v>
      </c>
      <c r="G15" s="1">
        <v>77122</v>
      </c>
      <c r="H15" s="1">
        <v>110968</v>
      </c>
    </row>
    <row r="16" spans="1:8" x14ac:dyDescent="0.25">
      <c r="A16" t="s">
        <v>43</v>
      </c>
      <c r="B16" s="1">
        <v>637565</v>
      </c>
      <c r="C16" s="1">
        <v>2515</v>
      </c>
      <c r="D16" s="1">
        <v>9841</v>
      </c>
      <c r="E16" s="1">
        <v>16807</v>
      </c>
      <c r="F16" s="1">
        <v>22077</v>
      </c>
      <c r="G16" s="1">
        <v>26632</v>
      </c>
      <c r="H16" s="1">
        <v>30422</v>
      </c>
    </row>
    <row r="17" spans="1:8" x14ac:dyDescent="0.25">
      <c r="A17" t="s">
        <v>5</v>
      </c>
      <c r="B17" s="1">
        <v>2977082</v>
      </c>
      <c r="C17" s="1">
        <v>2789</v>
      </c>
      <c r="D17" s="1">
        <v>9809</v>
      </c>
      <c r="E17" s="1">
        <v>17866</v>
      </c>
      <c r="F17" s="1">
        <v>25649</v>
      </c>
      <c r="G17" s="1">
        <v>33058</v>
      </c>
      <c r="H17" s="1">
        <v>40438</v>
      </c>
    </row>
    <row r="18" spans="1:8" x14ac:dyDescent="0.25">
      <c r="A18" t="s">
        <v>34</v>
      </c>
      <c r="B18" s="1">
        <v>1012511</v>
      </c>
      <c r="C18" s="1">
        <v>2513</v>
      </c>
      <c r="D18" s="1">
        <v>9354</v>
      </c>
      <c r="E18" s="1">
        <v>18482</v>
      </c>
      <c r="F18" s="1">
        <v>28653</v>
      </c>
      <c r="G18" s="1">
        <v>39730</v>
      </c>
      <c r="H18" s="1">
        <v>52124</v>
      </c>
    </row>
    <row r="19" spans="1:8" x14ac:dyDescent="0.25">
      <c r="A19" t="s">
        <v>41</v>
      </c>
      <c r="B19" s="1">
        <v>694925</v>
      </c>
      <c r="C19" s="1">
        <v>1789</v>
      </c>
      <c r="D19" s="1">
        <v>6937</v>
      </c>
      <c r="E19" s="1">
        <v>13827</v>
      </c>
      <c r="F19" s="1">
        <v>20455</v>
      </c>
      <c r="G19" s="1">
        <v>25984</v>
      </c>
      <c r="H19" s="1">
        <v>30968</v>
      </c>
    </row>
    <row r="20" spans="1:8" x14ac:dyDescent="0.25">
      <c r="A20" t="s">
        <v>25</v>
      </c>
      <c r="B20" s="1">
        <v>1059744</v>
      </c>
      <c r="C20" s="1">
        <v>2555</v>
      </c>
      <c r="D20" s="1">
        <v>9858</v>
      </c>
      <c r="E20" s="1">
        <v>20822</v>
      </c>
      <c r="F20" s="1">
        <v>34484</v>
      </c>
      <c r="G20" s="1">
        <v>49467</v>
      </c>
      <c r="H20" s="1">
        <v>65240</v>
      </c>
    </row>
    <row r="21" spans="1:8" x14ac:dyDescent="0.25">
      <c r="A21" t="s">
        <v>33</v>
      </c>
      <c r="B21" s="1">
        <v>956530</v>
      </c>
      <c r="C21" s="1">
        <v>3385</v>
      </c>
      <c r="D21" s="1">
        <v>17335</v>
      </c>
      <c r="E21" s="1">
        <v>40695</v>
      </c>
      <c r="F21" s="1">
        <v>71140</v>
      </c>
      <c r="G21" s="1">
        <v>107271</v>
      </c>
      <c r="H21" s="1">
        <v>148140</v>
      </c>
    </row>
    <row r="22" spans="1:8" x14ac:dyDescent="0.25">
      <c r="A22" t="s">
        <v>2</v>
      </c>
      <c r="B22" s="1">
        <v>6249699</v>
      </c>
      <c r="C22" s="1">
        <v>9380</v>
      </c>
      <c r="D22" s="1">
        <v>38661</v>
      </c>
      <c r="E22" s="1">
        <v>82343</v>
      </c>
      <c r="F22" s="1">
        <v>135299</v>
      </c>
      <c r="G22" s="1">
        <v>192965</v>
      </c>
      <c r="H22" s="1">
        <v>254009</v>
      </c>
    </row>
    <row r="23" spans="1:8" x14ac:dyDescent="0.25">
      <c r="A23" t="s">
        <v>40</v>
      </c>
      <c r="B23" s="1">
        <v>668246</v>
      </c>
      <c r="C23" s="1">
        <v>2265</v>
      </c>
      <c r="D23" s="1">
        <v>9515</v>
      </c>
      <c r="E23" s="1">
        <v>19870</v>
      </c>
      <c r="F23" s="1">
        <v>29773</v>
      </c>
      <c r="G23" s="1">
        <v>39925</v>
      </c>
      <c r="H23" s="1">
        <v>49488</v>
      </c>
    </row>
    <row r="24" spans="1:8" x14ac:dyDescent="0.25">
      <c r="A24" t="s">
        <v>66</v>
      </c>
      <c r="B24" s="1">
        <v>615157</v>
      </c>
      <c r="C24" s="1">
        <v>1422</v>
      </c>
      <c r="D24" s="1">
        <v>4193</v>
      </c>
      <c r="E24" s="1">
        <v>6711</v>
      </c>
      <c r="F24" s="1">
        <v>8525</v>
      </c>
      <c r="G24" s="1">
        <v>9609</v>
      </c>
      <c r="H24" s="1">
        <v>9931</v>
      </c>
    </row>
    <row r="25" spans="1:8" x14ac:dyDescent="0.25">
      <c r="A25" t="s">
        <v>9</v>
      </c>
      <c r="B25" s="1">
        <v>2560082</v>
      </c>
      <c r="C25" s="1">
        <v>4715</v>
      </c>
      <c r="D25" s="1">
        <v>18752</v>
      </c>
      <c r="E25" s="1">
        <v>39007</v>
      </c>
      <c r="F25" s="1">
        <v>63106</v>
      </c>
      <c r="G25" s="1">
        <v>90655</v>
      </c>
      <c r="H25" s="1">
        <v>120477</v>
      </c>
    </row>
    <row r="26" spans="1:8" x14ac:dyDescent="0.25">
      <c r="A26" t="s">
        <v>37</v>
      </c>
      <c r="B26" s="1">
        <v>856719</v>
      </c>
      <c r="C26" s="1">
        <v>4093</v>
      </c>
      <c r="D26" s="1">
        <v>15296</v>
      </c>
      <c r="E26" s="1">
        <v>29318</v>
      </c>
      <c r="F26" s="1">
        <v>46534</v>
      </c>
      <c r="G26" s="1">
        <v>65112</v>
      </c>
      <c r="H26" s="1">
        <v>84722</v>
      </c>
    </row>
    <row r="27" spans="1:8" x14ac:dyDescent="0.25">
      <c r="A27" t="s">
        <v>14</v>
      </c>
      <c r="B27" s="1">
        <v>1901603</v>
      </c>
      <c r="C27" s="1">
        <v>5660</v>
      </c>
      <c r="D27" s="1">
        <v>25972</v>
      </c>
      <c r="E27" s="1">
        <v>57848</v>
      </c>
      <c r="F27" s="1">
        <v>100454</v>
      </c>
      <c r="G27" s="1">
        <v>152357</v>
      </c>
      <c r="H27" s="1">
        <v>210039</v>
      </c>
    </row>
    <row r="28" spans="1:8" x14ac:dyDescent="0.25">
      <c r="A28" t="s">
        <v>36</v>
      </c>
      <c r="B28" s="1">
        <v>922352</v>
      </c>
      <c r="C28" s="1">
        <v>1731</v>
      </c>
      <c r="D28" s="1">
        <v>6486</v>
      </c>
      <c r="E28" s="1">
        <v>12109</v>
      </c>
      <c r="F28" s="1">
        <v>17946</v>
      </c>
      <c r="G28" s="1">
        <v>22956</v>
      </c>
      <c r="H28" s="1">
        <v>26838</v>
      </c>
    </row>
    <row r="29" spans="1:8" x14ac:dyDescent="0.25">
      <c r="A29" t="s">
        <v>48</v>
      </c>
      <c r="B29" s="1">
        <v>534498</v>
      </c>
      <c r="C29" s="1">
        <v>4451</v>
      </c>
      <c r="D29" s="1">
        <v>16903</v>
      </c>
      <c r="E29" s="1">
        <v>30489</v>
      </c>
      <c r="F29" s="1">
        <v>40754</v>
      </c>
      <c r="G29" s="1">
        <v>48553</v>
      </c>
      <c r="H29" s="1">
        <v>56869</v>
      </c>
    </row>
    <row r="30" spans="1:8" x14ac:dyDescent="0.25">
      <c r="A30" t="s">
        <v>1</v>
      </c>
      <c r="B30" s="1">
        <v>9159786</v>
      </c>
      <c r="C30" s="1">
        <v>39034</v>
      </c>
      <c r="D30" s="1">
        <v>144275</v>
      </c>
      <c r="E30" s="1">
        <v>279018</v>
      </c>
      <c r="F30" s="1">
        <v>437523</v>
      </c>
      <c r="G30" s="1">
        <v>622844</v>
      </c>
      <c r="H30" s="1">
        <v>819997</v>
      </c>
    </row>
    <row r="31" spans="1:8" x14ac:dyDescent="0.25">
      <c r="A31" t="s">
        <v>46</v>
      </c>
      <c r="B31" s="1">
        <v>595050</v>
      </c>
      <c r="C31" s="1">
        <v>1964</v>
      </c>
      <c r="D31" s="1">
        <v>7139</v>
      </c>
      <c r="E31" s="1">
        <v>13519</v>
      </c>
      <c r="F31" s="1">
        <v>20529</v>
      </c>
      <c r="G31" s="1">
        <v>26956</v>
      </c>
      <c r="H31" s="1">
        <v>33505</v>
      </c>
    </row>
    <row r="32" spans="1:8" x14ac:dyDescent="0.25">
      <c r="A32" t="s">
        <v>24</v>
      </c>
      <c r="B32" s="1">
        <v>1262313</v>
      </c>
      <c r="C32" s="1">
        <v>2322</v>
      </c>
      <c r="D32" s="1">
        <v>9314</v>
      </c>
      <c r="E32" s="1">
        <v>19014</v>
      </c>
      <c r="F32" s="1">
        <v>30547</v>
      </c>
      <c r="G32" s="1">
        <v>43269</v>
      </c>
      <c r="H32" s="1">
        <v>56501</v>
      </c>
    </row>
    <row r="33" spans="1:8" x14ac:dyDescent="0.25">
      <c r="A33" t="s">
        <v>6</v>
      </c>
      <c r="B33" s="1">
        <v>2853154</v>
      </c>
      <c r="C33" s="1">
        <v>8015</v>
      </c>
      <c r="D33" s="1">
        <v>30720</v>
      </c>
      <c r="E33" s="1">
        <v>55995</v>
      </c>
      <c r="F33" s="1">
        <v>83005</v>
      </c>
      <c r="G33" s="1">
        <v>113180</v>
      </c>
      <c r="H33" s="1">
        <v>144184</v>
      </c>
    </row>
    <row r="34" spans="1:8" x14ac:dyDescent="0.25">
      <c r="A34" t="s">
        <v>13</v>
      </c>
      <c r="B34" s="1">
        <v>2007240</v>
      </c>
      <c r="C34" s="1">
        <v>3428</v>
      </c>
      <c r="D34" s="1">
        <v>16088</v>
      </c>
      <c r="E34" s="1">
        <v>35750</v>
      </c>
      <c r="F34" s="1">
        <v>62051</v>
      </c>
      <c r="G34" s="1">
        <v>95468</v>
      </c>
      <c r="H34" s="1">
        <v>135197</v>
      </c>
    </row>
    <row r="35" spans="1:8" x14ac:dyDescent="0.25">
      <c r="A35" t="s">
        <v>50</v>
      </c>
      <c r="B35" s="1">
        <v>1138726</v>
      </c>
      <c r="C35" s="1">
        <v>2830</v>
      </c>
      <c r="D35" s="1">
        <v>11740</v>
      </c>
      <c r="E35" s="1">
        <v>24030</v>
      </c>
      <c r="F35" s="1">
        <v>38183</v>
      </c>
      <c r="G35" s="1">
        <v>53832</v>
      </c>
      <c r="H35" s="1">
        <v>69234</v>
      </c>
    </row>
    <row r="36" spans="1:8" x14ac:dyDescent="0.25">
      <c r="A36" t="s">
        <v>23</v>
      </c>
      <c r="B36" s="1">
        <v>1165042</v>
      </c>
      <c r="C36" s="1">
        <v>7042</v>
      </c>
      <c r="D36" s="1">
        <v>29753</v>
      </c>
      <c r="E36" s="1">
        <v>64206</v>
      </c>
      <c r="F36" s="1">
        <v>104315</v>
      </c>
      <c r="G36" s="1">
        <v>146646</v>
      </c>
      <c r="H36" s="1">
        <v>189292</v>
      </c>
    </row>
    <row r="37" spans="1:8" x14ac:dyDescent="0.25">
      <c r="A37" t="s">
        <v>38</v>
      </c>
      <c r="B37" s="1">
        <v>689902</v>
      </c>
      <c r="C37" s="1">
        <v>2776</v>
      </c>
      <c r="D37" s="1">
        <v>8430</v>
      </c>
      <c r="E37" s="1">
        <v>13858</v>
      </c>
      <c r="F37" s="1">
        <v>18902</v>
      </c>
      <c r="G37" s="1">
        <v>22835</v>
      </c>
      <c r="H37" s="1">
        <v>25220</v>
      </c>
    </row>
    <row r="38" spans="1:8" x14ac:dyDescent="0.25">
      <c r="A38" t="s">
        <v>44</v>
      </c>
      <c r="B38" s="1">
        <v>677938</v>
      </c>
      <c r="C38" s="1">
        <v>1943</v>
      </c>
      <c r="D38" s="1">
        <v>7626</v>
      </c>
      <c r="E38" s="1">
        <v>16196</v>
      </c>
      <c r="F38" s="1">
        <v>27459</v>
      </c>
      <c r="G38" s="1">
        <v>41221</v>
      </c>
      <c r="H38" s="1">
        <v>56948</v>
      </c>
    </row>
    <row r="39" spans="1:8" x14ac:dyDescent="0.25">
      <c r="A39" t="s">
        <v>42</v>
      </c>
      <c r="B39" s="1">
        <v>659862</v>
      </c>
      <c r="C39" s="1">
        <v>2951</v>
      </c>
      <c r="D39" s="1">
        <v>10957</v>
      </c>
      <c r="E39" s="1">
        <v>18727</v>
      </c>
      <c r="F39" s="1">
        <v>26284</v>
      </c>
      <c r="G39" s="1">
        <v>33498</v>
      </c>
      <c r="H39" s="1">
        <v>39817</v>
      </c>
    </row>
    <row r="40" spans="1:8" x14ac:dyDescent="0.25">
      <c r="A40" t="s">
        <v>16</v>
      </c>
      <c r="B40" s="1">
        <v>1439654</v>
      </c>
      <c r="C40" s="1">
        <v>1930</v>
      </c>
      <c r="D40" s="1">
        <v>6683</v>
      </c>
      <c r="E40" s="1">
        <v>11744</v>
      </c>
      <c r="F40" s="1">
        <v>16471</v>
      </c>
      <c r="G40" s="1">
        <v>20226</v>
      </c>
      <c r="H40" s="1">
        <v>23220</v>
      </c>
    </row>
    <row r="41" spans="1:8" x14ac:dyDescent="0.25">
      <c r="A41" t="s">
        <v>30</v>
      </c>
      <c r="B41" s="1">
        <v>951760</v>
      </c>
      <c r="C41" s="1">
        <v>3565</v>
      </c>
      <c r="D41" s="1">
        <v>12018</v>
      </c>
      <c r="E41" s="1">
        <v>22177</v>
      </c>
      <c r="F41" s="1">
        <v>34167</v>
      </c>
      <c r="G41" s="1">
        <v>49203</v>
      </c>
      <c r="H41" s="1">
        <v>66717</v>
      </c>
    </row>
    <row r="42" spans="1:8" x14ac:dyDescent="0.25">
      <c r="A42" t="s">
        <v>45</v>
      </c>
      <c r="B42" s="1">
        <v>716561</v>
      </c>
      <c r="C42" s="1">
        <v>4715</v>
      </c>
      <c r="D42" s="1">
        <v>21312</v>
      </c>
      <c r="E42" s="1">
        <v>44560</v>
      </c>
      <c r="F42" s="1">
        <v>71210</v>
      </c>
      <c r="G42" s="1">
        <v>100865</v>
      </c>
      <c r="H42" s="1">
        <v>131832</v>
      </c>
    </row>
    <row r="43" spans="1:8" x14ac:dyDescent="0.25">
      <c r="A43" t="s">
        <v>27</v>
      </c>
      <c r="B43" s="1">
        <v>979988</v>
      </c>
      <c r="C43" s="1">
        <v>2052</v>
      </c>
      <c r="D43" s="1">
        <v>7843</v>
      </c>
      <c r="E43" s="1">
        <v>15118</v>
      </c>
      <c r="F43" s="1">
        <v>23575</v>
      </c>
      <c r="G43" s="1">
        <v>31898</v>
      </c>
      <c r="H43" s="1">
        <v>40418</v>
      </c>
    </row>
    <row r="44" spans="1:8" x14ac:dyDescent="0.25">
      <c r="A44" t="s">
        <v>17</v>
      </c>
      <c r="B44" s="1">
        <v>1403191</v>
      </c>
      <c r="C44" s="1">
        <v>4209</v>
      </c>
      <c r="D44" s="1">
        <v>13864</v>
      </c>
      <c r="E44" s="1">
        <v>25840</v>
      </c>
      <c r="F44" s="1">
        <v>39030</v>
      </c>
      <c r="G44" s="1">
        <v>52561</v>
      </c>
      <c r="H44" s="1">
        <v>65074</v>
      </c>
    </row>
    <row r="45" spans="1:8" x14ac:dyDescent="0.25">
      <c r="A45" t="s">
        <v>11</v>
      </c>
      <c r="B45" s="1">
        <v>2400290</v>
      </c>
      <c r="C45" s="1">
        <v>22354</v>
      </c>
      <c r="D45" s="1">
        <v>77640</v>
      </c>
      <c r="E45" s="1">
        <v>133547</v>
      </c>
      <c r="F45" s="1">
        <v>186894</v>
      </c>
      <c r="G45" s="1">
        <v>227010</v>
      </c>
      <c r="H45" s="1">
        <v>248841</v>
      </c>
    </row>
    <row r="46" spans="1:8" x14ac:dyDescent="0.25">
      <c r="A46" t="s">
        <v>32</v>
      </c>
      <c r="B46" s="1">
        <v>1077279</v>
      </c>
      <c r="C46" s="1">
        <v>6704</v>
      </c>
      <c r="D46" s="1">
        <v>29042</v>
      </c>
      <c r="E46" s="1">
        <v>61295</v>
      </c>
      <c r="F46" s="1">
        <v>101533</v>
      </c>
      <c r="G46" s="1">
        <v>151249</v>
      </c>
      <c r="H46" s="1">
        <v>205991</v>
      </c>
    </row>
    <row r="47" spans="1:8" x14ac:dyDescent="0.25">
      <c r="A47" t="s">
        <v>15</v>
      </c>
      <c r="B47" s="1">
        <v>1919635</v>
      </c>
      <c r="C47" s="1">
        <v>10513</v>
      </c>
      <c r="D47" s="1">
        <v>33905</v>
      </c>
      <c r="E47" s="1">
        <v>60671</v>
      </c>
      <c r="F47" s="1">
        <v>95075</v>
      </c>
      <c r="G47" s="1">
        <v>134073</v>
      </c>
      <c r="H47" s="1">
        <v>172847</v>
      </c>
    </row>
    <row r="48" spans="1:8" x14ac:dyDescent="0.25">
      <c r="A48" t="s">
        <v>19</v>
      </c>
      <c r="B48" s="1">
        <v>1363165</v>
      </c>
      <c r="C48" s="1">
        <v>2437</v>
      </c>
      <c r="D48" s="1">
        <v>9262</v>
      </c>
      <c r="E48" s="1">
        <v>19078</v>
      </c>
      <c r="F48" s="1">
        <v>28836</v>
      </c>
      <c r="G48" s="1">
        <v>37590</v>
      </c>
      <c r="H48" s="1">
        <v>45046</v>
      </c>
    </row>
    <row r="49" spans="1:8" x14ac:dyDescent="0.25">
      <c r="A49" t="s">
        <v>21</v>
      </c>
      <c r="B49" s="1">
        <v>1307910</v>
      </c>
      <c r="C49" s="1">
        <v>2801</v>
      </c>
      <c r="D49" s="1">
        <v>13219</v>
      </c>
      <c r="E49" s="1">
        <v>29328</v>
      </c>
      <c r="F49" s="1">
        <v>49062</v>
      </c>
      <c r="G49" s="1">
        <v>69475</v>
      </c>
      <c r="H49" s="1">
        <v>89235</v>
      </c>
    </row>
    <row r="50" spans="1:8" x14ac:dyDescent="0.25">
      <c r="A50" t="s">
        <v>39</v>
      </c>
      <c r="B50" s="1">
        <v>711408</v>
      </c>
      <c r="C50" s="1">
        <v>1932</v>
      </c>
      <c r="D50" s="1">
        <v>5328</v>
      </c>
      <c r="E50" s="1">
        <v>7555</v>
      </c>
      <c r="F50" s="1">
        <v>8738</v>
      </c>
      <c r="G50" s="1">
        <v>9580</v>
      </c>
      <c r="H50" s="1">
        <v>10057</v>
      </c>
    </row>
    <row r="51" spans="1:8" x14ac:dyDescent="0.25">
      <c r="A51" t="s">
        <v>7</v>
      </c>
      <c r="B51" s="1">
        <v>2830896</v>
      </c>
      <c r="C51" s="1">
        <v>7572</v>
      </c>
      <c r="D51" s="1">
        <v>29448</v>
      </c>
      <c r="E51" s="1">
        <v>57526</v>
      </c>
      <c r="F51" s="1">
        <v>88105</v>
      </c>
      <c r="G51" s="1">
        <v>121135</v>
      </c>
      <c r="H51" s="1">
        <v>159515</v>
      </c>
    </row>
    <row r="52" spans="1:8" x14ac:dyDescent="0.25">
      <c r="A52" s="2" t="s">
        <v>64</v>
      </c>
      <c r="B52" s="5">
        <f t="shared" ref="B52:H52" si="0">SUM(B2:B51)</f>
        <v>83284301</v>
      </c>
      <c r="C52" s="5">
        <f t="shared" si="0"/>
        <v>249783</v>
      </c>
      <c r="D52" s="5">
        <f t="shared" si="0"/>
        <v>975700</v>
      </c>
      <c r="E52" s="5">
        <f t="shared" si="0"/>
        <v>1946788</v>
      </c>
      <c r="F52" s="5">
        <f t="shared" si="0"/>
        <v>3092051</v>
      </c>
      <c r="G52" s="5">
        <f t="shared" si="0"/>
        <v>4359103</v>
      </c>
      <c r="H52" s="5">
        <f t="shared" si="0"/>
        <v>5687980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38" sqref="G38"/>
    </sheetView>
  </sheetViews>
  <sheetFormatPr defaultRowHeight="15" x14ac:dyDescent="0.25"/>
  <cols>
    <col min="1" max="1" width="15.140625" customWidth="1"/>
    <col min="2" max="2" width="12.28515625" customWidth="1"/>
    <col min="3" max="3" width="11.28515625" customWidth="1"/>
    <col min="4" max="4" width="9.28515625" customWidth="1"/>
    <col min="5" max="5" width="9.5703125" customWidth="1"/>
  </cols>
  <sheetData>
    <row r="1" spans="1:8" x14ac:dyDescent="0.25">
      <c r="A1" s="2" t="s">
        <v>0</v>
      </c>
      <c r="B1" s="6" t="s">
        <v>51</v>
      </c>
      <c r="C1" s="6">
        <v>10</v>
      </c>
      <c r="D1" s="6">
        <v>20</v>
      </c>
      <c r="E1" s="6">
        <v>30</v>
      </c>
      <c r="F1" s="6">
        <v>40</v>
      </c>
      <c r="G1" s="6">
        <v>50</v>
      </c>
      <c r="H1" s="6">
        <v>60</v>
      </c>
    </row>
    <row r="2" spans="1:8" x14ac:dyDescent="0.25">
      <c r="A2" t="s">
        <v>8</v>
      </c>
      <c r="B2" s="1">
        <v>2637483</v>
      </c>
      <c r="C2" s="1">
        <v>349</v>
      </c>
      <c r="D2" s="1">
        <v>2185</v>
      </c>
      <c r="E2" s="1">
        <v>7708</v>
      </c>
      <c r="F2" s="1">
        <v>19719</v>
      </c>
      <c r="G2" s="1">
        <v>39812</v>
      </c>
      <c r="H2" s="1">
        <v>68754</v>
      </c>
    </row>
    <row r="3" spans="1:8" x14ac:dyDescent="0.25">
      <c r="A3" t="s">
        <v>29</v>
      </c>
      <c r="B3" s="1">
        <v>1004341</v>
      </c>
      <c r="C3" s="1">
        <v>508</v>
      </c>
      <c r="D3" s="1">
        <v>3155</v>
      </c>
      <c r="E3" s="1">
        <v>11322</v>
      </c>
      <c r="F3" s="1">
        <v>26951</v>
      </c>
      <c r="G3" s="1">
        <v>50136</v>
      </c>
      <c r="H3" s="1">
        <v>79631</v>
      </c>
    </row>
    <row r="4" spans="1:8" x14ac:dyDescent="0.25">
      <c r="A4" t="s">
        <v>20</v>
      </c>
      <c r="B4" s="1">
        <v>1316328</v>
      </c>
      <c r="C4" s="1">
        <v>662</v>
      </c>
      <c r="D4" s="1">
        <v>5372</v>
      </c>
      <c r="E4" s="1">
        <v>17441</v>
      </c>
      <c r="F4" s="1">
        <v>38184</v>
      </c>
      <c r="G4" s="1">
        <v>69257</v>
      </c>
      <c r="H4" s="1">
        <v>109254</v>
      </c>
    </row>
    <row r="5" spans="1:8" x14ac:dyDescent="0.25">
      <c r="A5" t="s">
        <v>49</v>
      </c>
      <c r="B5" s="1">
        <v>510537</v>
      </c>
      <c r="C5" s="1">
        <v>191</v>
      </c>
      <c r="D5" s="1">
        <v>914</v>
      </c>
      <c r="E5" s="1">
        <v>2735</v>
      </c>
      <c r="F5" s="1">
        <v>6118</v>
      </c>
      <c r="G5" s="1">
        <v>11140</v>
      </c>
      <c r="H5" s="1">
        <v>17596</v>
      </c>
    </row>
    <row r="6" spans="1:8" x14ac:dyDescent="0.25">
      <c r="A6" t="s">
        <v>10</v>
      </c>
      <c r="B6" s="1">
        <v>2682278</v>
      </c>
      <c r="C6" s="1">
        <v>1611</v>
      </c>
      <c r="D6" s="1">
        <v>11983</v>
      </c>
      <c r="E6" s="1">
        <v>41396</v>
      </c>
      <c r="F6" s="1">
        <v>96493</v>
      </c>
      <c r="G6" s="1">
        <v>176084</v>
      </c>
      <c r="H6" s="1">
        <v>265702</v>
      </c>
    </row>
    <row r="7" spans="1:8" x14ac:dyDescent="0.25">
      <c r="A7" t="s">
        <v>47</v>
      </c>
      <c r="B7" s="1">
        <v>546694</v>
      </c>
      <c r="C7" s="1">
        <v>471</v>
      </c>
      <c r="D7" s="1">
        <v>3467</v>
      </c>
      <c r="E7" s="1">
        <v>11509</v>
      </c>
      <c r="F7" s="1">
        <v>26127</v>
      </c>
      <c r="G7" s="1">
        <v>46911</v>
      </c>
      <c r="H7" s="1">
        <v>70787</v>
      </c>
    </row>
    <row r="8" spans="1:8" x14ac:dyDescent="0.25">
      <c r="A8" t="s">
        <v>35</v>
      </c>
      <c r="B8" s="1">
        <v>1037014</v>
      </c>
      <c r="C8" s="1">
        <v>413</v>
      </c>
      <c r="D8" s="1">
        <v>2261</v>
      </c>
      <c r="E8" s="1">
        <v>7208</v>
      </c>
      <c r="F8" s="1">
        <v>17447</v>
      </c>
      <c r="G8" s="1">
        <v>33977</v>
      </c>
      <c r="H8" s="1">
        <v>56237</v>
      </c>
    </row>
    <row r="9" spans="1:8" x14ac:dyDescent="0.25">
      <c r="A9" t="s">
        <v>3</v>
      </c>
      <c r="B9" s="1">
        <v>4559884</v>
      </c>
      <c r="C9" s="1">
        <v>1826</v>
      </c>
      <c r="D9" s="1">
        <v>16131</v>
      </c>
      <c r="E9" s="1">
        <v>54870</v>
      </c>
      <c r="F9" s="1">
        <v>127632</v>
      </c>
      <c r="G9" s="1">
        <v>231307</v>
      </c>
      <c r="H9" s="1">
        <v>350985</v>
      </c>
    </row>
    <row r="10" spans="1:8" x14ac:dyDescent="0.25">
      <c r="A10" t="s">
        <v>26</v>
      </c>
      <c r="B10" s="1">
        <v>1051395</v>
      </c>
      <c r="C10" s="1">
        <v>370</v>
      </c>
      <c r="D10" s="1">
        <v>2145</v>
      </c>
      <c r="E10" s="1">
        <v>6994</v>
      </c>
      <c r="F10" s="1">
        <v>16267</v>
      </c>
      <c r="G10" s="1">
        <v>30444</v>
      </c>
      <c r="H10" s="1">
        <v>48745</v>
      </c>
    </row>
    <row r="11" spans="1:8" x14ac:dyDescent="0.25">
      <c r="A11" t="s">
        <v>28</v>
      </c>
      <c r="B11" s="1">
        <v>1023177</v>
      </c>
      <c r="C11" s="1">
        <v>424</v>
      </c>
      <c r="D11" s="1">
        <v>2437</v>
      </c>
      <c r="E11" s="1">
        <v>8338</v>
      </c>
      <c r="F11" s="1">
        <v>21536</v>
      </c>
      <c r="G11" s="1">
        <v>43091</v>
      </c>
      <c r="H11" s="1">
        <v>72598</v>
      </c>
    </row>
    <row r="12" spans="1:8" x14ac:dyDescent="0.25">
      <c r="A12" t="s">
        <v>31</v>
      </c>
      <c r="B12" s="1">
        <v>1025982</v>
      </c>
      <c r="C12" s="1">
        <v>401</v>
      </c>
      <c r="D12" s="1">
        <v>3007</v>
      </c>
      <c r="E12" s="1">
        <v>10609</v>
      </c>
      <c r="F12" s="1">
        <v>25248</v>
      </c>
      <c r="G12" s="1">
        <v>48308</v>
      </c>
      <c r="H12" s="1">
        <v>80114</v>
      </c>
    </row>
    <row r="13" spans="1:8" x14ac:dyDescent="0.25">
      <c r="A13" t="s">
        <v>4</v>
      </c>
      <c r="B13" s="1">
        <v>3546551</v>
      </c>
      <c r="C13" s="1">
        <v>497</v>
      </c>
      <c r="D13" s="1">
        <v>3242</v>
      </c>
      <c r="E13" s="1">
        <v>11091</v>
      </c>
      <c r="F13" s="1">
        <v>28046</v>
      </c>
      <c r="G13" s="1">
        <v>58197</v>
      </c>
      <c r="H13" s="1">
        <v>104166</v>
      </c>
    </row>
    <row r="14" spans="1:8" x14ac:dyDescent="0.25">
      <c r="A14" t="s">
        <v>18</v>
      </c>
      <c r="B14" s="1">
        <v>1450715</v>
      </c>
      <c r="C14" s="1">
        <v>781</v>
      </c>
      <c r="D14" s="1">
        <v>5935</v>
      </c>
      <c r="E14" s="1">
        <v>20125</v>
      </c>
      <c r="F14" s="1">
        <v>49510</v>
      </c>
      <c r="G14" s="1">
        <v>102168</v>
      </c>
      <c r="H14" s="1">
        <v>182105</v>
      </c>
    </row>
    <row r="15" spans="1:8" x14ac:dyDescent="0.25">
      <c r="A15" t="s">
        <v>12</v>
      </c>
      <c r="B15" s="1">
        <v>1934459</v>
      </c>
      <c r="C15" s="1">
        <v>287</v>
      </c>
      <c r="D15" s="1">
        <v>1841</v>
      </c>
      <c r="E15" s="1">
        <v>6284</v>
      </c>
      <c r="F15" s="1">
        <v>16213</v>
      </c>
      <c r="G15" s="1">
        <v>34873</v>
      </c>
      <c r="H15" s="1">
        <v>64528</v>
      </c>
    </row>
    <row r="16" spans="1:8" x14ac:dyDescent="0.25">
      <c r="A16" t="s">
        <v>43</v>
      </c>
      <c r="B16" s="1">
        <v>637565</v>
      </c>
      <c r="C16" s="1">
        <v>464</v>
      </c>
      <c r="D16" s="1">
        <v>3423</v>
      </c>
      <c r="E16" s="1">
        <v>11239</v>
      </c>
      <c r="F16" s="1">
        <v>23992</v>
      </c>
      <c r="G16" s="1">
        <v>42089</v>
      </c>
      <c r="H16" s="1">
        <v>65129</v>
      </c>
    </row>
    <row r="17" spans="1:8" x14ac:dyDescent="0.25">
      <c r="A17" t="s">
        <v>5</v>
      </c>
      <c r="B17" s="1">
        <v>2977082</v>
      </c>
      <c r="C17" s="1">
        <v>464</v>
      </c>
      <c r="D17" s="1">
        <v>3423</v>
      </c>
      <c r="E17" s="1">
        <v>12807</v>
      </c>
      <c r="F17" s="1">
        <v>31843</v>
      </c>
      <c r="G17" s="1">
        <v>63431</v>
      </c>
      <c r="H17" s="1">
        <v>109221</v>
      </c>
    </row>
    <row r="18" spans="1:8" x14ac:dyDescent="0.25">
      <c r="A18" t="s">
        <v>34</v>
      </c>
      <c r="B18" s="1">
        <v>1012511</v>
      </c>
      <c r="C18" s="1">
        <v>354</v>
      </c>
      <c r="D18" s="1">
        <v>2353</v>
      </c>
      <c r="E18" s="1">
        <v>7563</v>
      </c>
      <c r="F18" s="1">
        <v>17544</v>
      </c>
      <c r="G18" s="1">
        <v>32912</v>
      </c>
      <c r="H18" s="1">
        <v>53467</v>
      </c>
    </row>
    <row r="19" spans="1:8" x14ac:dyDescent="0.25">
      <c r="A19" t="s">
        <v>41</v>
      </c>
      <c r="B19" s="1">
        <v>694925</v>
      </c>
      <c r="C19" s="1">
        <v>295</v>
      </c>
      <c r="D19" s="1">
        <v>1282</v>
      </c>
      <c r="E19" s="1">
        <v>3959</v>
      </c>
      <c r="F19" s="1">
        <v>9821</v>
      </c>
      <c r="G19" s="1">
        <v>20111</v>
      </c>
      <c r="H19" s="1">
        <v>34832</v>
      </c>
    </row>
    <row r="20" spans="1:8" x14ac:dyDescent="0.25">
      <c r="A20" t="s">
        <v>25</v>
      </c>
      <c r="B20" s="1">
        <v>1059744</v>
      </c>
      <c r="C20" s="1">
        <v>360</v>
      </c>
      <c r="D20" s="1">
        <v>2111</v>
      </c>
      <c r="E20" s="1">
        <v>6929</v>
      </c>
      <c r="F20" s="1">
        <v>16108</v>
      </c>
      <c r="G20" s="1">
        <v>29882</v>
      </c>
      <c r="H20" s="1">
        <v>48252</v>
      </c>
    </row>
    <row r="21" spans="1:8" x14ac:dyDescent="0.25">
      <c r="A21" t="s">
        <v>33</v>
      </c>
      <c r="B21" s="1">
        <v>956530</v>
      </c>
      <c r="C21" s="1">
        <v>313</v>
      </c>
      <c r="D21" s="1">
        <v>2287</v>
      </c>
      <c r="E21" s="1">
        <v>9271</v>
      </c>
      <c r="F21" s="1">
        <v>27002</v>
      </c>
      <c r="G21" s="1">
        <v>62968</v>
      </c>
      <c r="H21" s="1">
        <v>120689</v>
      </c>
    </row>
    <row r="22" spans="1:8" x14ac:dyDescent="0.25">
      <c r="A22" t="s">
        <v>2</v>
      </c>
      <c r="B22" s="1">
        <v>6249699</v>
      </c>
      <c r="C22" s="1">
        <v>1290</v>
      </c>
      <c r="D22" s="1">
        <v>10746</v>
      </c>
      <c r="E22" s="1">
        <v>41077</v>
      </c>
      <c r="F22" s="1">
        <v>104511</v>
      </c>
      <c r="G22" s="1">
        <v>213289</v>
      </c>
      <c r="H22" s="1">
        <v>374836</v>
      </c>
    </row>
    <row r="23" spans="1:8" x14ac:dyDescent="0.25">
      <c r="A23" t="s">
        <v>40</v>
      </c>
      <c r="B23" s="1">
        <v>668246</v>
      </c>
      <c r="C23" s="1">
        <v>325</v>
      </c>
      <c r="D23" s="1">
        <v>2148</v>
      </c>
      <c r="E23" s="1">
        <v>7178</v>
      </c>
      <c r="F23" s="1">
        <v>17454</v>
      </c>
      <c r="G23" s="1">
        <v>33000</v>
      </c>
      <c r="H23" s="1">
        <v>52852</v>
      </c>
    </row>
    <row r="24" spans="1:8" x14ac:dyDescent="0.25">
      <c r="A24" t="s">
        <v>66</v>
      </c>
      <c r="B24" s="1">
        <v>615157</v>
      </c>
      <c r="C24" s="1">
        <v>243</v>
      </c>
      <c r="D24" s="1">
        <v>1414</v>
      </c>
      <c r="E24" s="1">
        <v>4650</v>
      </c>
      <c r="F24" s="1">
        <v>10950</v>
      </c>
      <c r="G24" s="1">
        <v>21007</v>
      </c>
      <c r="H24" s="1">
        <v>35194</v>
      </c>
    </row>
    <row r="25" spans="1:8" x14ac:dyDescent="0.25">
      <c r="A25" t="s">
        <v>9</v>
      </c>
      <c r="B25" s="1">
        <v>2560082</v>
      </c>
      <c r="C25" s="1">
        <v>752</v>
      </c>
      <c r="D25" s="1">
        <v>4641</v>
      </c>
      <c r="E25" s="1">
        <v>15207</v>
      </c>
      <c r="F25" s="1">
        <v>37190</v>
      </c>
      <c r="G25" s="1">
        <v>72890</v>
      </c>
      <c r="H25" s="1">
        <v>124610</v>
      </c>
    </row>
    <row r="26" spans="1:8" x14ac:dyDescent="0.25">
      <c r="A26" t="s">
        <v>37</v>
      </c>
      <c r="B26" s="1">
        <v>856719</v>
      </c>
      <c r="C26" s="1">
        <v>666</v>
      </c>
      <c r="D26" s="1">
        <v>5085</v>
      </c>
      <c r="E26" s="1">
        <v>18926</v>
      </c>
      <c r="F26" s="1">
        <v>46610</v>
      </c>
      <c r="G26" s="1">
        <v>87610</v>
      </c>
      <c r="H26" s="1">
        <v>137390</v>
      </c>
    </row>
    <row r="27" spans="1:8" x14ac:dyDescent="0.25">
      <c r="A27" t="s">
        <v>14</v>
      </c>
      <c r="B27" s="1">
        <v>1901603</v>
      </c>
      <c r="C27" s="1">
        <v>574</v>
      </c>
      <c r="D27" s="1">
        <v>4708</v>
      </c>
      <c r="E27" s="1">
        <v>18448</v>
      </c>
      <c r="F27" s="1">
        <v>46667</v>
      </c>
      <c r="G27" s="1">
        <v>90598</v>
      </c>
      <c r="H27" s="1">
        <v>147048</v>
      </c>
    </row>
    <row r="28" spans="1:8" x14ac:dyDescent="0.25">
      <c r="A28" t="s">
        <v>36</v>
      </c>
      <c r="B28" s="1">
        <v>922352</v>
      </c>
      <c r="C28" s="1">
        <v>296</v>
      </c>
      <c r="D28" s="1">
        <v>1603</v>
      </c>
      <c r="E28" s="1">
        <v>5393</v>
      </c>
      <c r="F28" s="1">
        <v>12475</v>
      </c>
      <c r="G28" s="1">
        <v>22461</v>
      </c>
      <c r="H28" s="1">
        <v>35289</v>
      </c>
    </row>
    <row r="29" spans="1:8" x14ac:dyDescent="0.25">
      <c r="A29" t="s">
        <v>48</v>
      </c>
      <c r="B29" s="1">
        <v>534498</v>
      </c>
      <c r="C29" s="1">
        <v>561</v>
      </c>
      <c r="D29" s="1">
        <v>3241</v>
      </c>
      <c r="E29" s="1">
        <v>9967</v>
      </c>
      <c r="F29" s="1">
        <v>21368</v>
      </c>
      <c r="G29" s="1">
        <v>34883</v>
      </c>
      <c r="H29" s="1">
        <v>48721</v>
      </c>
    </row>
    <row r="30" spans="1:8" x14ac:dyDescent="0.25">
      <c r="A30" t="s">
        <v>1</v>
      </c>
      <c r="B30" s="1">
        <v>9159786</v>
      </c>
      <c r="C30" s="1">
        <v>6249</v>
      </c>
      <c r="D30" s="1">
        <v>61679</v>
      </c>
      <c r="E30" s="1">
        <v>213413</v>
      </c>
      <c r="F30" s="1">
        <v>478211</v>
      </c>
      <c r="G30" s="1">
        <v>858227</v>
      </c>
      <c r="H30" s="1">
        <v>1320519</v>
      </c>
    </row>
    <row r="31" spans="1:8" x14ac:dyDescent="0.25">
      <c r="A31" t="s">
        <v>46</v>
      </c>
      <c r="B31" s="1">
        <v>595050</v>
      </c>
      <c r="C31" s="1">
        <v>247</v>
      </c>
      <c r="D31" s="1">
        <v>1465</v>
      </c>
      <c r="E31" s="1">
        <v>4499</v>
      </c>
      <c r="F31" s="1">
        <v>10481</v>
      </c>
      <c r="G31" s="1">
        <v>19752</v>
      </c>
      <c r="H31" s="1">
        <v>32091</v>
      </c>
    </row>
    <row r="32" spans="1:8" x14ac:dyDescent="0.25">
      <c r="A32" t="s">
        <v>24</v>
      </c>
      <c r="B32" s="1">
        <v>1262313</v>
      </c>
      <c r="C32" s="1">
        <v>330</v>
      </c>
      <c r="D32" s="1">
        <v>1785</v>
      </c>
      <c r="E32" s="1">
        <v>5500</v>
      </c>
      <c r="F32" s="1">
        <v>13178</v>
      </c>
      <c r="G32" s="1">
        <v>27023</v>
      </c>
      <c r="H32" s="1">
        <v>49130</v>
      </c>
    </row>
    <row r="33" spans="1:8" x14ac:dyDescent="0.25">
      <c r="A33" t="s">
        <v>6</v>
      </c>
      <c r="B33" s="1">
        <v>2853154</v>
      </c>
      <c r="C33" s="1">
        <v>1254</v>
      </c>
      <c r="D33" s="1">
        <v>10845</v>
      </c>
      <c r="E33" s="1">
        <v>37908</v>
      </c>
      <c r="F33" s="1">
        <v>80267</v>
      </c>
      <c r="G33" s="1">
        <v>137767</v>
      </c>
      <c r="H33" s="1">
        <v>207954</v>
      </c>
    </row>
    <row r="34" spans="1:8" x14ac:dyDescent="0.25">
      <c r="A34" t="s">
        <v>13</v>
      </c>
      <c r="B34" s="1">
        <v>2007240</v>
      </c>
      <c r="C34" s="1">
        <v>339</v>
      </c>
      <c r="D34" s="1">
        <v>2698</v>
      </c>
      <c r="E34" s="1">
        <v>10668</v>
      </c>
      <c r="F34" s="1">
        <v>29351</v>
      </c>
      <c r="G34" s="1">
        <v>63162</v>
      </c>
      <c r="H34" s="1">
        <v>114601</v>
      </c>
    </row>
    <row r="35" spans="1:8" x14ac:dyDescent="0.25">
      <c r="A35" t="s">
        <v>50</v>
      </c>
      <c r="B35" s="1">
        <v>1138726</v>
      </c>
      <c r="C35" s="1">
        <v>523</v>
      </c>
      <c r="D35" s="1">
        <v>3212</v>
      </c>
      <c r="E35" s="1">
        <v>12669</v>
      </c>
      <c r="F35" s="1">
        <v>29648</v>
      </c>
      <c r="G35" s="1">
        <v>52198</v>
      </c>
      <c r="H35" s="1">
        <v>79175</v>
      </c>
    </row>
    <row r="36" spans="1:8" x14ac:dyDescent="0.25">
      <c r="A36" t="s">
        <v>23</v>
      </c>
      <c r="B36" s="1">
        <v>1165042</v>
      </c>
      <c r="C36" s="1">
        <v>822</v>
      </c>
      <c r="D36" s="1">
        <v>5741</v>
      </c>
      <c r="E36" s="1">
        <v>20396</v>
      </c>
      <c r="F36" s="1">
        <v>50162</v>
      </c>
      <c r="G36" s="1">
        <v>96339</v>
      </c>
      <c r="H36" s="1">
        <v>156927</v>
      </c>
    </row>
    <row r="37" spans="1:8" x14ac:dyDescent="0.25">
      <c r="A37" t="s">
        <v>38</v>
      </c>
      <c r="B37" s="1">
        <v>689902</v>
      </c>
      <c r="C37" s="1">
        <v>522</v>
      </c>
      <c r="D37" s="1">
        <v>3054</v>
      </c>
      <c r="E37" s="1">
        <v>9219</v>
      </c>
      <c r="F37" s="1">
        <v>19468</v>
      </c>
      <c r="G37" s="1">
        <v>33755</v>
      </c>
      <c r="H37" s="1">
        <v>51738</v>
      </c>
    </row>
    <row r="38" spans="1:8" x14ac:dyDescent="0.25">
      <c r="A38" t="s">
        <v>44</v>
      </c>
      <c r="B38" s="1">
        <v>677938</v>
      </c>
      <c r="C38" s="1">
        <v>282</v>
      </c>
      <c r="D38" s="1">
        <v>1485</v>
      </c>
      <c r="E38" s="1">
        <v>4706</v>
      </c>
      <c r="F38" s="1">
        <v>11135</v>
      </c>
      <c r="G38" s="1">
        <v>21749</v>
      </c>
      <c r="H38" s="1">
        <v>37705</v>
      </c>
    </row>
    <row r="39" spans="1:8" x14ac:dyDescent="0.25">
      <c r="A39" t="s">
        <v>42</v>
      </c>
      <c r="B39" s="1">
        <v>659862</v>
      </c>
      <c r="C39" s="1">
        <v>384</v>
      </c>
      <c r="D39" s="1">
        <v>2328</v>
      </c>
      <c r="E39" s="1">
        <v>7027</v>
      </c>
      <c r="F39" s="1">
        <v>14408</v>
      </c>
      <c r="G39" s="1">
        <v>23458</v>
      </c>
      <c r="H39" s="1">
        <v>33900</v>
      </c>
    </row>
    <row r="40" spans="1:8" x14ac:dyDescent="0.25">
      <c r="A40" t="s">
        <v>16</v>
      </c>
      <c r="B40" s="1">
        <v>1439654</v>
      </c>
      <c r="C40" s="1">
        <v>212</v>
      </c>
      <c r="D40" s="1">
        <v>1443</v>
      </c>
      <c r="E40" s="1">
        <v>5040</v>
      </c>
      <c r="F40" s="1">
        <v>12381</v>
      </c>
      <c r="G40" s="1">
        <v>24632</v>
      </c>
      <c r="H40" s="1">
        <v>42560</v>
      </c>
    </row>
    <row r="41" spans="1:8" x14ac:dyDescent="0.25">
      <c r="A41" t="s">
        <v>30</v>
      </c>
      <c r="B41" s="1">
        <v>951760</v>
      </c>
      <c r="C41" s="1">
        <v>483</v>
      </c>
      <c r="D41" s="1">
        <v>2965</v>
      </c>
      <c r="E41" s="1">
        <v>9506</v>
      </c>
      <c r="F41" s="1">
        <v>22354</v>
      </c>
      <c r="G41" s="1">
        <v>44068</v>
      </c>
      <c r="H41" s="1">
        <v>75267</v>
      </c>
    </row>
    <row r="42" spans="1:8" x14ac:dyDescent="0.25">
      <c r="A42" t="s">
        <v>45</v>
      </c>
      <c r="B42" s="1">
        <v>716561</v>
      </c>
      <c r="C42" s="1">
        <v>503</v>
      </c>
      <c r="D42" s="1">
        <v>4007</v>
      </c>
      <c r="E42" s="1">
        <v>15399</v>
      </c>
      <c r="F42" s="1">
        <v>40587</v>
      </c>
      <c r="G42" s="1">
        <v>84604</v>
      </c>
      <c r="H42" s="1">
        <v>150262</v>
      </c>
    </row>
    <row r="43" spans="1:8" x14ac:dyDescent="0.25">
      <c r="A43" t="s">
        <v>27</v>
      </c>
      <c r="B43" s="1">
        <v>979988</v>
      </c>
      <c r="C43" s="1">
        <v>334</v>
      </c>
      <c r="D43" s="1">
        <v>2370</v>
      </c>
      <c r="E43" s="1">
        <v>9487</v>
      </c>
      <c r="F43" s="1">
        <v>24935</v>
      </c>
      <c r="G43" s="1">
        <v>51119</v>
      </c>
      <c r="H43" s="1">
        <v>89551</v>
      </c>
    </row>
    <row r="44" spans="1:8" x14ac:dyDescent="0.25">
      <c r="A44" t="s">
        <v>17</v>
      </c>
      <c r="B44" s="1">
        <v>1403191</v>
      </c>
      <c r="C44" s="1">
        <v>664</v>
      </c>
      <c r="D44" s="1">
        <v>3729</v>
      </c>
      <c r="E44" s="1">
        <v>11956</v>
      </c>
      <c r="F44" s="1">
        <v>30248</v>
      </c>
      <c r="G44" s="1">
        <v>62849</v>
      </c>
      <c r="H44" s="1">
        <v>111817</v>
      </c>
    </row>
    <row r="45" spans="1:8" x14ac:dyDescent="0.25">
      <c r="A45" t="s">
        <v>11</v>
      </c>
      <c r="B45" s="1">
        <v>2400290</v>
      </c>
      <c r="C45" s="1">
        <v>2733</v>
      </c>
      <c r="D45" s="1">
        <v>25482</v>
      </c>
      <c r="E45" s="1">
        <v>78599</v>
      </c>
      <c r="F45" s="1">
        <v>163338</v>
      </c>
      <c r="G45" s="1">
        <v>278930</v>
      </c>
      <c r="H45" s="1">
        <v>418615</v>
      </c>
    </row>
    <row r="46" spans="1:8" x14ac:dyDescent="0.25">
      <c r="A46" t="s">
        <v>32</v>
      </c>
      <c r="B46" s="1">
        <v>1077279</v>
      </c>
      <c r="C46" s="1">
        <v>680</v>
      </c>
      <c r="D46" s="1">
        <v>5305</v>
      </c>
      <c r="E46" s="1">
        <v>19739</v>
      </c>
      <c r="F46" s="1">
        <v>52924</v>
      </c>
      <c r="G46" s="1">
        <v>114155</v>
      </c>
      <c r="H46" s="1">
        <v>206967</v>
      </c>
    </row>
    <row r="47" spans="1:8" x14ac:dyDescent="0.25">
      <c r="A47" t="s">
        <v>15</v>
      </c>
      <c r="B47" s="1">
        <v>1919635</v>
      </c>
      <c r="C47" s="1">
        <v>1614</v>
      </c>
      <c r="D47" s="1">
        <v>10273</v>
      </c>
      <c r="E47" s="1">
        <v>30346</v>
      </c>
      <c r="F47" s="1">
        <v>67906</v>
      </c>
      <c r="G47" s="1">
        <v>119508</v>
      </c>
      <c r="H47" s="1">
        <v>183588</v>
      </c>
    </row>
    <row r="48" spans="1:8" x14ac:dyDescent="0.25">
      <c r="A48" t="s">
        <v>19</v>
      </c>
      <c r="B48" s="1">
        <v>1363165</v>
      </c>
      <c r="C48" s="1">
        <v>338</v>
      </c>
      <c r="D48" s="1">
        <v>2057</v>
      </c>
      <c r="E48" s="1">
        <v>7350</v>
      </c>
      <c r="F48" s="1">
        <v>18864</v>
      </c>
      <c r="G48" s="1">
        <v>37867</v>
      </c>
      <c r="H48" s="1">
        <v>64475</v>
      </c>
    </row>
    <row r="49" spans="1:8" x14ac:dyDescent="0.25">
      <c r="A49" t="s">
        <v>21</v>
      </c>
      <c r="B49" s="1">
        <v>1307910</v>
      </c>
      <c r="C49" s="1">
        <v>358</v>
      </c>
      <c r="D49" s="1">
        <v>2137</v>
      </c>
      <c r="E49" s="1">
        <v>7182</v>
      </c>
      <c r="F49" s="1">
        <v>17390</v>
      </c>
      <c r="G49" s="1">
        <v>34322</v>
      </c>
      <c r="H49" s="1">
        <v>58362</v>
      </c>
    </row>
    <row r="50" spans="1:8" x14ac:dyDescent="0.25">
      <c r="A50" t="s">
        <v>39</v>
      </c>
      <c r="B50" s="1">
        <v>711408</v>
      </c>
      <c r="C50" s="1">
        <v>285</v>
      </c>
      <c r="D50" s="1">
        <v>1485</v>
      </c>
      <c r="E50" s="1">
        <v>4622</v>
      </c>
      <c r="F50" s="1">
        <v>10510</v>
      </c>
      <c r="G50" s="1">
        <v>19930</v>
      </c>
      <c r="H50" s="1">
        <v>33191</v>
      </c>
    </row>
    <row r="51" spans="1:8" x14ac:dyDescent="0.25">
      <c r="A51" t="s">
        <v>7</v>
      </c>
      <c r="B51" s="1">
        <v>2830896</v>
      </c>
      <c r="C51" s="1">
        <v>1161</v>
      </c>
      <c r="D51" s="1">
        <v>9547</v>
      </c>
      <c r="E51" s="1">
        <v>36260</v>
      </c>
      <c r="F51" s="1">
        <v>88588</v>
      </c>
      <c r="G51" s="1">
        <v>172260</v>
      </c>
      <c r="H51" s="1">
        <v>278591</v>
      </c>
    </row>
    <row r="52" spans="1:8" x14ac:dyDescent="0.25">
      <c r="A52" s="2" t="s">
        <v>64</v>
      </c>
      <c r="B52" s="5">
        <f t="shared" ref="B52:H52" si="0">SUM(B2:B51)</f>
        <v>83284301</v>
      </c>
      <c r="C52" s="5">
        <f t="shared" si="0"/>
        <v>36065</v>
      </c>
      <c r="D52" s="5">
        <f t="shared" si="0"/>
        <v>277632</v>
      </c>
      <c r="E52" s="5">
        <f t="shared" si="0"/>
        <v>951735</v>
      </c>
      <c r="F52" s="5">
        <f t="shared" si="0"/>
        <v>2225360</v>
      </c>
      <c r="G52" s="5">
        <f t="shared" si="0"/>
        <v>4180510</v>
      </c>
      <c r="H52" s="5">
        <f t="shared" si="0"/>
        <v>6755718</v>
      </c>
    </row>
  </sheetData>
  <sortState ref="A2:H50">
    <sortCondition ref="A2:A5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2"/>
  <sheetViews>
    <sheetView tabSelected="1" workbookViewId="0">
      <selection activeCell="V8" sqref="V8"/>
    </sheetView>
  </sheetViews>
  <sheetFormatPr defaultRowHeight="15" x14ac:dyDescent="0.25"/>
  <cols>
    <col min="1" max="1" width="15.42578125" customWidth="1"/>
    <col min="2" max="2" width="8.28515625" customWidth="1"/>
  </cols>
  <sheetData>
    <row r="1" spans="1:25" x14ac:dyDescent="0.25">
      <c r="A1" s="2" t="s">
        <v>0</v>
      </c>
      <c r="B1" s="2" t="s">
        <v>53</v>
      </c>
      <c r="C1" s="2" t="s">
        <v>67</v>
      </c>
      <c r="D1" s="2" t="s">
        <v>68</v>
      </c>
      <c r="E1" s="2" t="s">
        <v>52</v>
      </c>
      <c r="F1" s="2" t="s">
        <v>55</v>
      </c>
      <c r="G1" s="2" t="s">
        <v>69</v>
      </c>
      <c r="H1" s="2" t="s">
        <v>70</v>
      </c>
      <c r="I1" s="2" t="s">
        <v>54</v>
      </c>
      <c r="J1" s="2" t="s">
        <v>57</v>
      </c>
      <c r="K1" s="2" t="s">
        <v>71</v>
      </c>
      <c r="L1" s="2" t="s">
        <v>72</v>
      </c>
      <c r="M1" s="2" t="s">
        <v>56</v>
      </c>
      <c r="N1" s="2" t="s">
        <v>59</v>
      </c>
      <c r="O1" s="2" t="s">
        <v>73</v>
      </c>
      <c r="P1" s="2" t="s">
        <v>74</v>
      </c>
      <c r="Q1" s="2" t="s">
        <v>58</v>
      </c>
      <c r="R1" s="2" t="s">
        <v>61</v>
      </c>
      <c r="S1" s="2" t="s">
        <v>75</v>
      </c>
      <c r="T1" s="2" t="s">
        <v>76</v>
      </c>
      <c r="U1" s="2" t="s">
        <v>60</v>
      </c>
      <c r="V1" s="2" t="s">
        <v>63</v>
      </c>
      <c r="W1" s="2" t="s">
        <v>77</v>
      </c>
      <c r="X1" s="2" t="s">
        <v>78</v>
      </c>
      <c r="Y1" s="2" t="s">
        <v>62</v>
      </c>
    </row>
    <row r="2" spans="1:25" x14ac:dyDescent="0.25">
      <c r="A2" t="s">
        <v>8</v>
      </c>
      <c r="B2" s="3">
        <f>'Auto 2019 Totals'!C2/'Auto 2019 Totals'!B2</f>
        <v>1.1824531191291092E-2</v>
      </c>
      <c r="C2" s="3">
        <f>'Bike-low stress 2019 Totals'!C2/'Bike-low stress 2019 Totals'!B2</f>
        <v>4.9971886074715933E-4</v>
      </c>
      <c r="D2" s="3">
        <f>'Bike-medium stress 2019 Totals'!C2/'Bike-medium stress 2019 Totals'!B2</f>
        <v>7.7536044782089593E-4</v>
      </c>
      <c r="E2" s="3">
        <f>'Transit 2019 Totals'!C2/'Transit 2019 Totals'!B2</f>
        <v>1.3232312776992306E-4</v>
      </c>
      <c r="F2" s="3">
        <f>'Auto 2019 Totals'!D2/'Auto 2019 Totals'!B2</f>
        <v>7.0961973972912817E-2</v>
      </c>
      <c r="G2" s="3">
        <f>'Bike-low stress 2019 Totals'!D2/'Bike-low stress 2019 Totals'!B2</f>
        <v>1.1385855378025186E-3</v>
      </c>
      <c r="H2" s="3">
        <f>'Bike-medium stress 2019 Totals'!D2/'Bike-medium stress 2019 Totals'!B2</f>
        <v>3.2159448989813396E-3</v>
      </c>
      <c r="I2" s="3">
        <f>'Transit 2019 Totals'!D2/'Transit 2019 Totals'!B2</f>
        <v>8.2844135867416022E-4</v>
      </c>
      <c r="J2" s="3">
        <f>'Auto 2019 Totals'!E2/'Auto 2019 Totals'!B2</f>
        <v>0.18368421711154156</v>
      </c>
      <c r="K2" s="3">
        <f>'Bike-low stress 2019 Totals'!E2/'Bike-low stress 2019 Totals'!B2</f>
        <v>1.6439916389982419E-3</v>
      </c>
      <c r="L2" s="3">
        <f>'Bike-medium stress 2019 Totals'!E2/'Bike-medium stress 2019 Totals'!B2</f>
        <v>6.7041190407672773E-3</v>
      </c>
      <c r="M2" s="3">
        <f>'Transit 2019 Totals'!E2/'Transit 2019 Totals'!B2</f>
        <v>2.9224832918354356E-3</v>
      </c>
      <c r="N2" s="3">
        <f>'Auto 2019 Totals'!F2/'Auto 2019 Totals'!B2</f>
        <v>0.33501448160992886</v>
      </c>
      <c r="O2" s="3">
        <f>'Bike-low stress 2019 Totals'!F2/'Bike-low stress 2019 Totals'!B2</f>
        <v>1.9253204665205426E-3</v>
      </c>
      <c r="P2" s="3">
        <f>'Bike-medium stress 2019 Totals'!F2/'Bike-medium stress 2019 Totals'!B2</f>
        <v>1.0574854890059954E-2</v>
      </c>
      <c r="Q2" s="3">
        <f>'Transit 2019 Totals'!F2/'Transit 2019 Totals'!B2</f>
        <v>7.4764462936822724E-3</v>
      </c>
      <c r="R2" s="3">
        <f>'Auto 2019 Totals'!G2/'Auto 2019 Totals'!B2</f>
        <v>0.51172197128853536</v>
      </c>
      <c r="S2" s="3">
        <f>'Bike-low stress 2019 Totals'!G2/'Bike-low stress 2019 Totals'!B2</f>
        <v>2.0777385105420583E-3</v>
      </c>
      <c r="T2" s="3">
        <f>'Bike-medium stress 2019 Totals'!G2/'Bike-medium stress 2019 Totals'!B2</f>
        <v>1.4900949124600993E-2</v>
      </c>
      <c r="U2" s="3">
        <f>'Transit 2019 Totals'!G2/'Transit 2019 Totals'!B2</f>
        <v>1.5094694449215407E-2</v>
      </c>
      <c r="V2" s="3">
        <f>'Auto 2019 Totals'!H2/'Auto 2019 Totals'!B2</f>
        <v>0.70226007143932301</v>
      </c>
      <c r="W2" s="3">
        <f>'Bike-low stress 2019 Totals'!H2/'Bike-low stress 2019 Totals'!B2</f>
        <v>2.1664594615396571E-3</v>
      </c>
      <c r="X2" s="3">
        <f>'Bike-medium stress 2019 Totals'!H2/'Bike-medium stress 2019 Totals'!B2</f>
        <v>1.9480315133784749E-2</v>
      </c>
      <c r="Y2" s="3">
        <f>'Transit 2019 Totals'!H2/'Transit 2019 Totals'!B2</f>
        <v>2.6068035320038083E-2</v>
      </c>
    </row>
    <row r="3" spans="1:25" x14ac:dyDescent="0.25">
      <c r="A3" t="s">
        <v>29</v>
      </c>
      <c r="B3" s="3">
        <f>'Auto 2019 Totals'!C3/'Auto 2019 Totals'!B3</f>
        <v>4.9943196583630459E-2</v>
      </c>
      <c r="C3" s="3">
        <f>'Bike-low stress 2019 Totals'!C3/'Bike-low stress 2019 Totals'!B3</f>
        <v>2.3657303644877585E-3</v>
      </c>
      <c r="D3" s="3">
        <f>'Bike-medium stress 2019 Totals'!C3/'Bike-medium stress 2019 Totals'!B3</f>
        <v>3.9498536851527519E-3</v>
      </c>
      <c r="E3" s="3">
        <f>'Transit 2019 Totals'!C3/'Transit 2019 Totals'!B3</f>
        <v>5.0580430351842654E-4</v>
      </c>
      <c r="F3" s="3">
        <f>'Auto 2019 Totals'!D3/'Auto 2019 Totals'!B3</f>
        <v>0.24386637606151695</v>
      </c>
      <c r="G3" s="3">
        <f>'Bike-low stress 2019 Totals'!D3/'Bike-low stress 2019 Totals'!B3</f>
        <v>6.1493058632476416E-3</v>
      </c>
      <c r="H3" s="3">
        <f>'Bike-medium stress 2019 Totals'!D3/'Bike-medium stress 2019 Totals'!B3</f>
        <v>1.7529902692412239E-2</v>
      </c>
      <c r="I3" s="3">
        <f>'Transit 2019 Totals'!D3/'Transit 2019 Totals'!B3</f>
        <v>3.1413633417335346E-3</v>
      </c>
      <c r="J3" s="3">
        <f>'Auto 2019 Totals'!E3/'Auto 2019 Totals'!B3</f>
        <v>0.49204702386938298</v>
      </c>
      <c r="K3" s="3">
        <f>'Bike-low stress 2019 Totals'!E3/'Bike-low stress 2019 Totals'!B3</f>
        <v>9.626212611055408E-3</v>
      </c>
      <c r="L3" s="3">
        <f>'Bike-medium stress 2019 Totals'!E3/'Bike-medium stress 2019 Totals'!B3</f>
        <v>3.681618095845933E-2</v>
      </c>
      <c r="M3" s="3">
        <f>'Transit 2019 Totals'!E3/'Transit 2019 Totals'!B3</f>
        <v>1.1273063630778788E-2</v>
      </c>
      <c r="N3" s="3">
        <f>'Auto 2019 Totals'!F3/'Auto 2019 Totals'!B3</f>
        <v>0.72834027486680319</v>
      </c>
      <c r="O3" s="3">
        <f>'Bike-low stress 2019 Totals'!F3/'Bike-low stress 2019 Totals'!B3</f>
        <v>1.1500078160704382E-2</v>
      </c>
      <c r="P3" s="3">
        <f>'Bike-medium stress 2019 Totals'!F3/'Bike-medium stress 2019 Totals'!B3</f>
        <v>5.859264930934812E-2</v>
      </c>
      <c r="Q3" s="3">
        <f>'Transit 2019 Totals'!F3/'Transit 2019 Totals'!B3</f>
        <v>2.6834511386073057E-2</v>
      </c>
      <c r="R3" s="3">
        <f>'Auto 2019 Totals'!G3/'Auto 2019 Totals'!B3</f>
        <v>0.93454016116040273</v>
      </c>
      <c r="S3" s="3">
        <f>'Bike-low stress 2019 Totals'!G3/'Bike-low stress 2019 Totals'!B3</f>
        <v>1.2317529603989083E-2</v>
      </c>
      <c r="T3" s="3">
        <f>'Bike-medium stress 2019 Totals'!G3/'Bike-medium stress 2019 Totals'!B3</f>
        <v>8.0675786411189027E-2</v>
      </c>
      <c r="U3" s="3">
        <f>'Transit 2019 Totals'!G3/'Transit 2019 Totals'!B3</f>
        <v>4.9919300317322501E-2</v>
      </c>
      <c r="V3" s="3">
        <f>'Auto 2019 Totals'!H3/'Auto 2019 Totals'!B3</f>
        <v>1.1015153219872533</v>
      </c>
      <c r="W3" s="3">
        <f>'Bike-low stress 2019 Totals'!H3/'Bike-low stress 2019 Totals'!B3</f>
        <v>1.259831073310758E-2</v>
      </c>
      <c r="X3" s="3">
        <f>'Bike-medium stress 2019 Totals'!H3/'Bike-medium stress 2019 Totals'!B3</f>
        <v>0.1027987506235432</v>
      </c>
      <c r="Y3" s="3">
        <f>'Transit 2019 Totals'!H3/'Transit 2019 Totals'!B3</f>
        <v>7.9286815932039012E-2</v>
      </c>
    </row>
    <row r="4" spans="1:25" x14ac:dyDescent="0.25">
      <c r="A4" t="s">
        <v>20</v>
      </c>
      <c r="B4" s="3">
        <f>'Auto 2019 Totals'!C4/'Auto 2019 Totals'!B4</f>
        <v>2.9558742197993204E-2</v>
      </c>
      <c r="C4" s="3">
        <f>'Bike-low stress 2019 Totals'!C4/'Bike-low stress 2019 Totals'!B4</f>
        <v>2.2456409040907737E-3</v>
      </c>
      <c r="D4" s="3">
        <f>'Bike-medium stress 2019 Totals'!C4/'Bike-medium stress 2019 Totals'!B4</f>
        <v>3.2043685160537496E-3</v>
      </c>
      <c r="E4" s="3">
        <f>'Transit 2019 Totals'!C4/'Transit 2019 Totals'!B4</f>
        <v>5.0291416728961166E-4</v>
      </c>
      <c r="F4" s="3">
        <f>'Auto 2019 Totals'!D4/'Auto 2019 Totals'!B4</f>
        <v>0.16731240237995393</v>
      </c>
      <c r="G4" s="3">
        <f>'Bike-low stress 2019 Totals'!D4/'Bike-low stress 2019 Totals'!B4</f>
        <v>6.5188919479035618E-3</v>
      </c>
      <c r="H4" s="3">
        <f>'Bike-medium stress 2019 Totals'!D4/'Bike-medium stress 2019 Totals'!B4</f>
        <v>1.3103876845284761E-2</v>
      </c>
      <c r="I4" s="3">
        <f>'Transit 2019 Totals'!D4/'Transit 2019 Totals'!B4</f>
        <v>4.08104970797552E-3</v>
      </c>
      <c r="J4" s="3">
        <f>'Auto 2019 Totals'!E4/'Auto 2019 Totals'!B4</f>
        <v>0.40957572884569804</v>
      </c>
      <c r="K4" s="3">
        <f>'Bike-low stress 2019 Totals'!E4/'Bike-low stress 2019 Totals'!B4</f>
        <v>1.1354312906813499E-2</v>
      </c>
      <c r="L4" s="3">
        <f>'Bike-medium stress 2019 Totals'!E4/'Bike-medium stress 2019 Totals'!B4</f>
        <v>2.4499212962118863E-2</v>
      </c>
      <c r="M4" s="3">
        <f>'Transit 2019 Totals'!E4/'Transit 2019 Totals'!B4</f>
        <v>1.3249737147580239E-2</v>
      </c>
      <c r="N4" s="3">
        <f>'Auto 2019 Totals'!F4/'Auto 2019 Totals'!B4</f>
        <v>0.69526668125269686</v>
      </c>
      <c r="O4" s="3">
        <f>'Bike-low stress 2019 Totals'!F4/'Bike-low stress 2019 Totals'!B4</f>
        <v>1.6163144748117489E-2</v>
      </c>
      <c r="P4" s="3">
        <f>'Bike-medium stress 2019 Totals'!F4/'Bike-medium stress 2019 Totals'!B4</f>
        <v>3.6259199834691655E-2</v>
      </c>
      <c r="Q4" s="3">
        <f>'Transit 2019 Totals'!F4/'Transit 2019 Totals'!B4</f>
        <v>2.9007967619012892E-2</v>
      </c>
      <c r="R4" s="3">
        <f>'Auto 2019 Totals'!G4/'Auto 2019 Totals'!B4</f>
        <v>1.0030022912222485</v>
      </c>
      <c r="S4" s="3">
        <f>'Bike-low stress 2019 Totals'!G4/'Bike-low stress 2019 Totals'!B4</f>
        <v>2.0519961590120397E-2</v>
      </c>
      <c r="T4" s="3">
        <f>'Bike-medium stress 2019 Totals'!G4/'Bike-medium stress 2019 Totals'!B4</f>
        <v>5.0424362316990899E-2</v>
      </c>
      <c r="U4" s="3">
        <f>'Transit 2019 Totals'!G4/'Transit 2019 Totals'!B4</f>
        <v>5.2613786229571961E-2</v>
      </c>
      <c r="V4" s="3">
        <f>'Auto 2019 Totals'!H4/'Auto 2019 Totals'!B4</f>
        <v>1.3701189976966228</v>
      </c>
      <c r="W4" s="3">
        <f>'Bike-low stress 2019 Totals'!H4/'Bike-low stress 2019 Totals'!B4</f>
        <v>2.4506050163788963E-2</v>
      </c>
      <c r="X4" s="3">
        <f>'Bike-medium stress 2019 Totals'!H4/'Bike-medium stress 2019 Totals'!B4</f>
        <v>6.506660953804827E-2</v>
      </c>
      <c r="Y4" s="3">
        <f>'Transit 2019 Totals'!H4/'Transit 2019 Totals'!B4</f>
        <v>8.2999070140572867E-2</v>
      </c>
    </row>
    <row r="5" spans="1:25" x14ac:dyDescent="0.25">
      <c r="A5" t="s">
        <v>49</v>
      </c>
      <c r="B5" s="3">
        <f>'Auto 2019 Totals'!C5/'Auto 2019 Totals'!B5</f>
        <v>4.7214991273893961E-2</v>
      </c>
      <c r="C5" s="3">
        <f>'Bike-low stress 2019 Totals'!C5/'Bike-low stress 2019 Totals'!B5</f>
        <v>1.4690414210919091E-3</v>
      </c>
      <c r="D5" s="3">
        <f>'Bike-medium stress 2019 Totals'!C5/'Bike-medium stress 2019 Totals'!B5</f>
        <v>2.5052053034354022E-3</v>
      </c>
      <c r="E5" s="3">
        <f>'Transit 2019 Totals'!C5/'Transit 2019 Totals'!B5</f>
        <v>3.7411588190473951E-4</v>
      </c>
      <c r="F5" s="3">
        <f>'Auto 2019 Totals'!D5/'Auto 2019 Totals'!B5</f>
        <v>0.25568176253630981</v>
      </c>
      <c r="G5" s="3">
        <f>'Bike-low stress 2019 Totals'!D5/'Bike-low stress 2019 Totals'!B5</f>
        <v>3.0399363807128571E-3</v>
      </c>
      <c r="H5" s="3">
        <f>'Bike-medium stress 2019 Totals'!D5/'Bike-medium stress 2019 Totals'!B5</f>
        <v>8.7927025857087726E-3</v>
      </c>
      <c r="I5" s="3">
        <f>'Transit 2019 Totals'!D5/'Transit 2019 Totals'!B5</f>
        <v>1.7902718118373399E-3</v>
      </c>
      <c r="J5" s="3">
        <f>'Auto 2019 Totals'!E5/'Auto 2019 Totals'!B5</f>
        <v>0.52266339168365861</v>
      </c>
      <c r="K5" s="3">
        <f>'Bike-low stress 2019 Totals'!E5/'Bike-low stress 2019 Totals'!B5</f>
        <v>3.5119883573570573E-3</v>
      </c>
      <c r="L5" s="3">
        <f>'Bike-medium stress 2019 Totals'!E5/'Bike-medium stress 2019 Totals'!B5</f>
        <v>1.5248649950934017E-2</v>
      </c>
      <c r="M5" s="3">
        <f>'Transit 2019 Totals'!E5/'Transit 2019 Totals'!B5</f>
        <v>5.3571043822484956E-3</v>
      </c>
      <c r="N5" s="3">
        <f>'Auto 2019 Totals'!F5/'Auto 2019 Totals'!B5</f>
        <v>0.73301053596507204</v>
      </c>
      <c r="O5" s="3">
        <f>'Bike-low stress 2019 Totals'!F5/'Bike-low stress 2019 Totals'!B5</f>
        <v>3.6843558840985082E-3</v>
      </c>
      <c r="P5" s="3">
        <f>'Bike-medium stress 2019 Totals'!F5/'Bike-medium stress 2019 Totals'!B5</f>
        <v>2.1416665197625244E-2</v>
      </c>
      <c r="Q5" s="3">
        <f>'Transit 2019 Totals'!F5/'Transit 2019 Totals'!B5</f>
        <v>1.1983460552320399E-2</v>
      </c>
      <c r="R5" s="3">
        <f>'Auto 2019 Totals'!G5/'Auto 2019 Totals'!B5</f>
        <v>0.94508723167958442</v>
      </c>
      <c r="S5" s="3">
        <f>'Bike-low stress 2019 Totals'!G5/'Bike-low stress 2019 Totals'!B5</f>
        <v>3.796003032101493E-3</v>
      </c>
      <c r="T5" s="3">
        <f>'Bike-medium stress 2019 Totals'!G5/'Bike-medium stress 2019 Totals'!B5</f>
        <v>2.6922632443877721E-2</v>
      </c>
      <c r="U5" s="3">
        <f>'Transit 2019 Totals'!G5/'Transit 2019 Totals'!B5</f>
        <v>2.1820161907951822E-2</v>
      </c>
      <c r="V5" s="3">
        <f>'Auto 2019 Totals'!H5/'Auto 2019 Totals'!B5</f>
        <v>1.1699308767043328</v>
      </c>
      <c r="W5" s="3">
        <f>'Bike-low stress 2019 Totals'!H5/'Bike-low stress 2019 Totals'!B5</f>
        <v>3.8214664167337529E-3</v>
      </c>
      <c r="X5" s="3">
        <f>'Bike-medium stress 2019 Totals'!H5/'Bike-medium stress 2019 Totals'!B5</f>
        <v>3.1590266719160411E-2</v>
      </c>
      <c r="Y5" s="3">
        <f>'Transit 2019 Totals'!H5/'Transit 2019 Totals'!B5</f>
        <v>3.446567046071098E-2</v>
      </c>
    </row>
    <row r="6" spans="1:25" x14ac:dyDescent="0.25">
      <c r="A6" t="s">
        <v>10</v>
      </c>
      <c r="B6" s="3">
        <f>'Auto 2019 Totals'!C6/'Auto 2019 Totals'!B6</f>
        <v>1.6547874605093132E-2</v>
      </c>
      <c r="C6" s="3">
        <f>'Bike-low stress 2019 Totals'!C6/'Bike-low stress 2019 Totals'!B6</f>
        <v>2.0665270341105584E-3</v>
      </c>
      <c r="D6" s="3">
        <f>'Bike-medium stress 2019 Totals'!C6/'Bike-medium stress 2019 Totals'!B6</f>
        <v>3.2379194102922964E-3</v>
      </c>
      <c r="E6" s="3">
        <f>'Transit 2019 Totals'!C6/'Transit 2019 Totals'!B6</f>
        <v>6.0060888543245704E-4</v>
      </c>
      <c r="F6" s="3">
        <f>'Auto 2019 Totals'!D6/'Auto 2019 Totals'!B6</f>
        <v>8.6948109032695342E-2</v>
      </c>
      <c r="G6" s="3">
        <f>'Bike-low stress 2019 Totals'!D6/'Bike-low stress 2019 Totals'!B6</f>
        <v>5.9497934218600756E-3</v>
      </c>
      <c r="H6" s="3">
        <f>'Bike-medium stress 2019 Totals'!D6/'Bike-medium stress 2019 Totals'!B6</f>
        <v>1.1834343792850704E-2</v>
      </c>
      <c r="I6" s="3">
        <f>'Transit 2019 Totals'!D6/'Transit 2019 Totals'!B6</f>
        <v>4.4674713061062278E-3</v>
      </c>
      <c r="J6" s="3">
        <f>'Auto 2019 Totals'!E6/'Auto 2019 Totals'!B6</f>
        <v>0.21734324331780672</v>
      </c>
      <c r="K6" s="3">
        <f>'Bike-low stress 2019 Totals'!E6/'Bike-low stress 2019 Totals'!B6</f>
        <v>1.0655122250564633E-2</v>
      </c>
      <c r="L6" s="3">
        <f>'Bike-medium stress 2019 Totals'!E6/'Bike-medium stress 2019 Totals'!B6</f>
        <v>2.4686851996698327E-2</v>
      </c>
      <c r="M6" s="3">
        <f>'Transit 2019 Totals'!E6/'Transit 2019 Totals'!B6</f>
        <v>1.5433150478809429E-2</v>
      </c>
      <c r="N6" s="3">
        <f>'Auto 2019 Totals'!F6/'Auto 2019 Totals'!B6</f>
        <v>0.39638135942657698</v>
      </c>
      <c r="O6" s="3">
        <f>'Bike-low stress 2019 Totals'!F6/'Bike-low stress 2019 Totals'!B6</f>
        <v>1.5251215571242056E-2</v>
      </c>
      <c r="P6" s="3">
        <f>'Bike-medium stress 2019 Totals'!F6/'Bike-medium stress 2019 Totals'!B6</f>
        <v>4.0224764174332413E-2</v>
      </c>
      <c r="Q6" s="3">
        <f>'Transit 2019 Totals'!F6/'Transit 2019 Totals'!B6</f>
        <v>3.597427261454629E-2</v>
      </c>
      <c r="R6" s="3">
        <f>'Auto 2019 Totals'!G6/'Auto 2019 Totals'!B6</f>
        <v>0.60501521467946273</v>
      </c>
      <c r="S6" s="3">
        <f>'Bike-low stress 2019 Totals'!G6/'Bike-low stress 2019 Totals'!B6</f>
        <v>1.9203826001629957E-2</v>
      </c>
      <c r="T6" s="3">
        <f>'Bike-medium stress 2019 Totals'!G6/'Bike-medium stress 2019 Totals'!B6</f>
        <v>5.4482421285191172E-2</v>
      </c>
      <c r="U6" s="3">
        <f>'Transit 2019 Totals'!G6/'Transit 2019 Totals'!B6</f>
        <v>6.564718496740457E-2</v>
      </c>
      <c r="V6" s="3">
        <f>'Auto 2019 Totals'!H6/'Auto 2019 Totals'!B6</f>
        <v>0.83734348192096419</v>
      </c>
      <c r="W6" s="3">
        <f>'Bike-low stress 2019 Totals'!H6/'Bike-low stress 2019 Totals'!B6</f>
        <v>2.2319834111154773E-2</v>
      </c>
      <c r="X6" s="3">
        <f>'Bike-medium stress 2019 Totals'!H6/'Bike-medium stress 2019 Totals'!B6</f>
        <v>6.581979943913345E-2</v>
      </c>
      <c r="Y6" s="3">
        <f>'Transit 2019 Totals'!H6/'Transit 2019 Totals'!B6</f>
        <v>9.9058337726365422E-2</v>
      </c>
    </row>
    <row r="7" spans="1:25" x14ac:dyDescent="0.25">
      <c r="A7" t="s">
        <v>47</v>
      </c>
      <c r="B7" s="3">
        <f>'Auto 2019 Totals'!C7/'Auto 2019 Totals'!B7</f>
        <v>7.9929540108360439E-2</v>
      </c>
      <c r="C7" s="3">
        <f>'Bike-low stress 2019 Totals'!C7/'Bike-low stress 2019 Totals'!B7</f>
        <v>3.1791093372160661E-3</v>
      </c>
      <c r="D7" s="3">
        <f>'Bike-medium stress 2019 Totals'!C7/'Bike-medium stress 2019 Totals'!B7</f>
        <v>6.3746812659367033E-3</v>
      </c>
      <c r="E7" s="3">
        <f>'Transit 2019 Totals'!C7/'Transit 2019 Totals'!B7</f>
        <v>8.6154228873922152E-4</v>
      </c>
      <c r="F7" s="3">
        <f>'Auto 2019 Totals'!D7/'Auto 2019 Totals'!B7</f>
        <v>0.38347046062331031</v>
      </c>
      <c r="G7" s="3">
        <f>'Bike-low stress 2019 Totals'!D7/'Bike-low stress 2019 Totals'!B7</f>
        <v>7.7703431901575649E-3</v>
      </c>
      <c r="H7" s="3">
        <f>'Bike-medium stress 2019 Totals'!D7/'Bike-medium stress 2019 Totals'!B7</f>
        <v>2.8311999034194631E-2</v>
      </c>
      <c r="I7" s="3">
        <f>'Transit 2019 Totals'!D7/'Transit 2019 Totals'!B7</f>
        <v>6.3417560829275611E-3</v>
      </c>
      <c r="J7" s="3">
        <f>'Auto 2019 Totals'!E7/'Auto 2019 Totals'!B7</f>
        <v>0.70774144219618285</v>
      </c>
      <c r="K7" s="3">
        <f>'Bike-low stress 2019 Totals'!E7/'Bike-low stress 2019 Totals'!B7</f>
        <v>1.0779339081826397E-2</v>
      </c>
      <c r="L7" s="3">
        <f>'Bike-medium stress 2019 Totals'!E7/'Bike-medium stress 2019 Totals'!B7</f>
        <v>6.1310349116690505E-2</v>
      </c>
      <c r="M7" s="3">
        <f>'Transit 2019 Totals'!E7/'Transit 2019 Totals'!B7</f>
        <v>2.105199618067877E-2</v>
      </c>
      <c r="N7" s="3">
        <f>'Auto 2019 Totals'!F7/'Auto 2019 Totals'!B7</f>
        <v>0.89403395683874343</v>
      </c>
      <c r="O7" s="3">
        <f>'Bike-low stress 2019 Totals'!F7/'Bike-low stress 2019 Totals'!B7</f>
        <v>1.2215242896391766E-2</v>
      </c>
      <c r="P7" s="3">
        <f>'Bike-medium stress 2019 Totals'!F7/'Bike-medium stress 2019 Totals'!B7</f>
        <v>0.10909210637029124</v>
      </c>
      <c r="Q7" s="3">
        <f>'Transit 2019 Totals'!F7/'Transit 2019 Totals'!B7</f>
        <v>4.7790903137769944E-2</v>
      </c>
      <c r="R7" s="3">
        <f>'Auto 2019 Totals'!G7/'Auto 2019 Totals'!B7</f>
        <v>0.99576911398332524</v>
      </c>
      <c r="S7" s="3">
        <f>'Bike-low stress 2019 Totals'!G7/'Bike-low stress 2019 Totals'!B7</f>
        <v>1.2923134331088324E-2</v>
      </c>
      <c r="T7" s="3">
        <f>'Bike-medium stress 2019 Totals'!G7/'Bike-medium stress 2019 Totals'!B7</f>
        <v>0.16001638942443122</v>
      </c>
      <c r="U7" s="3">
        <f>'Transit 2019 Totals'!G7/'Transit 2019 Totals'!B7</f>
        <v>8.5808514452326165E-2</v>
      </c>
      <c r="V7" s="3">
        <f>'Auto 2019 Totals'!H7/'Auto 2019 Totals'!B7</f>
        <v>1.0848116130778827</v>
      </c>
      <c r="W7" s="3">
        <f>'Bike-low stress 2019 Totals'!H7/'Bike-low stress 2019 Totals'!B7</f>
        <v>1.3104222837638606E-2</v>
      </c>
      <c r="X7" s="3">
        <f>'Bike-medium stress 2019 Totals'!H7/'Bike-medium stress 2019 Totals'!B7</f>
        <v>0.21079250915503006</v>
      </c>
      <c r="Y7" s="3">
        <f>'Transit 2019 Totals'!H7/'Transit 2019 Totals'!B7</f>
        <v>0.12948194053711948</v>
      </c>
    </row>
    <row r="8" spans="1:25" x14ac:dyDescent="0.25">
      <c r="A8" t="s">
        <v>35</v>
      </c>
      <c r="B8" s="3">
        <f>'Auto 2019 Totals'!C8/'Auto 2019 Totals'!B8</f>
        <v>3.4031363125280857E-2</v>
      </c>
      <c r="C8" s="3">
        <f>'Bike-low stress 2019 Totals'!C8/'Bike-low stress 2019 Totals'!B8</f>
        <v>1.2555278906552852E-3</v>
      </c>
      <c r="D8" s="3">
        <f>'Bike-medium stress 2019 Totals'!C8/'Bike-medium stress 2019 Totals'!B8</f>
        <v>1.9951514637218011E-3</v>
      </c>
      <c r="E8" s="3">
        <f>'Transit 2019 Totals'!C8/'Transit 2019 Totals'!B8</f>
        <v>3.9825884703581629E-4</v>
      </c>
      <c r="F8" s="3">
        <f>'Auto 2019 Totals'!D8/'Auto 2019 Totals'!B8</f>
        <v>0.18157614072712616</v>
      </c>
      <c r="G8" s="3">
        <f>'Bike-low stress 2019 Totals'!D8/'Bike-low stress 2019 Totals'!B8</f>
        <v>2.6817381443259205E-3</v>
      </c>
      <c r="H8" s="3">
        <f>'Bike-medium stress 2019 Totals'!D8/'Bike-medium stress 2019 Totals'!B8</f>
        <v>8.0442501258420809E-3</v>
      </c>
      <c r="I8" s="3">
        <f>'Transit 2019 Totals'!D8/'Transit 2019 Totals'!B8</f>
        <v>2.1802984337723503E-3</v>
      </c>
      <c r="J8" s="3">
        <f>'Auto 2019 Totals'!E8/'Auto 2019 Totals'!B8</f>
        <v>0.43798637241155858</v>
      </c>
      <c r="K8" s="3">
        <f>'Bike-low stress 2019 Totals'!E8/'Bike-low stress 2019 Totals'!B8</f>
        <v>3.1928209262362898E-3</v>
      </c>
      <c r="L8" s="3">
        <f>'Bike-medium stress 2019 Totals'!E8/'Bike-medium stress 2019 Totals'!B8</f>
        <v>1.7935148416511254E-2</v>
      </c>
      <c r="M8" s="3">
        <f>'Transit 2019 Totals'!E8/'Transit 2019 Totals'!B8</f>
        <v>6.9507258339810262E-3</v>
      </c>
      <c r="N8" s="3">
        <f>'Auto 2019 Totals'!F8/'Auto 2019 Totals'!B8</f>
        <v>0.74317029471154683</v>
      </c>
      <c r="O8" s="3">
        <f>'Bike-low stress 2019 Totals'!F8/'Bike-low stress 2019 Totals'!B8</f>
        <v>3.3798965105581989E-3</v>
      </c>
      <c r="P8" s="3">
        <f>'Bike-medium stress 2019 Totals'!F8/'Bike-medium stress 2019 Totals'!B8</f>
        <v>2.905264538376531E-2</v>
      </c>
      <c r="Q8" s="3">
        <f>'Transit 2019 Totals'!F8/'Transit 2019 Totals'!B8</f>
        <v>1.6824266596207959E-2</v>
      </c>
      <c r="R8" s="3">
        <f>'Auto 2019 Totals'!G8/'Auto 2019 Totals'!B8</f>
        <v>0.98759997454229165</v>
      </c>
      <c r="S8" s="3">
        <f>'Bike-low stress 2019 Totals'!G8/'Bike-low stress 2019 Totals'!B8</f>
        <v>3.4261832530708362E-3</v>
      </c>
      <c r="T8" s="3">
        <f>'Bike-medium stress 2019 Totals'!G8/'Bike-medium stress 2019 Totals'!B8</f>
        <v>4.1382276420569054E-2</v>
      </c>
      <c r="U8" s="3">
        <f>'Transit 2019 Totals'!G8/'Transit 2019 Totals'!B8</f>
        <v>3.2764263548997412E-2</v>
      </c>
      <c r="V8" s="3">
        <f>'Auto 2019 Totals'!H8/'Auto 2019 Totals'!B8</f>
        <v>1.1804903308923504</v>
      </c>
      <c r="W8" s="3">
        <f>'Bike-low stress 2019 Totals'!H8/'Bike-low stress 2019 Totals'!B8</f>
        <v>3.4396835529703551E-3</v>
      </c>
      <c r="X8" s="3">
        <f>'Bike-medium stress 2019 Totals'!H8/'Bike-medium stress 2019 Totals'!B8</f>
        <v>5.5994422447527226E-2</v>
      </c>
      <c r="Y8" s="3">
        <f>'Transit 2019 Totals'!H8/'Transit 2019 Totals'!B8</f>
        <v>5.4229740389232929E-2</v>
      </c>
    </row>
    <row r="9" spans="1:25" x14ac:dyDescent="0.25">
      <c r="A9" t="s">
        <v>3</v>
      </c>
      <c r="B9" s="3">
        <f>'Auto 2019 Totals'!C9/'Auto 2019 Totals'!B9</f>
        <v>1.3231476941080081E-2</v>
      </c>
      <c r="C9" s="3">
        <f>'Bike-low stress 2019 Totals'!C9/'Bike-low stress 2019 Totals'!B9</f>
        <v>1.1184495044172177E-3</v>
      </c>
      <c r="D9" s="3">
        <f>'Bike-medium stress 2019 Totals'!C9/'Bike-medium stress 2019 Totals'!B9</f>
        <v>2.2693559748449741E-3</v>
      </c>
      <c r="E9" s="3">
        <f>'Transit 2019 Totals'!C9/'Transit 2019 Totals'!B9</f>
        <v>4.0044878334624304E-4</v>
      </c>
      <c r="F9" s="3">
        <f>'Auto 2019 Totals'!D9/'Auto 2019 Totals'!B9</f>
        <v>6.7190086414478961E-2</v>
      </c>
      <c r="G9" s="3">
        <f>'Bike-low stress 2019 Totals'!D9/'Bike-low stress 2019 Totals'!B9</f>
        <v>2.7735354671303042E-3</v>
      </c>
      <c r="H9" s="3">
        <f>'Bike-medium stress 2019 Totals'!D9/'Bike-medium stress 2019 Totals'!B9</f>
        <v>9.2912451281655407E-3</v>
      </c>
      <c r="I9" s="3">
        <f>'Transit 2019 Totals'!D9/'Transit 2019 Totals'!B9</f>
        <v>3.5375899913243406E-3</v>
      </c>
      <c r="J9" s="3">
        <f>'Auto 2019 Totals'!E9/'Auto 2019 Totals'!B9</f>
        <v>0.17148089732107219</v>
      </c>
      <c r="K9" s="3">
        <f>'Bike-low stress 2019 Totals'!E9/'Bike-low stress 2019 Totals'!B9</f>
        <v>4.2571258391660843E-3</v>
      </c>
      <c r="L9" s="3">
        <f>'Bike-medium stress 2019 Totals'!E9/'Bike-medium stress 2019 Totals'!B9</f>
        <v>1.9488434354909028E-2</v>
      </c>
      <c r="M9" s="3">
        <f>'Transit 2019 Totals'!E9/'Transit 2019 Totals'!B9</f>
        <v>1.2033200844582889E-2</v>
      </c>
      <c r="N9" s="3">
        <f>'Auto 2019 Totals'!F9/'Auto 2019 Totals'!B9</f>
        <v>0.31822892863064062</v>
      </c>
      <c r="O9" s="3">
        <f>'Bike-low stress 2019 Totals'!F9/'Bike-low stress 2019 Totals'!B9</f>
        <v>5.6648370879610098E-3</v>
      </c>
      <c r="P9" s="3">
        <f>'Bike-medium stress 2019 Totals'!F9/'Bike-medium stress 2019 Totals'!B9</f>
        <v>3.2386350179083506E-2</v>
      </c>
      <c r="Q9" s="3">
        <f>'Transit 2019 Totals'!F9/'Transit 2019 Totals'!B9</f>
        <v>2.7990185715250651E-2</v>
      </c>
      <c r="R9" s="3">
        <f>'Auto 2019 Totals'!G9/'Auto 2019 Totals'!B9</f>
        <v>0.49559023869905461</v>
      </c>
      <c r="S9" s="3">
        <f>'Bike-low stress 2019 Totals'!G9/'Bike-low stress 2019 Totals'!B9</f>
        <v>6.940527434469824E-3</v>
      </c>
      <c r="T9" s="3">
        <f>'Bike-medium stress 2019 Totals'!G9/'Bike-medium stress 2019 Totals'!B9</f>
        <v>4.7744197001502668E-2</v>
      </c>
      <c r="U9" s="3">
        <f>'Transit 2019 Totals'!G9/'Transit 2019 Totals'!B9</f>
        <v>5.0726509709457523E-2</v>
      </c>
      <c r="V9" s="3">
        <f>'Auto 2019 Totals'!H9/'Auto 2019 Totals'!B9</f>
        <v>0.67954754989381305</v>
      </c>
      <c r="W9" s="3">
        <f>'Bike-low stress 2019 Totals'!H9/'Bike-low stress 2019 Totals'!B9</f>
        <v>8.1644620784212928E-3</v>
      </c>
      <c r="X9" s="3">
        <f>'Bike-medium stress 2019 Totals'!H9/'Bike-medium stress 2019 Totals'!B9</f>
        <v>6.427882814562827E-2</v>
      </c>
      <c r="Y9" s="3">
        <f>'Transit 2019 Totals'!H9/'Transit 2019 Totals'!B9</f>
        <v>7.6972352805466104E-2</v>
      </c>
    </row>
    <row r="10" spans="1:25" x14ac:dyDescent="0.25">
      <c r="A10" t="s">
        <v>26</v>
      </c>
      <c r="B10" s="3">
        <f>'Auto 2019 Totals'!C10/'Auto 2019 Totals'!B10</f>
        <v>3.3338564478621262E-2</v>
      </c>
      <c r="C10" s="3">
        <f>'Bike-low stress 2019 Totals'!C10/'Bike-low stress 2019 Totals'!B10</f>
        <v>1.5379567146505356E-3</v>
      </c>
      <c r="D10" s="3">
        <f>'Bike-medium stress 2019 Totals'!C10/'Bike-medium stress 2019 Totals'!B10</f>
        <v>2.5661145430594589E-3</v>
      </c>
      <c r="E10" s="3">
        <f>'Transit 2019 Totals'!C10/'Transit 2019 Totals'!B10</f>
        <v>3.5191341027872492E-4</v>
      </c>
      <c r="F10" s="3">
        <f>'Auto 2019 Totals'!D10/'Auto 2019 Totals'!B10</f>
        <v>0.20137246230008704</v>
      </c>
      <c r="G10" s="3">
        <f>'Bike-low stress 2019 Totals'!D10/'Bike-low stress 2019 Totals'!B10</f>
        <v>4.2210586886945439E-3</v>
      </c>
      <c r="H10" s="3">
        <f>'Bike-medium stress 2019 Totals'!D10/'Bike-medium stress 2019 Totals'!B10</f>
        <v>1.1529444214591091E-2</v>
      </c>
      <c r="I10" s="3">
        <f>'Transit 2019 Totals'!D10/'Transit 2019 Totals'!B10</f>
        <v>2.0401466622915268E-3</v>
      </c>
      <c r="J10" s="3">
        <f>'Auto 2019 Totals'!E10/'Auto 2019 Totals'!B10</f>
        <v>0.47966939161780303</v>
      </c>
      <c r="K10" s="3">
        <f>'Bike-low stress 2019 Totals'!E10/'Bike-low stress 2019 Totals'!B10</f>
        <v>6.2593031163359156E-3</v>
      </c>
      <c r="L10" s="3">
        <f>'Bike-medium stress 2019 Totals'!E10/'Bike-medium stress 2019 Totals'!B10</f>
        <v>2.5152297661678057E-2</v>
      </c>
      <c r="M10" s="3">
        <f>'Transit 2019 Totals'!E10/'Transit 2019 Totals'!B10</f>
        <v>6.6521145715929784E-3</v>
      </c>
      <c r="N10" s="3">
        <f>'Auto 2019 Totals'!F10/'Auto 2019 Totals'!B10</f>
        <v>0.7662267749038183</v>
      </c>
      <c r="O10" s="3">
        <f>'Bike-low stress 2019 Totals'!F10/'Bike-low stress 2019 Totals'!B10</f>
        <v>7.5452137398408781E-3</v>
      </c>
      <c r="P10" s="3">
        <f>'Bike-medium stress 2019 Totals'!F10/'Bike-medium stress 2019 Totals'!B10</f>
        <v>4.3414701420493723E-2</v>
      </c>
      <c r="Q10" s="3">
        <f>'Transit 2019 Totals'!F10/'Transit 2019 Totals'!B10</f>
        <v>1.5471825527037887E-2</v>
      </c>
      <c r="R10" s="3">
        <f>'Auto 2019 Totals'!G10/'Auto 2019 Totals'!B10</f>
        <v>1.0037264776796542</v>
      </c>
      <c r="S10" s="3">
        <f>'Bike-low stress 2019 Totals'!G10/'Bike-low stress 2019 Totals'!B10</f>
        <v>8.0141145811041519E-3</v>
      </c>
      <c r="T10" s="3">
        <f>'Bike-medium stress 2019 Totals'!G10/'Bike-medium stress 2019 Totals'!B10</f>
        <v>6.6486905492226994E-2</v>
      </c>
      <c r="U10" s="3">
        <f>'Transit 2019 Totals'!G10/'Transit 2019 Totals'!B10</f>
        <v>2.8955815844663519E-2</v>
      </c>
      <c r="V10" s="3">
        <f>'Auto 2019 Totals'!H10/'Auto 2019 Totals'!B10</f>
        <v>1.1884524845562325</v>
      </c>
      <c r="W10" s="3">
        <f>'Bike-low stress 2019 Totals'!H10/'Bike-low stress 2019 Totals'!B10</f>
        <v>8.1929246382187477E-3</v>
      </c>
      <c r="X10" s="3">
        <f>'Bike-medium stress 2019 Totals'!H10/'Bike-medium stress 2019 Totals'!B10</f>
        <v>9.3513855401633067E-2</v>
      </c>
      <c r="Y10" s="3">
        <f>'Transit 2019 Totals'!H10/'Transit 2019 Totals'!B10</f>
        <v>4.6362214010909314E-2</v>
      </c>
    </row>
    <row r="11" spans="1:25" x14ac:dyDescent="0.25">
      <c r="A11" t="s">
        <v>28</v>
      </c>
      <c r="B11" s="3">
        <f>'Auto 2019 Totals'!C11/'Auto 2019 Totals'!B11</f>
        <v>3.3660842649903197E-2</v>
      </c>
      <c r="C11" s="3">
        <f>'Bike-low stress 2019 Totals'!C11/'Bike-low stress 2019 Totals'!B11</f>
        <v>1.6292391248044083E-3</v>
      </c>
      <c r="D11" s="3">
        <f>'Bike-medium stress 2019 Totals'!C11/'Bike-medium stress 2019 Totals'!B11</f>
        <v>2.5977909980384626E-3</v>
      </c>
      <c r="E11" s="3">
        <f>'Transit 2019 Totals'!C11/'Transit 2019 Totals'!B11</f>
        <v>4.1439555423939355E-4</v>
      </c>
      <c r="F11" s="3">
        <f>'Auto 2019 Totals'!D11/'Auto 2019 Totals'!B11</f>
        <v>0.20435076238031152</v>
      </c>
      <c r="G11" s="3">
        <f>'Bike-low stress 2019 Totals'!D11/'Bike-low stress 2019 Totals'!B11</f>
        <v>4.0188549977178923E-3</v>
      </c>
      <c r="H11" s="3">
        <f>'Bike-medium stress 2019 Totals'!D11/'Bike-medium stress 2019 Totals'!B11</f>
        <v>1.1343100949298118E-2</v>
      </c>
      <c r="I11" s="3">
        <f>'Transit 2019 Totals'!D11/'Transit 2019 Totals'!B11</f>
        <v>2.3817970888712313E-3</v>
      </c>
      <c r="J11" s="3">
        <f>'Auto 2019 Totals'!E11/'Auto 2019 Totals'!B11</f>
        <v>0.50527328116249681</v>
      </c>
      <c r="K11" s="3">
        <f>'Bike-low stress 2019 Totals'!E11/'Bike-low stress 2019 Totals'!B11</f>
        <v>5.1516013358392536E-3</v>
      </c>
      <c r="L11" s="3">
        <f>'Bike-medium stress 2019 Totals'!E11/'Bike-medium stress 2019 Totals'!B11</f>
        <v>2.4024191317826731E-2</v>
      </c>
      <c r="M11" s="3">
        <f>'Transit 2019 Totals'!E11/'Transit 2019 Totals'!B11</f>
        <v>8.1491276680378862E-3</v>
      </c>
      <c r="N11" s="3">
        <f>'Auto 2019 Totals'!F11/'Auto 2019 Totals'!B11</f>
        <v>0.84769301890093307</v>
      </c>
      <c r="O11" s="3">
        <f>'Bike-low stress 2019 Totals'!F11/'Bike-low stress 2019 Totals'!B11</f>
        <v>5.6607996465909615E-3</v>
      </c>
      <c r="P11" s="3">
        <f>'Bike-medium stress 2019 Totals'!F11/'Bike-medium stress 2019 Totals'!B11</f>
        <v>4.1207923946687618E-2</v>
      </c>
      <c r="Q11" s="3">
        <f>'Transit 2019 Totals'!F11/'Transit 2019 Totals'!B11</f>
        <v>2.1048166641744293E-2</v>
      </c>
      <c r="R11" s="3">
        <f>'Auto 2019 Totals'!G11/'Auto 2019 Totals'!B11</f>
        <v>1.1425970286665943</v>
      </c>
      <c r="S11" s="3">
        <f>'Bike-low stress 2019 Totals'!G11/'Bike-low stress 2019 Totals'!B11</f>
        <v>5.876793555758192E-3</v>
      </c>
      <c r="T11" s="3">
        <f>'Bike-medium stress 2019 Totals'!G11/'Bike-medium stress 2019 Totals'!B11</f>
        <v>6.0357103414169784E-2</v>
      </c>
      <c r="U11" s="3">
        <f>'Transit 2019 Totals'!G11/'Transit 2019 Totals'!B11</f>
        <v>4.2114902895588932E-2</v>
      </c>
      <c r="V11" s="3">
        <f>'Auto 2019 Totals'!H11/'Auto 2019 Totals'!B11</f>
        <v>1.378782947622943</v>
      </c>
      <c r="W11" s="3">
        <f>'Bike-low stress 2019 Totals'!H11/'Bike-low stress 2019 Totals'!B11</f>
        <v>5.9266383040275537E-3</v>
      </c>
      <c r="X11" s="3">
        <f>'Bike-medium stress 2019 Totals'!H11/'Bike-medium stress 2019 Totals'!B11</f>
        <v>8.000570771235084E-2</v>
      </c>
      <c r="Y11" s="3">
        <f>'Transit 2019 Totals'!H11/'Transit 2019 Totals'!B11</f>
        <v>7.0953510487432772E-2</v>
      </c>
    </row>
    <row r="12" spans="1:25" x14ac:dyDescent="0.25">
      <c r="A12" t="s">
        <v>31</v>
      </c>
      <c r="B12" s="3">
        <f>'Auto 2019 Totals'!C12/'Auto 2019 Totals'!B12</f>
        <v>4.8368294960340438E-2</v>
      </c>
      <c r="C12" s="3">
        <f>'Bike-low stress 2019 Totals'!C12/'Bike-low stress 2019 Totals'!B12</f>
        <v>2.0448701829076923E-3</v>
      </c>
      <c r="D12" s="3">
        <f>'Bike-medium stress 2019 Totals'!C12/'Bike-medium stress 2019 Totals'!B12</f>
        <v>3.8821343844238983E-3</v>
      </c>
      <c r="E12" s="3">
        <f>'Transit 2019 Totals'!C12/'Transit 2019 Totals'!B12</f>
        <v>3.9084506355861992E-4</v>
      </c>
      <c r="F12" s="3">
        <f>'Auto 2019 Totals'!D12/'Auto 2019 Totals'!B12</f>
        <v>0.29396617094646882</v>
      </c>
      <c r="G12" s="3">
        <f>'Bike-low stress 2019 Totals'!D12/'Bike-low stress 2019 Totals'!B12</f>
        <v>5.6706647874913982E-3</v>
      </c>
      <c r="H12" s="3">
        <f>'Bike-medium stress 2019 Totals'!D12/'Bike-medium stress 2019 Totals'!B12</f>
        <v>1.8672842213606086E-2</v>
      </c>
      <c r="I12" s="3">
        <f>'Transit 2019 Totals'!D12/'Transit 2019 Totals'!B12</f>
        <v>2.9308506387051626E-3</v>
      </c>
      <c r="J12" s="3">
        <f>'Auto 2019 Totals'!E12/'Auto 2019 Totals'!B12</f>
        <v>0.59945008781830478</v>
      </c>
      <c r="K12" s="3">
        <f>'Bike-low stress 2019 Totals'!E12/'Bike-low stress 2019 Totals'!B12</f>
        <v>9.0011325734759475E-3</v>
      </c>
      <c r="L12" s="3">
        <f>'Bike-medium stress 2019 Totals'!E12/'Bike-medium stress 2019 Totals'!B12</f>
        <v>4.0928593289161021E-2</v>
      </c>
      <c r="M12" s="3">
        <f>'Transit 2019 Totals'!E12/'Transit 2019 Totals'!B12</f>
        <v>1.0340337354846381E-2</v>
      </c>
      <c r="N12" s="3">
        <f>'Auto 2019 Totals'!F12/'Auto 2019 Totals'!B12</f>
        <v>0.80502192046254217</v>
      </c>
      <c r="O12" s="3">
        <f>'Bike-low stress 2019 Totals'!F12/'Bike-low stress 2019 Totals'!B12</f>
        <v>1.1176609336226172E-2</v>
      </c>
      <c r="P12" s="3">
        <f>'Bike-medium stress 2019 Totals'!F12/'Bike-medium stress 2019 Totals'!B12</f>
        <v>7.1301445834332372E-2</v>
      </c>
      <c r="Q12" s="3">
        <f>'Transit 2019 Totals'!F12/'Transit 2019 Totals'!B12</f>
        <v>2.4608618864658444E-2</v>
      </c>
      <c r="R12" s="3">
        <f>'Auto 2019 Totals'!G12/'Auto 2019 Totals'!B12</f>
        <v>0.96504909442855724</v>
      </c>
      <c r="S12" s="3">
        <f>'Bike-low stress 2019 Totals'!G12/'Bike-low stress 2019 Totals'!B12</f>
        <v>1.3052860576501343E-2</v>
      </c>
      <c r="T12" s="3">
        <f>'Bike-medium stress 2019 Totals'!G12/'Bike-medium stress 2019 Totals'!B12</f>
        <v>0.11057406465220637</v>
      </c>
      <c r="U12" s="3">
        <f>'Transit 2019 Totals'!G12/'Transit 2019 Totals'!B12</f>
        <v>4.7084646709201525E-2</v>
      </c>
      <c r="V12" s="3">
        <f>'Auto 2019 Totals'!H12/'Auto 2019 Totals'!B12</f>
        <v>1.1115107282583905</v>
      </c>
      <c r="W12" s="3">
        <f>'Bike-low stress 2019 Totals'!H12/'Bike-low stress 2019 Totals'!B12</f>
        <v>1.4331635447795381E-2</v>
      </c>
      <c r="X12" s="3">
        <f>'Bike-medium stress 2019 Totals'!H12/'Bike-medium stress 2019 Totals'!B12</f>
        <v>0.15735558713505696</v>
      </c>
      <c r="Y12" s="3">
        <f>'Transit 2019 Totals'!H12/'Transit 2019 Totals'!B12</f>
        <v>7.8085190578392208E-2</v>
      </c>
    </row>
    <row r="13" spans="1:25" x14ac:dyDescent="0.25">
      <c r="A13" t="s">
        <v>4</v>
      </c>
      <c r="B13" s="3">
        <f>'Auto 2019 Totals'!C13/'Auto 2019 Totals'!B13</f>
        <v>1.8554646472023102E-2</v>
      </c>
      <c r="C13" s="3">
        <f>'Bike-low stress 2019 Totals'!C13/'Bike-low stress 2019 Totals'!B13</f>
        <v>4.3196897492803573E-4</v>
      </c>
      <c r="D13" s="3">
        <f>'Bike-medium stress 2019 Totals'!C13/'Bike-medium stress 2019 Totals'!B13</f>
        <v>8.0416156429161741E-4</v>
      </c>
      <c r="E13" s="3">
        <f>'Transit 2019 Totals'!C13/'Transit 2019 Totals'!B13</f>
        <v>1.4013614917704554E-4</v>
      </c>
      <c r="F13" s="3">
        <f>'Auto 2019 Totals'!D13/'Auto 2019 Totals'!B13</f>
        <v>0.11787677662044053</v>
      </c>
      <c r="G13" s="3">
        <f>'Bike-low stress 2019 Totals'!D13/'Bike-low stress 2019 Totals'!B13</f>
        <v>8.701411596787978E-4</v>
      </c>
      <c r="H13" s="3">
        <f>'Bike-medium stress 2019 Totals'!D13/'Bike-medium stress 2019 Totals'!B13</f>
        <v>3.116267043671443E-3</v>
      </c>
      <c r="I13" s="3">
        <f>'Transit 2019 Totals'!D13/'Transit 2019 Totals'!B13</f>
        <v>9.1412755660358477E-4</v>
      </c>
      <c r="J13" s="3">
        <f>'Auto 2019 Totals'!E13/'Auto 2019 Totals'!B13</f>
        <v>0.30433229354378383</v>
      </c>
      <c r="K13" s="3">
        <f>'Bike-low stress 2019 Totals'!E13/'Bike-low stress 2019 Totals'!B13</f>
        <v>1.2527664201078738E-3</v>
      </c>
      <c r="L13" s="3">
        <f>'Bike-medium stress 2019 Totals'!E13/'Bike-medium stress 2019 Totals'!B13</f>
        <v>6.2407110457455709E-3</v>
      </c>
      <c r="M13" s="3">
        <f>'Transit 2019 Totals'!E13/'Transit 2019 Totals'!B13</f>
        <v>3.1272636429026399E-3</v>
      </c>
      <c r="N13" s="3">
        <f>'Auto 2019 Totals'!F13/'Auto 2019 Totals'!B13</f>
        <v>0.53398555385217916</v>
      </c>
      <c r="O13" s="3">
        <f>'Bike-low stress 2019 Totals'!F13/'Bike-low stress 2019 Totals'!B13</f>
        <v>1.5457271021902688E-3</v>
      </c>
      <c r="P13" s="3">
        <f>'Bike-medium stress 2019 Totals'!F13/'Bike-medium stress 2019 Totals'!B13</f>
        <v>9.7255051457035297E-3</v>
      </c>
      <c r="Q13" s="3">
        <f>'Transit 2019 Totals'!F13/'Transit 2019 Totals'!B13</f>
        <v>7.9079646676447068E-3</v>
      </c>
      <c r="R13" s="3">
        <f>'Auto 2019 Totals'!G13/'Auto 2019 Totals'!B13</f>
        <v>0.74990490761305839</v>
      </c>
      <c r="S13" s="3">
        <f>'Bike-low stress 2019 Totals'!G13/'Bike-low stress 2019 Totals'!B13</f>
        <v>1.754944451665858E-3</v>
      </c>
      <c r="T13" s="3">
        <f>'Bike-medium stress 2019 Totals'!G13/'Bike-medium stress 2019 Totals'!B13</f>
        <v>1.3368763060223863E-2</v>
      </c>
      <c r="U13" s="3">
        <f>'Transit 2019 Totals'!G13/'Transit 2019 Totals'!B13</f>
        <v>1.6409463729691185E-2</v>
      </c>
      <c r="V13" s="3">
        <f>'Auto 2019 Totals'!H13/'Auto 2019 Totals'!B13</f>
        <v>0.88871441578028909</v>
      </c>
      <c r="W13" s="3">
        <f>'Bike-low stress 2019 Totals'!H13/'Bike-low stress 2019 Totals'!B13</f>
        <v>1.8525040243323725E-3</v>
      </c>
      <c r="X13" s="3">
        <f>'Bike-medium stress 2019 Totals'!H13/'Bike-medium stress 2019 Totals'!B13</f>
        <v>1.706700397090018E-2</v>
      </c>
      <c r="Y13" s="3">
        <f>'Transit 2019 Totals'!H13/'Transit 2019 Totals'!B13</f>
        <v>2.9371070654277916E-2</v>
      </c>
    </row>
    <row r="14" spans="1:25" x14ac:dyDescent="0.25">
      <c r="A14" t="s">
        <v>18</v>
      </c>
      <c r="B14" s="3">
        <f>'Auto 2019 Totals'!C14/'Auto 2019 Totals'!B14</f>
        <v>4.2925040411107625E-2</v>
      </c>
      <c r="C14" s="3">
        <f>'Bike-low stress 2019 Totals'!C14/'Bike-low stress 2019 Totals'!B14</f>
        <v>2.5973399323781722E-3</v>
      </c>
      <c r="D14" s="3">
        <f>'Bike-medium stress 2019 Totals'!C14/'Bike-medium stress 2019 Totals'!B14</f>
        <v>4.6432276498140574E-3</v>
      </c>
      <c r="E14" s="3">
        <f>'Transit 2019 Totals'!C14/'Transit 2019 Totals'!B14</f>
        <v>5.3835522483740772E-4</v>
      </c>
      <c r="F14" s="3">
        <f>'Auto 2019 Totals'!D14/'Auto 2019 Totals'!B14</f>
        <v>0.23551283332701461</v>
      </c>
      <c r="G14" s="3">
        <f>'Bike-low stress 2019 Totals'!D14/'Bike-low stress 2019 Totals'!B14</f>
        <v>8.5764605728899206E-3</v>
      </c>
      <c r="H14" s="3">
        <f>'Bike-medium stress 2019 Totals'!D14/'Bike-medium stress 2019 Totals'!B14</f>
        <v>2.0585711183795576E-2</v>
      </c>
      <c r="I14" s="3">
        <f>'Transit 2019 Totals'!D14/'Transit 2019 Totals'!B14</f>
        <v>4.091086119603092E-3</v>
      </c>
      <c r="J14" s="3">
        <f>'Auto 2019 Totals'!E14/'Auto 2019 Totals'!B14</f>
        <v>0.55001774986816843</v>
      </c>
      <c r="K14" s="3">
        <f>'Bike-low stress 2019 Totals'!E14/'Bike-low stress 2019 Totals'!B14</f>
        <v>1.5257993472184405E-2</v>
      </c>
      <c r="L14" s="3">
        <f>'Bike-medium stress 2019 Totals'!E14/'Bike-medium stress 2019 Totals'!B14</f>
        <v>4.6459849108887688E-2</v>
      </c>
      <c r="M14" s="3">
        <f>'Transit 2019 Totals'!E14/'Transit 2019 Totals'!B14</f>
        <v>1.3872469782141909E-2</v>
      </c>
      <c r="N14" s="3">
        <f>'Auto 2019 Totals'!F14/'Auto 2019 Totals'!B14</f>
        <v>0.86130701068094007</v>
      </c>
      <c r="O14" s="3">
        <f>'Bike-low stress 2019 Totals'!F14/'Bike-low stress 2019 Totals'!B14</f>
        <v>2.2402746232030413E-2</v>
      </c>
      <c r="P14" s="3">
        <f>'Bike-medium stress 2019 Totals'!F14/'Bike-medium stress 2019 Totals'!B14</f>
        <v>8.2983218619784041E-2</v>
      </c>
      <c r="Q14" s="3">
        <f>'Transit 2019 Totals'!F14/'Transit 2019 Totals'!B14</f>
        <v>3.4127998952240793E-2</v>
      </c>
      <c r="R14" s="3">
        <f>'Auto 2019 Totals'!G14/'Auto 2019 Totals'!B14</f>
        <v>1.053439166204251</v>
      </c>
      <c r="S14" s="3">
        <f>'Bike-low stress 2019 Totals'!G14/'Bike-low stress 2019 Totals'!B14</f>
        <v>3.0326425245482399E-2</v>
      </c>
      <c r="T14" s="3">
        <f>'Bike-medium stress 2019 Totals'!G14/'Bike-medium stress 2019 Totals'!B14</f>
        <v>0.12813474734872116</v>
      </c>
      <c r="U14" s="3">
        <f>'Transit 2019 Totals'!G14/'Transit 2019 Totals'!B14</f>
        <v>7.0425962370279482E-2</v>
      </c>
      <c r="V14" s="3">
        <f>'Auto 2019 Totals'!H14/'Auto 2019 Totals'!B14</f>
        <v>1.1797396456230205</v>
      </c>
      <c r="W14" s="3">
        <f>'Bike-low stress 2019 Totals'!H14/'Bike-low stress 2019 Totals'!B14</f>
        <v>3.819840561378355E-2</v>
      </c>
      <c r="X14" s="3">
        <f>'Bike-medium stress 2019 Totals'!H14/'Bike-medium stress 2019 Totals'!B14</f>
        <v>0.18412162278600552</v>
      </c>
      <c r="Y14" s="3">
        <f>'Transit 2019 Totals'!H14/'Transit 2019 Totals'!B14</f>
        <v>0.12552775700258148</v>
      </c>
    </row>
    <row r="15" spans="1:25" x14ac:dyDescent="0.25">
      <c r="A15" t="s">
        <v>12</v>
      </c>
      <c r="B15" s="3">
        <f>'Auto 2019 Totals'!C15/'Auto 2019 Totals'!B15</f>
        <v>2.9495585070554609E-2</v>
      </c>
      <c r="C15" s="3">
        <f>'Bike-low stress 2019 Totals'!C15/'Bike-low stress 2019 Totals'!B15</f>
        <v>9.2997577100367593E-4</v>
      </c>
      <c r="D15" s="3">
        <f>'Bike-medium stress 2019 Totals'!C15/'Bike-medium stress 2019 Totals'!B15</f>
        <v>1.2447924716936364E-3</v>
      </c>
      <c r="E15" s="3">
        <f>'Transit 2019 Totals'!C15/'Transit 2019 Totals'!B15</f>
        <v>1.48361893428602E-4</v>
      </c>
      <c r="F15" s="3">
        <f>'Auto 2019 Totals'!D15/'Auto 2019 Totals'!B15</f>
        <v>0.17912398246744957</v>
      </c>
      <c r="G15" s="3">
        <f>'Bike-low stress 2019 Totals'!D15/'Bike-low stress 2019 Totals'!B15</f>
        <v>3.1791834306128999E-3</v>
      </c>
      <c r="H15" s="3">
        <f>'Bike-medium stress 2019 Totals'!D15/'Bike-medium stress 2019 Totals'!B15</f>
        <v>6.008915154055992E-3</v>
      </c>
      <c r="I15" s="3">
        <f>'Transit 2019 Totals'!D15/'Transit 2019 Totals'!B15</f>
        <v>9.5168726760298361E-4</v>
      </c>
      <c r="J15" s="3">
        <f>'Auto 2019 Totals'!E15/'Auto 2019 Totals'!B15</f>
        <v>0.42075949916746752</v>
      </c>
      <c r="K15" s="3">
        <f>'Bike-low stress 2019 Totals'!E15/'Bike-low stress 2019 Totals'!B15</f>
        <v>5.9003576710594538E-3</v>
      </c>
      <c r="L15" s="3">
        <f>'Bike-medium stress 2019 Totals'!E15/'Bike-medium stress 2019 Totals'!B15</f>
        <v>1.4164166829072107E-2</v>
      </c>
      <c r="M15" s="3">
        <f>'Transit 2019 Totals'!E15/'Transit 2019 Totals'!B15</f>
        <v>3.2484534435725959E-3</v>
      </c>
      <c r="N15" s="3">
        <f>'Auto 2019 Totals'!F15/'Auto 2019 Totals'!B15</f>
        <v>0.6756493676009675</v>
      </c>
      <c r="O15" s="3">
        <f>'Bike-low stress 2019 Totals'!F15/'Bike-low stress 2019 Totals'!B15</f>
        <v>8.7580041758445124E-3</v>
      </c>
      <c r="P15" s="3">
        <f>'Bike-medium stress 2019 Totals'!F15/'Bike-medium stress 2019 Totals'!B15</f>
        <v>2.5395730796052021E-2</v>
      </c>
      <c r="Q15" s="3">
        <f>'Transit 2019 Totals'!F15/'Transit 2019 Totals'!B15</f>
        <v>8.3811546277279599E-3</v>
      </c>
      <c r="R15" s="3">
        <f>'Auto 2019 Totals'!G15/'Auto 2019 Totals'!B15</f>
        <v>0.89245727099928196</v>
      </c>
      <c r="S15" s="3">
        <f>'Bike-low stress 2019 Totals'!G15/'Bike-low stress 2019 Totals'!B15</f>
        <v>1.166992942212784E-2</v>
      </c>
      <c r="T15" s="3">
        <f>'Bike-medium stress 2019 Totals'!G15/'Bike-medium stress 2019 Totals'!B15</f>
        <v>3.9867477160280988E-2</v>
      </c>
      <c r="U15" s="3">
        <f>'Transit 2019 Totals'!G15/'Transit 2019 Totals'!B15</f>
        <v>1.8027262402563197E-2</v>
      </c>
      <c r="V15" s="3">
        <f>'Auto 2019 Totals'!H15/'Auto 2019 Totals'!B15</f>
        <v>1.0672653181070264</v>
      </c>
      <c r="W15" s="3">
        <f>'Bike-low stress 2019 Totals'!H15/'Bike-low stress 2019 Totals'!B15</f>
        <v>1.4620625198052789E-2</v>
      </c>
      <c r="X15" s="3">
        <f>'Bike-medium stress 2019 Totals'!H15/'Bike-medium stress 2019 Totals'!B15</f>
        <v>5.7363841776951592E-2</v>
      </c>
      <c r="Y15" s="3">
        <f>'Transit 2019 Totals'!H15/'Transit 2019 Totals'!B15</f>
        <v>3.3357129822860036E-2</v>
      </c>
    </row>
    <row r="16" spans="1:25" x14ac:dyDescent="0.25">
      <c r="A16" t="s">
        <v>43</v>
      </c>
      <c r="B16" s="3">
        <f>'Auto 2019 Totals'!C16/'Auto 2019 Totals'!B16</f>
        <v>6.0026820794742496E-2</v>
      </c>
      <c r="C16" s="3">
        <f>'Bike-low stress 2019 Totals'!C16/'Bike-low stress 2019 Totals'!B16</f>
        <v>1.6986503336914667E-3</v>
      </c>
      <c r="D16" s="3">
        <f>'Bike-medium stress 2019 Totals'!C16/'Bike-medium stress 2019 Totals'!B16</f>
        <v>3.9446958349344773E-3</v>
      </c>
      <c r="E16" s="3">
        <f>'Transit 2019 Totals'!C16/'Transit 2019 Totals'!B16</f>
        <v>7.2776893336365704E-4</v>
      </c>
      <c r="F16" s="3">
        <f>'Auto 2019 Totals'!D16/'Auto 2019 Totals'!B16</f>
        <v>0.33946656419345478</v>
      </c>
      <c r="G16" s="3">
        <f>'Bike-low stress 2019 Totals'!D16/'Bike-low stress 2019 Totals'!B16</f>
        <v>2.6758056041344806E-3</v>
      </c>
      <c r="H16" s="3">
        <f>'Bike-medium stress 2019 Totals'!D16/'Bike-medium stress 2019 Totals'!B16</f>
        <v>1.5435288950930494E-2</v>
      </c>
      <c r="I16" s="3">
        <f>'Transit 2019 Totals'!D16/'Transit 2019 Totals'!B16</f>
        <v>5.3688643510857717E-3</v>
      </c>
      <c r="J16" s="3">
        <f>'Auto 2019 Totals'!E16/'Auto 2019 Totals'!B16</f>
        <v>0.77569659564122873</v>
      </c>
      <c r="K16" s="3">
        <f>'Bike-low stress 2019 Totals'!E16/'Bike-low stress 2019 Totals'!B16</f>
        <v>2.9706774995490654E-3</v>
      </c>
      <c r="L16" s="3">
        <f>'Bike-medium stress 2019 Totals'!E16/'Bike-medium stress 2019 Totals'!B16</f>
        <v>2.6361233756558154E-2</v>
      </c>
      <c r="M16" s="3">
        <f>'Transit 2019 Totals'!E16/'Transit 2019 Totals'!B16</f>
        <v>1.7628006556194269E-2</v>
      </c>
      <c r="N16" s="3">
        <f>'Auto 2019 Totals'!F16/'Auto 2019 Totals'!B16</f>
        <v>1.2944813469999137</v>
      </c>
      <c r="O16" s="3">
        <f>'Bike-low stress 2019 Totals'!F16/'Bike-low stress 2019 Totals'!B16</f>
        <v>3.0945864343243433E-3</v>
      </c>
      <c r="P16" s="3">
        <f>'Bike-medium stress 2019 Totals'!F16/'Bike-medium stress 2019 Totals'!B16</f>
        <v>3.4627057633339349E-2</v>
      </c>
      <c r="Q16" s="3">
        <f>'Transit 2019 Totals'!F16/'Transit 2019 Totals'!B16</f>
        <v>3.7630672950993233E-2</v>
      </c>
      <c r="R16" s="3">
        <f>'Auto 2019 Totals'!G16/'Auto 2019 Totals'!B16</f>
        <v>1.830138103565911</v>
      </c>
      <c r="S16" s="3">
        <f>'Bike-low stress 2019 Totals'!G16/'Bike-low stress 2019 Totals'!B16</f>
        <v>3.1698728757067907E-3</v>
      </c>
      <c r="T16" s="3">
        <f>'Bike-medium stress 2019 Totals'!G16/'Bike-medium stress 2019 Totals'!B16</f>
        <v>4.1771427227027834E-2</v>
      </c>
      <c r="U16" s="3">
        <f>'Transit 2019 Totals'!G16/'Transit 2019 Totals'!B16</f>
        <v>6.601522981970466E-2</v>
      </c>
      <c r="V16" s="3">
        <f>'Auto 2019 Totals'!H16/'Auto 2019 Totals'!B16</f>
        <v>2.3422709841349509</v>
      </c>
      <c r="W16" s="3">
        <f>'Bike-low stress 2019 Totals'!H16/'Bike-low stress 2019 Totals'!B16</f>
        <v>3.2153584340420191E-3</v>
      </c>
      <c r="X16" s="3">
        <f>'Bike-medium stress 2019 Totals'!H16/'Bike-medium stress 2019 Totals'!B16</f>
        <v>4.7715919161183569E-2</v>
      </c>
      <c r="Y16" s="3">
        <f>'Transit 2019 Totals'!H16/'Transit 2019 Totals'!B16</f>
        <v>0.10215272168327935</v>
      </c>
    </row>
    <row r="17" spans="1:25" x14ac:dyDescent="0.25">
      <c r="A17" t="s">
        <v>5</v>
      </c>
      <c r="B17" s="3">
        <f>'Auto 2019 Totals'!C17/'Auto 2019 Totals'!B17</f>
        <v>1.709660667727661E-2</v>
      </c>
      <c r="C17" s="3">
        <f>'Bike-low stress 2019 Totals'!C17/'Bike-low stress 2019 Totals'!B17</f>
        <v>4.5144876761876225E-4</v>
      </c>
      <c r="D17" s="3">
        <f>'Bike-medium stress 2019 Totals'!C17/'Bike-medium stress 2019 Totals'!B17</f>
        <v>9.3682337268506546E-4</v>
      </c>
      <c r="E17" s="3">
        <f>'Transit 2019 Totals'!C17/'Transit 2019 Totals'!B17</f>
        <v>1.5585731263028697E-4</v>
      </c>
      <c r="F17" s="3">
        <f>'Auto 2019 Totals'!D17/'Auto 2019 Totals'!B17</f>
        <v>0.10394171205227132</v>
      </c>
      <c r="G17" s="3">
        <f>'Bike-low stress 2019 Totals'!D17/'Bike-low stress 2019 Totals'!B17</f>
        <v>7.3494784490316361E-4</v>
      </c>
      <c r="H17" s="3">
        <f>'Bike-medium stress 2019 Totals'!D17/'Bike-medium stress 2019 Totals'!B17</f>
        <v>3.2948370249794934E-3</v>
      </c>
      <c r="I17" s="3">
        <f>'Transit 2019 Totals'!D17/'Transit 2019 Totals'!B17</f>
        <v>1.1497835800290351E-3</v>
      </c>
      <c r="J17" s="3">
        <f>'Auto 2019 Totals'!E17/'Auto 2019 Totals'!B17</f>
        <v>0.26544280607655418</v>
      </c>
      <c r="K17" s="3">
        <f>'Bike-low stress 2019 Totals'!E17/'Bike-low stress 2019 Totals'!B17</f>
        <v>8.5822291760858456E-4</v>
      </c>
      <c r="L17" s="3">
        <f>'Bike-medium stress 2019 Totals'!E17/'Bike-medium stress 2019 Totals'!B17</f>
        <v>6.0011783350273863E-3</v>
      </c>
      <c r="M17" s="3">
        <f>'Transit 2019 Totals'!E17/'Transit 2019 Totals'!B17</f>
        <v>4.3018633682243221E-3</v>
      </c>
      <c r="N17" s="3">
        <f>'Auto 2019 Totals'!F17/'Auto 2019 Totals'!B17</f>
        <v>0.48012281824954772</v>
      </c>
      <c r="O17" s="3">
        <f>'Bike-low stress 2019 Totals'!F17/'Bike-low stress 2019 Totals'!B17</f>
        <v>9.2607459250366639E-4</v>
      </c>
      <c r="P17" s="3">
        <f>'Bike-medium stress 2019 Totals'!F17/'Bike-medium stress 2019 Totals'!B17</f>
        <v>8.6154832147720493E-3</v>
      </c>
      <c r="Q17" s="3">
        <f>'Transit 2019 Totals'!F17/'Transit 2019 Totals'!B17</f>
        <v>1.0696043978634112E-2</v>
      </c>
      <c r="R17" s="3">
        <f>'Auto 2019 Totals'!G17/'Auto 2019 Totals'!B17</f>
        <v>0.69097660057734389</v>
      </c>
      <c r="S17" s="3">
        <f>'Bike-low stress 2019 Totals'!G17/'Bike-low stress 2019 Totals'!B17</f>
        <v>9.636953231385632E-4</v>
      </c>
      <c r="T17" s="3">
        <f>'Bike-medium stress 2019 Totals'!G17/'Bike-medium stress 2019 Totals'!B17</f>
        <v>1.1104161726146609E-2</v>
      </c>
      <c r="U17" s="3">
        <f>'Transit 2019 Totals'!G17/'Transit 2019 Totals'!B17</f>
        <v>2.1306433615197701E-2</v>
      </c>
      <c r="V17" s="3">
        <f>'Auto 2019 Totals'!H17/'Auto 2019 Totals'!B17</f>
        <v>0.84107659782296895</v>
      </c>
      <c r="W17" s="3">
        <f>'Bike-low stress 2019 Totals'!H17/'Bike-low stress 2019 Totals'!B17</f>
        <v>9.7578770084263717E-4</v>
      </c>
      <c r="X17" s="3">
        <f>'Bike-medium stress 2019 Totals'!H17/'Bike-medium stress 2019 Totals'!B17</f>
        <v>1.3583099155481776E-2</v>
      </c>
      <c r="Y17" s="3">
        <f>'Transit 2019 Totals'!H17/'Transit 2019 Totals'!B17</f>
        <v>3.668726625601848E-2</v>
      </c>
    </row>
    <row r="18" spans="1:25" x14ac:dyDescent="0.25">
      <c r="A18" t="s">
        <v>34</v>
      </c>
      <c r="B18" s="3">
        <f>'Auto 2019 Totals'!C18/'Auto 2019 Totals'!B18</f>
        <v>4.1810903782773717E-2</v>
      </c>
      <c r="C18" s="3">
        <f>'Bike-low stress 2019 Totals'!C18/'Bike-low stress 2019 Totals'!B18</f>
        <v>1.6464018662513296E-3</v>
      </c>
      <c r="D18" s="3">
        <f>'Bike-medium stress 2019 Totals'!C18/'Bike-medium stress 2019 Totals'!B18</f>
        <v>2.4819483442649016E-3</v>
      </c>
      <c r="E18" s="3">
        <f>'Transit 2019 Totals'!C18/'Transit 2019 Totals'!B18</f>
        <v>3.496258312255373E-4</v>
      </c>
      <c r="F18" s="3">
        <f>'Auto 2019 Totals'!D18/'Auto 2019 Totals'!B18</f>
        <v>0.24539387720232175</v>
      </c>
      <c r="G18" s="3">
        <f>'Bike-low stress 2019 Totals'!D18/'Bike-low stress 2019 Totals'!B18</f>
        <v>3.9634137308137887E-3</v>
      </c>
      <c r="H18" s="3">
        <f>'Bike-medium stress 2019 Totals'!D18/'Bike-medium stress 2019 Totals'!B18</f>
        <v>9.2384181505188578E-3</v>
      </c>
      <c r="I18" s="3">
        <f>'Transit 2019 Totals'!D18/'Transit 2019 Totals'!B18</f>
        <v>2.3239253696996872E-3</v>
      </c>
      <c r="J18" s="3">
        <f>'Auto 2019 Totals'!E18/'Auto 2019 Totals'!B18</f>
        <v>0.56374202354344793</v>
      </c>
      <c r="K18" s="3">
        <f>'Bike-low stress 2019 Totals'!E18/'Bike-low stress 2019 Totals'!B18</f>
        <v>5.4814219302308812E-3</v>
      </c>
      <c r="L18" s="3">
        <f>'Bike-medium stress 2019 Totals'!E18/'Bike-medium stress 2019 Totals'!B18</f>
        <v>1.825362884946435E-2</v>
      </c>
      <c r="M18" s="3">
        <f>'Transit 2019 Totals'!E18/'Transit 2019 Totals'!B18</f>
        <v>7.4695484789794875E-3</v>
      </c>
      <c r="N18" s="3">
        <f>'Auto 2019 Totals'!F18/'Auto 2019 Totals'!B18</f>
        <v>0.83003937734997446</v>
      </c>
      <c r="O18" s="3">
        <f>'Bike-low stress 2019 Totals'!F18/'Bike-low stress 2019 Totals'!B18</f>
        <v>6.5619040188205366E-3</v>
      </c>
      <c r="P18" s="3">
        <f>'Bike-medium stress 2019 Totals'!F18/'Bike-medium stress 2019 Totals'!B18</f>
        <v>2.8298951813856839E-2</v>
      </c>
      <c r="Q18" s="3">
        <f>'Transit 2019 Totals'!F18/'Transit 2019 Totals'!B18</f>
        <v>1.7327219161075783E-2</v>
      </c>
      <c r="R18" s="3">
        <f>'Auto 2019 Totals'!G18/'Auto 2019 Totals'!B18</f>
        <v>1.0013846763146277</v>
      </c>
      <c r="S18" s="3">
        <f>'Bike-low stress 2019 Totals'!G18/'Bike-low stress 2019 Totals'!B18</f>
        <v>7.3125131480053056E-3</v>
      </c>
      <c r="T18" s="3">
        <f>'Bike-medium stress 2019 Totals'!G18/'Bike-medium stress 2019 Totals'!B18</f>
        <v>3.9239079871724848E-2</v>
      </c>
      <c r="U18" s="3">
        <f>'Transit 2019 Totals'!G18/'Transit 2019 Totals'!B18</f>
        <v>3.2505325868064643E-2</v>
      </c>
      <c r="V18" s="3">
        <f>'Auto 2019 Totals'!H18/'Auto 2019 Totals'!B18</f>
        <v>1.1514798357746237</v>
      </c>
      <c r="W18" s="3">
        <f>'Bike-low stress 2019 Totals'!H18/'Bike-low stress 2019 Totals'!B18</f>
        <v>7.8330013204794807E-3</v>
      </c>
      <c r="X18" s="3">
        <f>'Bike-medium stress 2019 Totals'!H18/'Bike-medium stress 2019 Totals'!B18</f>
        <v>5.1479934538982787E-2</v>
      </c>
      <c r="Y18" s="3">
        <f>'Transit 2019 Totals'!H18/'Transit 2019 Totals'!B18</f>
        <v>5.2806339881739557E-2</v>
      </c>
    </row>
    <row r="19" spans="1:25" x14ac:dyDescent="0.25">
      <c r="A19" t="s">
        <v>41</v>
      </c>
      <c r="B19" s="3">
        <f>'Auto 2019 Totals'!C19/'Auto 2019 Totals'!B19</f>
        <v>4.0972766845343025E-2</v>
      </c>
      <c r="C19" s="3">
        <f>'Bike-low stress 2019 Totals'!C19/'Bike-low stress 2019 Totals'!B19</f>
        <v>1.3972730870237795E-3</v>
      </c>
      <c r="D19" s="3">
        <f>'Bike-medium stress 2019 Totals'!C19/'Bike-medium stress 2019 Totals'!B19</f>
        <v>2.5743785300572004E-3</v>
      </c>
      <c r="E19" s="3">
        <f>'Transit 2019 Totals'!C19/'Transit 2019 Totals'!B19</f>
        <v>4.245062416807569E-4</v>
      </c>
      <c r="F19" s="3">
        <f>'Auto 2019 Totals'!D19/'Auto 2019 Totals'!B19</f>
        <v>0.23194157642911106</v>
      </c>
      <c r="G19" s="3">
        <f>'Bike-low stress 2019 Totals'!D19/'Bike-low stress 2019 Totals'!B19</f>
        <v>2.5758175342662877E-3</v>
      </c>
      <c r="H19" s="3">
        <f>'Bike-medium stress 2019 Totals'!D19/'Bike-medium stress 2019 Totals'!B19</f>
        <v>9.9823721984386802E-3</v>
      </c>
      <c r="I19" s="3">
        <f>'Transit 2019 Totals'!D19/'Transit 2019 Totals'!B19</f>
        <v>1.8448033960499334E-3</v>
      </c>
      <c r="J19" s="3">
        <f>'Auto 2019 Totals'!E19/'Auto 2019 Totals'!B19</f>
        <v>0.49566643882433359</v>
      </c>
      <c r="K19" s="3">
        <f>'Bike-low stress 2019 Totals'!E19/'Bike-low stress 2019 Totals'!B19</f>
        <v>2.9571536496744255E-3</v>
      </c>
      <c r="L19" s="3">
        <f>'Bike-medium stress 2019 Totals'!E19/'Bike-medium stress 2019 Totals'!B19</f>
        <v>1.9897111199050257E-2</v>
      </c>
      <c r="M19" s="3">
        <f>'Transit 2019 Totals'!E19/'Transit 2019 Totals'!B19</f>
        <v>5.6970176637766668E-3</v>
      </c>
      <c r="N19" s="3">
        <f>'Auto 2019 Totals'!F19/'Auto 2019 Totals'!B19</f>
        <v>0.70425297693995759</v>
      </c>
      <c r="O19" s="3">
        <f>'Bike-low stress 2019 Totals'!F19/'Bike-low stress 2019 Totals'!B19</f>
        <v>3.1370291758103393E-3</v>
      </c>
      <c r="P19" s="3">
        <f>'Bike-medium stress 2019 Totals'!F19/'Bike-medium stress 2019 Totals'!B19</f>
        <v>2.943483109688096E-2</v>
      </c>
      <c r="Q19" s="3">
        <f>'Transit 2019 Totals'!F19/'Transit 2019 Totals'!B19</f>
        <v>1.4132460337446487E-2</v>
      </c>
      <c r="R19" s="3">
        <f>'Auto 2019 Totals'!G19/'Auto 2019 Totals'!B19</f>
        <v>0.86537683922725472</v>
      </c>
      <c r="S19" s="3">
        <f>'Bike-low stress 2019 Totals'!G19/'Bike-low stress 2019 Totals'!B19</f>
        <v>3.232003453610102E-3</v>
      </c>
      <c r="T19" s="3">
        <f>'Bike-medium stress 2019 Totals'!G19/'Bike-medium stress 2019 Totals'!B19</f>
        <v>3.7391085368924701E-2</v>
      </c>
      <c r="U19" s="3">
        <f>'Transit 2019 Totals'!G19/'Transit 2019 Totals'!B19</f>
        <v>2.8939813648954923E-2</v>
      </c>
      <c r="V19" s="3">
        <f>'Auto 2019 Totals'!H19/'Auto 2019 Totals'!B19</f>
        <v>0.98786056049213944</v>
      </c>
      <c r="W19" s="3">
        <f>'Bike-low stress 2019 Totals'!H19/'Bike-low stress 2019 Totals'!B19</f>
        <v>3.298197647228118E-3</v>
      </c>
      <c r="X19" s="3">
        <f>'Bike-medium stress 2019 Totals'!H19/'Bike-medium stress 2019 Totals'!B19</f>
        <v>4.4563082347015864E-2</v>
      </c>
      <c r="Y19" s="3">
        <f>'Transit 2019 Totals'!H19/'Transit 2019 Totals'!B19</f>
        <v>5.0123394610929239E-2</v>
      </c>
    </row>
    <row r="20" spans="1:25" x14ac:dyDescent="0.25">
      <c r="A20" t="s">
        <v>25</v>
      </c>
      <c r="B20" s="3">
        <f>'Auto 2019 Totals'!C20/'Auto 2019 Totals'!B20</f>
        <v>4.6980214089440468E-2</v>
      </c>
      <c r="C20" s="3">
        <f>'Bike-low stress 2019 Totals'!C20/'Bike-low stress 2019 Totals'!B20</f>
        <v>1.726832140592445E-3</v>
      </c>
      <c r="D20" s="3">
        <f>'Bike-medium stress 2019 Totals'!C20/'Bike-medium stress 2019 Totals'!B20</f>
        <v>2.4109596279856269E-3</v>
      </c>
      <c r="E20" s="3">
        <f>'Transit 2019 Totals'!C20/'Transit 2019 Totals'!B20</f>
        <v>3.3970468339523507E-4</v>
      </c>
      <c r="F20" s="3">
        <f>'Auto 2019 Totals'!D20/'Auto 2019 Totals'!B20</f>
        <v>0.2712088957333092</v>
      </c>
      <c r="G20" s="3">
        <f>'Bike-low stress 2019 Totals'!D20/'Bike-low stress 2019 Totals'!B20</f>
        <v>4.5718588640275386E-3</v>
      </c>
      <c r="H20" s="3">
        <f>'Bike-medium stress 2019 Totals'!D20/'Bike-medium stress 2019 Totals'!B20</f>
        <v>9.3022465803061869E-3</v>
      </c>
      <c r="I20" s="3">
        <f>'Transit 2019 Totals'!D20/'Transit 2019 Totals'!B20</f>
        <v>1.9919905184648369E-3</v>
      </c>
      <c r="J20" s="3">
        <f>'Auto 2019 Totals'!E20/'Auto 2019 Totals'!B20</f>
        <v>0.58261523537760063</v>
      </c>
      <c r="K20" s="3">
        <f>'Bike-low stress 2019 Totals'!E20/'Bike-low stress 2019 Totals'!B20</f>
        <v>6.8582601081015795E-3</v>
      </c>
      <c r="L20" s="3">
        <f>'Bike-medium stress 2019 Totals'!E20/'Bike-medium stress 2019 Totals'!B20</f>
        <v>1.9648141437932181E-2</v>
      </c>
      <c r="M20" s="3">
        <f>'Transit 2019 Totals'!E20/'Transit 2019 Totals'!B20</f>
        <v>6.5383715312377329E-3</v>
      </c>
      <c r="N20" s="3">
        <f>'Auto 2019 Totals'!F20/'Auto 2019 Totals'!B20</f>
        <v>0.82222404656218862</v>
      </c>
      <c r="O20" s="3">
        <f>'Bike-low stress 2019 Totals'!F20/'Bike-low stress 2019 Totals'!B20</f>
        <v>8.9540492798260707E-3</v>
      </c>
      <c r="P20" s="3">
        <f>'Bike-medium stress 2019 Totals'!F20/'Bike-medium stress 2019 Totals'!B20</f>
        <v>3.2539934172781351E-2</v>
      </c>
      <c r="Q20" s="3">
        <f>'Transit 2019 Totals'!F20/'Transit 2019 Totals'!B20</f>
        <v>1.5199897333695684E-2</v>
      </c>
      <c r="R20" s="3">
        <f>'Auto 2019 Totals'!G20/'Auto 2019 Totals'!B20</f>
        <v>0.95212994836488818</v>
      </c>
      <c r="S20" s="3">
        <f>'Bike-low stress 2019 Totals'!G20/'Bike-low stress 2019 Totals'!B20</f>
        <v>1.1094188785216052E-2</v>
      </c>
      <c r="T20" s="3">
        <f>'Bike-medium stress 2019 Totals'!G20/'Bike-medium stress 2019 Totals'!B20</f>
        <v>4.667825437086693E-2</v>
      </c>
      <c r="U20" s="3">
        <f>'Transit 2019 Totals'!G20/'Transit 2019 Totals'!B20</f>
        <v>2.8197375970045596E-2</v>
      </c>
      <c r="V20" s="3">
        <f>'Auto 2019 Totals'!H20/'Auto 2019 Totals'!B20</f>
        <v>1.063324727481354</v>
      </c>
      <c r="W20" s="3">
        <f>'Bike-low stress 2019 Totals'!H20/'Bike-low stress 2019 Totals'!B20</f>
        <v>1.3331521575021892E-2</v>
      </c>
      <c r="X20" s="3">
        <f>'Bike-medium stress 2019 Totals'!H20/'Bike-medium stress 2019 Totals'!B20</f>
        <v>6.1562037624180936E-2</v>
      </c>
      <c r="Y20" s="3">
        <f>'Transit 2019 Totals'!H20/'Transit 2019 Totals'!B20</f>
        <v>4.5531751064408009E-2</v>
      </c>
    </row>
    <row r="21" spans="1:25" x14ac:dyDescent="0.25">
      <c r="A21" t="s">
        <v>33</v>
      </c>
      <c r="B21" s="3">
        <f>'Auto 2019 Totals'!C21/'Auto 2019 Totals'!B21</f>
        <v>7.0331301684212727E-2</v>
      </c>
      <c r="C21" s="3">
        <f>'Bike-low stress 2019 Totals'!C21/'Bike-low stress 2019 Totals'!B21</f>
        <v>1.686303618286933E-3</v>
      </c>
      <c r="D21" s="3">
        <f>'Bike-medium stress 2019 Totals'!C21/'Bike-medium stress 2019 Totals'!B21</f>
        <v>3.5388330737143635E-3</v>
      </c>
      <c r="E21" s="3">
        <f>'Transit 2019 Totals'!C21/'Transit 2019 Totals'!B21</f>
        <v>3.2722444669796034E-4</v>
      </c>
      <c r="F21" s="3">
        <f>'Auto 2019 Totals'!D21/'Auto 2019 Totals'!B21</f>
        <v>0.47083729731425045</v>
      </c>
      <c r="G21" s="3">
        <f>'Bike-low stress 2019 Totals'!D21/'Bike-low stress 2019 Totals'!B21</f>
        <v>2.8373391320711322E-3</v>
      </c>
      <c r="H21" s="3">
        <f>'Bike-medium stress 2019 Totals'!D21/'Bike-medium stress 2019 Totals'!B21</f>
        <v>1.8122798030380648E-2</v>
      </c>
      <c r="I21" s="3">
        <f>'Transit 2019 Totals'!D21/'Transit 2019 Totals'!B21</f>
        <v>2.3909338964799849E-3</v>
      </c>
      <c r="J21" s="3">
        <f>'Auto 2019 Totals'!E21/'Auto 2019 Totals'!B21</f>
        <v>0.86932767398827016</v>
      </c>
      <c r="K21" s="3">
        <f>'Bike-low stress 2019 Totals'!E21/'Bike-low stress 2019 Totals'!B21</f>
        <v>3.0276102160935884E-3</v>
      </c>
      <c r="L21" s="3">
        <f>'Bike-medium stress 2019 Totals'!E21/'Bike-medium stress 2019 Totals'!B21</f>
        <v>4.2544405298317878E-2</v>
      </c>
      <c r="M21" s="3">
        <f>'Transit 2019 Totals'!E21/'Transit 2019 Totals'!B21</f>
        <v>9.6923253844625884E-3</v>
      </c>
      <c r="N21" s="3">
        <f>'Auto 2019 Totals'!F21/'Auto 2019 Totals'!B21</f>
        <v>0.9288710233866162</v>
      </c>
      <c r="O21" s="3">
        <f>'Bike-low stress 2019 Totals'!F21/'Bike-low stress 2019 Totals'!B21</f>
        <v>3.0872006105401818E-3</v>
      </c>
      <c r="P21" s="3">
        <f>'Bike-medium stress 2019 Totals'!F21/'Bike-medium stress 2019 Totals'!B21</f>
        <v>7.4372994051415009E-2</v>
      </c>
      <c r="Q21" s="3">
        <f>'Transit 2019 Totals'!F21/'Transit 2019 Totals'!B21</f>
        <v>2.8229119839419569E-2</v>
      </c>
      <c r="R21" s="3">
        <f>'Auto 2019 Totals'!G21/'Auto 2019 Totals'!B21</f>
        <v>0.93384629860014845</v>
      </c>
      <c r="S21" s="3">
        <f>'Bike-low stress 2019 Totals'!G21/'Bike-low stress 2019 Totals'!B21</f>
        <v>3.12483664913803E-3</v>
      </c>
      <c r="T21" s="3">
        <f>'Bike-medium stress 2019 Totals'!G21/'Bike-medium stress 2019 Totals'!B21</f>
        <v>0.11214598601193899</v>
      </c>
      <c r="U21" s="3">
        <f>'Transit 2019 Totals'!G21/'Transit 2019 Totals'!B21</f>
        <v>6.5829613289703409E-2</v>
      </c>
      <c r="V21" s="3">
        <f>'Auto 2019 Totals'!H21/'Auto 2019 Totals'!B21</f>
        <v>0.93768308364609576</v>
      </c>
      <c r="W21" s="3">
        <f>'Bike-low stress 2019 Totals'!H21/'Bike-low stress 2019 Totals'!B21</f>
        <v>3.1624726877358786E-3</v>
      </c>
      <c r="X21" s="3">
        <f>'Bike-medium stress 2019 Totals'!H21/'Bike-medium stress 2019 Totals'!B21</f>
        <v>0.15487229883014647</v>
      </c>
      <c r="Y21" s="3">
        <f>'Transit 2019 Totals'!H21/'Transit 2019 Totals'!B21</f>
        <v>0.12617377395377041</v>
      </c>
    </row>
    <row r="22" spans="1:25" x14ac:dyDescent="0.25">
      <c r="A22" t="s">
        <v>2</v>
      </c>
      <c r="B22" s="3">
        <f>'Auto 2019 Totals'!C22/'Auto 2019 Totals'!B22</f>
        <v>1.5480105521881934E-2</v>
      </c>
      <c r="C22" s="3">
        <f>'Bike-low stress 2019 Totals'!C22/'Bike-low stress 2019 Totals'!B22</f>
        <v>8.7540215936799521E-4</v>
      </c>
      <c r="D22" s="3">
        <f>'Bike-medium stress 2019 Totals'!C22/'Bike-medium stress 2019 Totals'!B22</f>
        <v>1.5008722820091015E-3</v>
      </c>
      <c r="E22" s="3">
        <f>'Transit 2019 Totals'!C22/'Transit 2019 Totals'!B22</f>
        <v>2.0640994070274425E-4</v>
      </c>
      <c r="F22" s="3">
        <f>'Auto 2019 Totals'!D22/'Auto 2019 Totals'!B22</f>
        <v>8.4069808801991899E-2</v>
      </c>
      <c r="G22" s="3">
        <f>'Bike-low stress 2019 Totals'!D22/'Bike-low stress 2019 Totals'!B22</f>
        <v>2.1997859416909519E-3</v>
      </c>
      <c r="H22" s="3">
        <f>'Bike-medium stress 2019 Totals'!D22/'Bike-medium stress 2019 Totals'!B22</f>
        <v>6.1860579205494535E-3</v>
      </c>
      <c r="I22" s="3">
        <f>'Transit 2019 Totals'!D22/'Transit 2019 Totals'!B22</f>
        <v>1.719442808365651E-3</v>
      </c>
      <c r="J22" s="3">
        <f>'Auto 2019 Totals'!E22/'Auto 2019 Totals'!B22</f>
        <v>0.20403558635383881</v>
      </c>
      <c r="K22" s="3">
        <f>'Bike-low stress 2019 Totals'!E22/'Bike-low stress 2019 Totals'!B22</f>
        <v>3.4433658324984932E-3</v>
      </c>
      <c r="L22" s="3">
        <f>'Bike-medium stress 2019 Totals'!E22/'Bike-medium stress 2019 Totals'!B22</f>
        <v>1.3175514532779899E-2</v>
      </c>
      <c r="M22" s="3">
        <f>'Transit 2019 Totals'!E22/'Transit 2019 Totals'!B22</f>
        <v>6.5726365381756783E-3</v>
      </c>
      <c r="N22" s="3">
        <f>'Auto 2019 Totals'!F22/'Auto 2019 Totals'!B22</f>
        <v>0.36022278832948595</v>
      </c>
      <c r="O22" s="3">
        <f>'Bike-low stress 2019 Totals'!F22/'Bike-low stress 2019 Totals'!B22</f>
        <v>4.5727002212426551E-3</v>
      </c>
      <c r="P22" s="3">
        <f>'Bike-medium stress 2019 Totals'!F22/'Bike-medium stress 2019 Totals'!B22</f>
        <v>2.1648882610186507E-2</v>
      </c>
      <c r="Q22" s="3">
        <f>'Transit 2019 Totals'!F22/'Transit 2019 Totals'!B22</f>
        <v>1.6722565358747676E-2</v>
      </c>
      <c r="R22" s="3">
        <f>'Auto 2019 Totals'!G22/'Auto 2019 Totals'!B22</f>
        <v>0.54189745778156673</v>
      </c>
      <c r="S22" s="3">
        <f>'Bike-low stress 2019 Totals'!G22/'Bike-low stress 2019 Totals'!B22</f>
        <v>5.4978647771676686E-3</v>
      </c>
      <c r="T22" s="3">
        <f>'Bike-medium stress 2019 Totals'!G22/'Bike-medium stress 2019 Totals'!B22</f>
        <v>3.0875886982717086E-2</v>
      </c>
      <c r="U22" s="3">
        <f>'Transit 2019 Totals'!G22/'Transit 2019 Totals'!B22</f>
        <v>3.4127883598874122E-2</v>
      </c>
      <c r="V22" s="3">
        <f>'Auto 2019 Totals'!H22/'Auto 2019 Totals'!B22</f>
        <v>0.73071935144396549</v>
      </c>
      <c r="W22" s="3">
        <f>'Bike-low stress 2019 Totals'!H22/'Bike-low stress 2019 Totals'!B22</f>
        <v>6.2812625056022694E-3</v>
      </c>
      <c r="X22" s="3">
        <f>'Bike-medium stress 2019 Totals'!H22/'Bike-medium stress 2019 Totals'!B22</f>
        <v>4.0643397386018111E-2</v>
      </c>
      <c r="Y22" s="3">
        <f>'Transit 2019 Totals'!H22/'Transit 2019 Totals'!B22</f>
        <v>5.9976648475390575E-2</v>
      </c>
    </row>
    <row r="23" spans="1:25" x14ac:dyDescent="0.25">
      <c r="A23" t="s">
        <v>40</v>
      </c>
      <c r="B23" s="3">
        <f>'Auto 2019 Totals'!C23/'Auto 2019 Totals'!B23</f>
        <v>6.1924800148448325E-2</v>
      </c>
      <c r="C23" s="3">
        <f>'Bike-low stress 2019 Totals'!C23/'Bike-low stress 2019 Totals'!B23</f>
        <v>2.4661576724739091E-3</v>
      </c>
      <c r="D23" s="3">
        <f>'Bike-medium stress 2019 Totals'!C23/'Bike-medium stress 2019 Totals'!B23</f>
        <v>3.3894703447532796E-3</v>
      </c>
      <c r="E23" s="3">
        <f>'Transit 2019 Totals'!C23/'Transit 2019 Totals'!B23</f>
        <v>4.8634784196239112E-4</v>
      </c>
      <c r="F23" s="3">
        <f>'Auto 2019 Totals'!D23/'Auto 2019 Totals'!B23</f>
        <v>0.34977089275506323</v>
      </c>
      <c r="G23" s="3">
        <f>'Bike-low stress 2019 Totals'!D23/'Bike-low stress 2019 Totals'!B23</f>
        <v>7.5960050640033758E-3</v>
      </c>
      <c r="H23" s="3">
        <f>'Bike-medium stress 2019 Totals'!D23/'Bike-medium stress 2019 Totals'!B23</f>
        <v>1.4238768357760466E-2</v>
      </c>
      <c r="I23" s="3">
        <f>'Transit 2019 Totals'!D23/'Transit 2019 Totals'!B23</f>
        <v>3.2143851216468186E-3</v>
      </c>
      <c r="J23" s="3">
        <f>'Auto 2019 Totals'!E23/'Auto 2019 Totals'!B23</f>
        <v>0.65567470662001714</v>
      </c>
      <c r="K23" s="3">
        <f>'Bike-low stress 2019 Totals'!E23/'Bike-low stress 2019 Totals'!B23</f>
        <v>1.3183767654426663E-2</v>
      </c>
      <c r="L23" s="3">
        <f>'Bike-medium stress 2019 Totals'!E23/'Bike-medium stress 2019 Totals'!B23</f>
        <v>2.973455883013142E-2</v>
      </c>
      <c r="M23" s="3">
        <f>'Transit 2019 Totals'!E23/'Transit 2019 Totals'!B23</f>
        <v>1.0741553260326287E-2</v>
      </c>
      <c r="N23" s="3">
        <f>'Auto 2019 Totals'!F23/'Auto 2019 Totals'!B23</f>
        <v>0.83564884787937377</v>
      </c>
      <c r="O23" s="3">
        <f>'Bike-low stress 2019 Totals'!F23/'Bike-low stress 2019 Totals'!B23</f>
        <v>1.8404898794755226E-2</v>
      </c>
      <c r="P23" s="3">
        <f>'Bike-medium stress 2019 Totals'!F23/'Bike-medium stress 2019 Totals'!B23</f>
        <v>4.4553951688450062E-2</v>
      </c>
      <c r="Q23" s="3">
        <f>'Transit 2019 Totals'!F23/'Transit 2019 Totals'!B23</f>
        <v>2.6119123795727922E-2</v>
      </c>
      <c r="R23" s="3">
        <f>'Auto 2019 Totals'!G23/'Auto 2019 Totals'!B23</f>
        <v>0.99149714326759908</v>
      </c>
      <c r="S23" s="3">
        <f>'Bike-low stress 2019 Totals'!G23/'Bike-low stress 2019 Totals'!B23</f>
        <v>2.3172604100885005E-2</v>
      </c>
      <c r="T23" s="3">
        <f>'Bike-medium stress 2019 Totals'!G23/'Bike-medium stress 2019 Totals'!B23</f>
        <v>5.9745961816456812E-2</v>
      </c>
      <c r="U23" s="3">
        <f>'Transit 2019 Totals'!G23/'Transit 2019 Totals'!B23</f>
        <v>4.938301164541202E-2</v>
      </c>
      <c r="V23" s="3">
        <f>'Auto 2019 Totals'!H23/'Auto 2019 Totals'!B23</f>
        <v>1.134383146326353</v>
      </c>
      <c r="W23" s="3">
        <f>'Bike-low stress 2019 Totals'!H23/'Bike-low stress 2019 Totals'!B23</f>
        <v>2.7021486099430451E-2</v>
      </c>
      <c r="X23" s="3">
        <f>'Bike-medium stress 2019 Totals'!H23/'Bike-medium stress 2019 Totals'!B23</f>
        <v>7.4056560009337885E-2</v>
      </c>
      <c r="Y23" s="3">
        <f>'Transit 2019 Totals'!H23/'Transit 2019 Totals'!B23</f>
        <v>7.9090634287373215E-2</v>
      </c>
    </row>
    <row r="24" spans="1:25" x14ac:dyDescent="0.25">
      <c r="A24" t="s">
        <v>66</v>
      </c>
      <c r="B24" s="3">
        <f>'Auto 2019 Totals'!C24/'Auto 2019 Totals'!B24</f>
        <v>7.0864836131264056E-2</v>
      </c>
      <c r="C24" s="3">
        <f>'Bike-low stress 2019 Totals'!C24/'Bike-low stress 2019 Totals'!B24</f>
        <v>1.2728457938379959E-3</v>
      </c>
      <c r="D24" s="3">
        <f>'Bike-medium stress 2019 Totals'!C24/'Bike-medium stress 2019 Totals'!B24</f>
        <v>2.311605004901188E-3</v>
      </c>
      <c r="E24" s="3">
        <f>'Transit 2019 Totals'!C24/'Transit 2019 Totals'!B24</f>
        <v>3.9502110843248148E-4</v>
      </c>
      <c r="F24" s="3">
        <f>'Auto 2019 Totals'!D24/'Auto 2019 Totals'!B24</f>
        <v>0.36800686653976139</v>
      </c>
      <c r="G24" s="3">
        <f>'Bike-low stress 2019 Totals'!D24/'Bike-low stress 2019 Totals'!B24</f>
        <v>1.8661902571213528E-3</v>
      </c>
      <c r="H24" s="3">
        <f>'Bike-medium stress 2019 Totals'!D24/'Bike-medium stress 2019 Totals'!B24</f>
        <v>6.816146122046892E-3</v>
      </c>
      <c r="I24" s="3">
        <f>'Transit 2019 Totals'!D24/'Transit 2019 Totals'!B24</f>
        <v>2.2986001947470319E-3</v>
      </c>
      <c r="J24" s="3">
        <f>'Auto 2019 Totals'!E24/'Auto 2019 Totals'!B24</f>
        <v>0.6846431073693382</v>
      </c>
      <c r="K24" s="3">
        <f>'Bike-low stress 2019 Totals'!E24/'Bike-low stress 2019 Totals'!B24</f>
        <v>1.9555983269311738E-3</v>
      </c>
      <c r="L24" s="3">
        <f>'Bike-medium stress 2019 Totals'!E24/'Bike-medium stress 2019 Totals'!B24</f>
        <v>1.090941011806742E-2</v>
      </c>
      <c r="M24" s="3">
        <f>'Transit 2019 Totals'!E24/'Transit 2019 Totals'!B24</f>
        <v>7.5590459021030402E-3</v>
      </c>
      <c r="N24" s="3">
        <f>'Auto 2019 Totals'!F24/'Auto 2019 Totals'!B24</f>
        <v>0.84705367897951256</v>
      </c>
      <c r="O24" s="3">
        <f>'Bike-low stress 2019 Totals'!F24/'Bike-low stress 2019 Totals'!B24</f>
        <v>2.0076175675477967E-3</v>
      </c>
      <c r="P24" s="3">
        <f>'Bike-medium stress 2019 Totals'!F24/'Bike-medium stress 2019 Totals'!B24</f>
        <v>1.3858250820522241E-2</v>
      </c>
      <c r="Q24" s="3">
        <f>'Transit 2019 Totals'!F24/'Transit 2019 Totals'!B24</f>
        <v>1.7800333898500709E-2</v>
      </c>
      <c r="R24" s="3">
        <f>'Auto 2019 Totals'!G24/'Auto 2019 Totals'!B24</f>
        <v>0.93318453663048617</v>
      </c>
      <c r="S24" s="3">
        <f>'Bike-low stress 2019 Totals'!G24/'Bike-low stress 2019 Totals'!B24</f>
        <v>2.0368783903946474E-3</v>
      </c>
      <c r="T24" s="3">
        <f>'Bike-medium stress 2019 Totals'!G24/'Bike-medium stress 2019 Totals'!B24</f>
        <v>1.5620402596410347E-2</v>
      </c>
      <c r="U24" s="3">
        <f>'Transit 2019 Totals'!G24/'Transit 2019 Totals'!B24</f>
        <v>3.4149005863543781E-2</v>
      </c>
      <c r="V24" s="3">
        <f>'Auto 2019 Totals'!H24/'Auto 2019 Totals'!B24</f>
        <v>1.0092041543866037</v>
      </c>
      <c r="W24" s="3">
        <f>'Bike-low stress 2019 Totals'!H24/'Bike-low stress 2019 Totals'!B24</f>
        <v>2.046631998010264E-3</v>
      </c>
      <c r="X24" s="3">
        <f>'Bike-medium stress 2019 Totals'!H24/'Bike-medium stress 2019 Totals'!B24</f>
        <v>1.6143846205115116E-2</v>
      </c>
      <c r="Y24" s="3">
        <f>'Transit 2019 Totals'!H24/'Transit 2019 Totals'!B24</f>
        <v>5.7211411070669765E-2</v>
      </c>
    </row>
    <row r="25" spans="1:25" x14ac:dyDescent="0.25">
      <c r="A25" t="s">
        <v>9</v>
      </c>
      <c r="B25" s="3">
        <f>'Auto 2019 Totals'!C25/'Auto 2019 Totals'!B25</f>
        <v>1.8229494211513538E-2</v>
      </c>
      <c r="C25" s="3">
        <f>'Bike-low stress 2019 Totals'!C25/'Bike-low stress 2019 Totals'!B25</f>
        <v>9.9215572001209334E-4</v>
      </c>
      <c r="D25" s="3">
        <f>'Bike-medium stress 2019 Totals'!C25/'Bike-medium stress 2019 Totals'!B25</f>
        <v>1.8417378818334725E-3</v>
      </c>
      <c r="E25" s="3">
        <f>'Transit 2019 Totals'!C25/'Transit 2019 Totals'!B25</f>
        <v>2.9374059112169062E-4</v>
      </c>
      <c r="F25" s="3">
        <f>'Auto 2019 Totals'!D25/'Auto 2019 Totals'!B25</f>
        <v>0.10088114365086744</v>
      </c>
      <c r="G25" s="3">
        <f>'Bike-low stress 2019 Totals'!D25/'Bike-low stress 2019 Totals'!B25</f>
        <v>1.864784018636903E-3</v>
      </c>
      <c r="H25" s="3">
        <f>'Bike-medium stress 2019 Totals'!D25/'Bike-medium stress 2019 Totals'!B25</f>
        <v>7.3247653786089667E-3</v>
      </c>
      <c r="I25" s="3">
        <f>'Transit 2019 Totals'!D25/'Transit 2019 Totals'!B25</f>
        <v>1.812832557707136E-3</v>
      </c>
      <c r="J25" s="3">
        <f>'Auto 2019 Totals'!E25/'Auto 2019 Totals'!B25</f>
        <v>0.24205044994652514</v>
      </c>
      <c r="K25" s="3">
        <f>'Bike-low stress 2019 Totals'!E25/'Bike-low stress 2019 Totals'!B25</f>
        <v>2.2007107584835171E-3</v>
      </c>
      <c r="L25" s="3">
        <f>'Bike-medium stress 2019 Totals'!E25/'Bike-medium stress 2019 Totals'!B25</f>
        <v>1.5236621326973121E-2</v>
      </c>
      <c r="M25" s="3">
        <f>'Transit 2019 Totals'!E25/'Transit 2019 Totals'!B25</f>
        <v>5.9400441079621672E-3</v>
      </c>
      <c r="N25" s="3">
        <f>'Auto 2019 Totals'!F25/'Auto 2019 Totals'!B25</f>
        <v>0.39875714918506516</v>
      </c>
      <c r="O25" s="3">
        <f>'Bike-low stress 2019 Totals'!F25/'Bike-low stress 2019 Totals'!B25</f>
        <v>2.5280440235898693E-3</v>
      </c>
      <c r="P25" s="3">
        <f>'Bike-medium stress 2019 Totals'!F25/'Bike-medium stress 2019 Totals'!B25</f>
        <v>2.4649991679954002E-2</v>
      </c>
      <c r="Q25" s="3">
        <f>'Transit 2019 Totals'!F25/'Transit 2019 Totals'!B25</f>
        <v>1.45268784359251E-2</v>
      </c>
      <c r="R25" s="3">
        <f>'Auto 2019 Totals'!G25/'Auto 2019 Totals'!B25</f>
        <v>0.55444278737946673</v>
      </c>
      <c r="S25" s="3">
        <f>'Bike-low stress 2019 Totals'!G25/'Bike-low stress 2019 Totals'!B25</f>
        <v>2.8042070527428417E-3</v>
      </c>
      <c r="T25" s="3">
        <f>'Bike-medium stress 2019 Totals'!G25/'Bike-medium stress 2019 Totals'!B25</f>
        <v>3.5410975117203279E-2</v>
      </c>
      <c r="U25" s="3">
        <f>'Transit 2019 Totals'!G25/'Transit 2019 Totals'!B25</f>
        <v>2.8471744264441528E-2</v>
      </c>
      <c r="V25" s="3">
        <f>'Auto 2019 Totals'!H25/'Auto 2019 Totals'!B25</f>
        <v>0.70416846022900825</v>
      </c>
      <c r="W25" s="3">
        <f>'Bike-low stress 2019 Totals'!H25/'Bike-low stress 2019 Totals'!B25</f>
        <v>2.9647487853904681E-3</v>
      </c>
      <c r="X25" s="3">
        <f>'Bike-medium stress 2019 Totals'!H25/'Bike-medium stress 2019 Totals'!B25</f>
        <v>4.7059820740116921E-2</v>
      </c>
      <c r="Y25" s="3">
        <f>'Transit 2019 Totals'!H25/'Transit 2019 Totals'!B25</f>
        <v>4.8674222153821632E-2</v>
      </c>
    </row>
    <row r="26" spans="1:25" x14ac:dyDescent="0.25">
      <c r="A26" t="s">
        <v>37</v>
      </c>
      <c r="B26" s="3">
        <f>'Auto 2019 Totals'!C26/'Auto 2019 Totals'!B26</f>
        <v>8.7996180778061414E-2</v>
      </c>
      <c r="C26" s="3">
        <f>'Bike-low stress 2019 Totals'!C26/'Bike-low stress 2019 Totals'!B26</f>
        <v>2.5014036107521838E-3</v>
      </c>
      <c r="D26" s="3">
        <f>'Bike-medium stress 2019 Totals'!C26/'Bike-medium stress 2019 Totals'!B26</f>
        <v>4.7775291548337318E-3</v>
      </c>
      <c r="E26" s="3">
        <f>'Transit 2019 Totals'!C26/'Transit 2019 Totals'!B26</f>
        <v>7.7738441659400571E-4</v>
      </c>
      <c r="F26" s="3">
        <f>'Auto 2019 Totals'!D26/'Auto 2019 Totals'!B26</f>
        <v>0.40335512577636307</v>
      </c>
      <c r="G26" s="3">
        <f>'Bike-low stress 2019 Totals'!D26/'Bike-low stress 2019 Totals'!B26</f>
        <v>5.1078591696927461E-3</v>
      </c>
      <c r="H26" s="3">
        <f>'Bike-medium stress 2019 Totals'!D26/'Bike-medium stress 2019 Totals'!B26</f>
        <v>1.7854162216549417E-2</v>
      </c>
      <c r="I26" s="3">
        <f>'Transit 2019 Totals'!D26/'Transit 2019 Totals'!B26</f>
        <v>5.9354350726434218E-3</v>
      </c>
      <c r="J26" s="3">
        <f>'Auto 2019 Totals'!E26/'Auto 2019 Totals'!B26</f>
        <v>0.72575021681554863</v>
      </c>
      <c r="K26" s="3">
        <f>'Bike-low stress 2019 Totals'!E26/'Bike-low stress 2019 Totals'!B26</f>
        <v>6.507384568335709E-3</v>
      </c>
      <c r="L26" s="3">
        <f>'Bike-medium stress 2019 Totals'!E26/'Bike-medium stress 2019 Totals'!B26</f>
        <v>3.4221255744298892E-2</v>
      </c>
      <c r="M26" s="3">
        <f>'Transit 2019 Totals'!E26/'Transit 2019 Totals'!B26</f>
        <v>2.2091257460147375E-2</v>
      </c>
      <c r="N26" s="3">
        <f>'Auto 2019 Totals'!F26/'Auto 2019 Totals'!B26</f>
        <v>0.96798950414313212</v>
      </c>
      <c r="O26" s="3">
        <f>'Bike-low stress 2019 Totals'!F26/'Bike-low stress 2019 Totals'!B26</f>
        <v>7.5497333431381822E-3</v>
      </c>
      <c r="P26" s="3">
        <f>'Bike-medium stress 2019 Totals'!F26/'Bike-medium stress 2019 Totals'!B26</f>
        <v>5.4316526188867065E-2</v>
      </c>
      <c r="Q26" s="3">
        <f>'Transit 2019 Totals'!F26/'Transit 2019 Totals'!B26</f>
        <v>5.4405236722892804E-2</v>
      </c>
      <c r="R26" s="3">
        <f>'Auto 2019 Totals'!G26/'Auto 2019 Totals'!B26</f>
        <v>1.1727194097481204</v>
      </c>
      <c r="S26" s="3">
        <f>'Bike-low stress 2019 Totals'!G26/'Bike-low stress 2019 Totals'!B26</f>
        <v>7.9664394042854199E-3</v>
      </c>
      <c r="T26" s="3">
        <f>'Bike-medium stress 2019 Totals'!G26/'Bike-medium stress 2019 Totals'!B26</f>
        <v>7.6001582782686039E-2</v>
      </c>
      <c r="U26" s="3">
        <f>'Transit 2019 Totals'!G26/'Transit 2019 Totals'!B26</f>
        <v>0.1022622353420433</v>
      </c>
      <c r="V26" s="3">
        <f>'Auto 2019 Totals'!H26/'Auto 2019 Totals'!B26</f>
        <v>1.4432620264053908</v>
      </c>
      <c r="W26" s="3">
        <f>'Bike-low stress 2019 Totals'!H26/'Bike-low stress 2019 Totals'!B26</f>
        <v>8.1403587407306247E-3</v>
      </c>
      <c r="X26" s="3">
        <f>'Bike-medium stress 2019 Totals'!H26/'Bike-medium stress 2019 Totals'!B26</f>
        <v>9.8891235049065093E-2</v>
      </c>
      <c r="Y26" s="3">
        <f>'Transit 2019 Totals'!H26/'Transit 2019 Totals'!B26</f>
        <v>0.16036763512890459</v>
      </c>
    </row>
    <row r="27" spans="1:25" x14ac:dyDescent="0.25">
      <c r="A27" t="s">
        <v>14</v>
      </c>
      <c r="B27" s="3">
        <f>'Auto 2019 Totals'!C27/'Auto 2019 Totals'!B27</f>
        <v>3.3042648754761116E-2</v>
      </c>
      <c r="C27" s="3">
        <f>'Bike-low stress 2019 Totals'!C27/'Bike-low stress 2019 Totals'!B27</f>
        <v>1.5376500773294952E-3</v>
      </c>
      <c r="D27" s="3">
        <f>'Bike-medium stress 2019 Totals'!C27/'Bike-medium stress 2019 Totals'!B27</f>
        <v>2.9764361961986808E-3</v>
      </c>
      <c r="E27" s="3">
        <f>'Transit 2019 Totals'!C27/'Transit 2019 Totals'!B27</f>
        <v>3.0185059657562591E-4</v>
      </c>
      <c r="F27" s="3">
        <f>'Auto 2019 Totals'!D27/'Auto 2019 Totals'!B27</f>
        <v>0.20658149992401148</v>
      </c>
      <c r="G27" s="3">
        <f>'Bike-low stress 2019 Totals'!D27/'Bike-low stress 2019 Totals'!B27</f>
        <v>5.2045563663919332E-3</v>
      </c>
      <c r="H27" s="3">
        <f>'Bike-medium stress 2019 Totals'!D27/'Bike-medium stress 2019 Totals'!B27</f>
        <v>1.3657950686867868E-2</v>
      </c>
      <c r="I27" s="3">
        <f>'Transit 2019 Totals'!D27/'Transit 2019 Totals'!B27</f>
        <v>2.4758059384634963E-3</v>
      </c>
      <c r="J27" s="3">
        <f>'Auto 2019 Totals'!E27/'Auto 2019 Totals'!B27</f>
        <v>0.4699755942749354</v>
      </c>
      <c r="K27" s="3">
        <f>'Bike-low stress 2019 Totals'!E27/'Bike-low stress 2019 Totals'!B27</f>
        <v>1.0475372619837053E-2</v>
      </c>
      <c r="L27" s="3">
        <f>'Bike-medium stress 2019 Totals'!E27/'Bike-medium stress 2019 Totals'!B27</f>
        <v>3.0420650367085033E-2</v>
      </c>
      <c r="M27" s="3">
        <f>'Transit 2019 Totals'!E27/'Transit 2019 Totals'!B27</f>
        <v>9.7012888599776088E-3</v>
      </c>
      <c r="N27" s="3">
        <f>'Auto 2019 Totals'!F27/'Auto 2019 Totals'!B27</f>
        <v>0.70577244566820729</v>
      </c>
      <c r="O27" s="3">
        <f>'Bike-low stress 2019 Totals'!F27/'Bike-low stress 2019 Totals'!B27</f>
        <v>1.6271535120632435E-2</v>
      </c>
      <c r="P27" s="3">
        <f>'Bike-medium stress 2019 Totals'!F27/'Bike-medium stress 2019 Totals'!B27</f>
        <v>5.2825957889212419E-2</v>
      </c>
      <c r="Q27" s="3">
        <f>'Transit 2019 Totals'!F27/'Transit 2019 Totals'!B27</f>
        <v>2.4540874199293964E-2</v>
      </c>
      <c r="R27" s="3">
        <f>'Auto 2019 Totals'!G27/'Auto 2019 Totals'!B27</f>
        <v>0.85939914903373626</v>
      </c>
      <c r="S27" s="3">
        <f>'Bike-low stress 2019 Totals'!G27/'Bike-low stress 2019 Totals'!B27</f>
        <v>2.209977582071547E-2</v>
      </c>
      <c r="T27" s="3">
        <f>'Bike-medium stress 2019 Totals'!G27/'Bike-medium stress 2019 Totals'!B27</f>
        <v>8.0120298506049889E-2</v>
      </c>
      <c r="U27" s="3">
        <f>'Transit 2019 Totals'!G27/'Transit 2019 Totals'!B27</f>
        <v>4.7642962279718745E-2</v>
      </c>
      <c r="V27" s="3">
        <f>'Auto 2019 Totals'!H27/'Auto 2019 Totals'!B27</f>
        <v>0.96070368000050488</v>
      </c>
      <c r="W27" s="3">
        <f>'Bike-low stress 2019 Totals'!H27/'Bike-low stress 2019 Totals'!B27</f>
        <v>2.7242279277009975E-2</v>
      </c>
      <c r="X27" s="3">
        <f>'Bike-medium stress 2019 Totals'!H27/'Bike-medium stress 2019 Totals'!B27</f>
        <v>0.11045365410130295</v>
      </c>
      <c r="Y27" s="3">
        <f>'Transit 2019 Totals'!H27/'Transit 2019 Totals'!B27</f>
        <v>7.7328443423785087E-2</v>
      </c>
    </row>
    <row r="28" spans="1:25" x14ac:dyDescent="0.25">
      <c r="A28" t="s">
        <v>36</v>
      </c>
      <c r="B28" s="3">
        <f>'Auto 2019 Totals'!C28/'Auto 2019 Totals'!B28</f>
        <v>2.9706662965982619E-2</v>
      </c>
      <c r="C28" s="3">
        <f>'Bike-low stress 2019 Totals'!C28/'Bike-low stress 2019 Totals'!B28</f>
        <v>1.2424757576283241E-3</v>
      </c>
      <c r="D28" s="3">
        <f>'Bike-medium stress 2019 Totals'!C28/'Bike-medium stress 2019 Totals'!B28</f>
        <v>1.8767238537998508E-3</v>
      </c>
      <c r="E28" s="3">
        <f>'Transit 2019 Totals'!C28/'Transit 2019 Totals'!B28</f>
        <v>3.2091869481499472E-4</v>
      </c>
      <c r="F28" s="3">
        <f>'Auto 2019 Totals'!D28/'Auto 2019 Totals'!B28</f>
        <v>0.15525851301889085</v>
      </c>
      <c r="G28" s="3">
        <f>'Bike-low stress 2019 Totals'!D28/'Bike-low stress 2019 Totals'!B28</f>
        <v>2.7104619494509687E-3</v>
      </c>
      <c r="H28" s="3">
        <f>'Bike-medium stress 2019 Totals'!D28/'Bike-medium stress 2019 Totals'!B28</f>
        <v>7.0320224816555936E-3</v>
      </c>
      <c r="I28" s="3">
        <f>'Transit 2019 Totals'!D28/'Transit 2019 Totals'!B28</f>
        <v>1.7379482019879613E-3</v>
      </c>
      <c r="J28" s="3">
        <f>'Auto 2019 Totals'!E28/'Auto 2019 Totals'!B28</f>
        <v>0.34476425486148454</v>
      </c>
      <c r="K28" s="3">
        <f>'Bike-low stress 2019 Totals'!E28/'Bike-low stress 2019 Totals'!B28</f>
        <v>3.455296893160095E-3</v>
      </c>
      <c r="L28" s="3">
        <f>'Bike-medium stress 2019 Totals'!E28/'Bike-medium stress 2019 Totals'!B28</f>
        <v>1.3128393498360712E-2</v>
      </c>
      <c r="M28" s="3">
        <f>'Transit 2019 Totals'!E28/'Transit 2019 Totals'!B28</f>
        <v>5.8470085173556296E-3</v>
      </c>
      <c r="N28" s="3">
        <f>'Auto 2019 Totals'!F28/'Auto 2019 Totals'!B28</f>
        <v>0.58265174250177809</v>
      </c>
      <c r="O28" s="3">
        <f>'Bike-low stress 2019 Totals'!F28/'Bike-low stress 2019 Totals'!B28</f>
        <v>3.830424826964109E-3</v>
      </c>
      <c r="P28" s="3">
        <f>'Bike-medium stress 2019 Totals'!F28/'Bike-medium stress 2019 Totals'!B28</f>
        <v>1.9456780057938834E-2</v>
      </c>
      <c r="Q28" s="3">
        <f>'Transit 2019 Totals'!F28/'Transit 2019 Totals'!B28</f>
        <v>1.3525205127760334E-2</v>
      </c>
      <c r="R28" s="3">
        <f>'Auto 2019 Totals'!G28/'Auto 2019 Totals'!B28</f>
        <v>0.81318303641126166</v>
      </c>
      <c r="S28" s="3">
        <f>'Bike-low stress 2019 Totals'!G28/'Bike-low stress 2019 Totals'!B28</f>
        <v>3.9594428157579756E-3</v>
      </c>
      <c r="T28" s="3">
        <f>'Bike-medium stress 2019 Totals'!G28/'Bike-medium stress 2019 Totals'!B28</f>
        <v>2.4888545804638576E-2</v>
      </c>
      <c r="U28" s="3">
        <f>'Transit 2019 Totals'!G28/'Transit 2019 Totals'!B28</f>
        <v>2.4351874338647283E-2</v>
      </c>
      <c r="V28" s="3">
        <f>'Auto 2019 Totals'!H28/'Auto 2019 Totals'!B28</f>
        <v>0.98314526341353414</v>
      </c>
      <c r="W28" s="3">
        <f>'Bike-low stress 2019 Totals'!H28/'Bike-low stress 2019 Totals'!B28</f>
        <v>4.00064183738963E-3</v>
      </c>
      <c r="X28" s="3">
        <f>'Bike-medium stress 2019 Totals'!H28/'Bike-medium stress 2019 Totals'!B28</f>
        <v>2.909735111974604E-2</v>
      </c>
      <c r="Y28" s="3">
        <f>'Transit 2019 Totals'!H28/'Transit 2019 Totals'!B28</f>
        <v>3.8259796693670092E-2</v>
      </c>
    </row>
    <row r="29" spans="1:25" x14ac:dyDescent="0.25">
      <c r="A29" t="s">
        <v>48</v>
      </c>
      <c r="B29" s="3">
        <f>'Auto 2019 Totals'!C29/'Auto 2019 Totals'!B29</f>
        <v>7.155124995790442E-2</v>
      </c>
      <c r="C29" s="3">
        <f>'Bike-low stress 2019 Totals'!C29/'Bike-low stress 2019 Totals'!B29</f>
        <v>4.3367795576410018E-3</v>
      </c>
      <c r="D29" s="3">
        <f>'Bike-medium stress 2019 Totals'!C29/'Bike-medium stress 2019 Totals'!B29</f>
        <v>8.3274399530026307E-3</v>
      </c>
      <c r="E29" s="3">
        <f>'Transit 2019 Totals'!C29/'Transit 2019 Totals'!B29</f>
        <v>1.049582973182313E-3</v>
      </c>
      <c r="F29" s="3">
        <f>'Auto 2019 Totals'!D29/'Auto 2019 Totals'!B29</f>
        <v>0.32178792062832789</v>
      </c>
      <c r="G29" s="3">
        <f>'Bike-low stress 2019 Totals'!D29/'Bike-low stress 2019 Totals'!B29</f>
        <v>8.9336162155892063E-3</v>
      </c>
      <c r="H29" s="3">
        <f>'Bike-medium stress 2019 Totals'!D29/'Bike-medium stress 2019 Totals'!B29</f>
        <v>3.1624065945990446E-2</v>
      </c>
      <c r="I29" s="3">
        <f>'Transit 2019 Totals'!D29/'Transit 2019 Totals'!B29</f>
        <v>6.0636335402564651E-3</v>
      </c>
      <c r="J29" s="3">
        <f>'Auto 2019 Totals'!E29/'Auto 2019 Totals'!B29</f>
        <v>0.56474673431893108</v>
      </c>
      <c r="K29" s="3">
        <f>'Bike-low stress 2019 Totals'!E29/'Bike-low stress 2019 Totals'!B29</f>
        <v>1.0972912901451455E-2</v>
      </c>
      <c r="L29" s="3">
        <f>'Bike-medium stress 2019 Totals'!E29/'Bike-medium stress 2019 Totals'!B29</f>
        <v>5.7042308858031271E-2</v>
      </c>
      <c r="M29" s="3">
        <f>'Transit 2019 Totals'!E29/'Transit 2019 Totals'!B29</f>
        <v>1.8647403732100026E-2</v>
      </c>
      <c r="N29" s="3">
        <f>'Auto 2019 Totals'!F29/'Auto 2019 Totals'!B29</f>
        <v>0.72049848643025793</v>
      </c>
      <c r="O29" s="3">
        <f>'Bike-low stress 2019 Totals'!F29/'Bike-low stress 2019 Totals'!B29</f>
        <v>1.2295649375675868E-2</v>
      </c>
      <c r="P29" s="3">
        <f>'Bike-medium stress 2019 Totals'!F29/'Bike-medium stress 2019 Totals'!B29</f>
        <v>7.6247245078559692E-2</v>
      </c>
      <c r="Q29" s="3">
        <f>'Transit 2019 Totals'!F29/'Transit 2019 Totals'!B29</f>
        <v>3.9977698700462867E-2</v>
      </c>
      <c r="R29" s="3">
        <f>'Auto 2019 Totals'!G29/'Auto 2019 Totals'!B29</f>
        <v>0.92753948564821576</v>
      </c>
      <c r="S29" s="3">
        <f>'Bike-low stress 2019 Totals'!G29/'Bike-low stress 2019 Totals'!B29</f>
        <v>1.3393876123016363E-2</v>
      </c>
      <c r="T29" s="3">
        <f>'Bike-medium stress 2019 Totals'!G29/'Bike-medium stress 2019 Totals'!B29</f>
        <v>9.0838506411623623E-2</v>
      </c>
      <c r="U29" s="3">
        <f>'Transit 2019 Totals'!G29/'Transit 2019 Totals'!B29</f>
        <v>6.5263106690764044E-2</v>
      </c>
      <c r="V29" s="3">
        <f>'Auto 2019 Totals'!H29/'Auto 2019 Totals'!B29</f>
        <v>1.1721783804616668</v>
      </c>
      <c r="W29" s="3">
        <f>'Bike-low stress 2019 Totals'!H29/'Bike-low stress 2019 Totals'!B29</f>
        <v>1.3597805791602588E-2</v>
      </c>
      <c r="X29" s="3">
        <f>'Bike-medium stress 2019 Totals'!H29/'Bike-medium stress 2019 Totals'!B29</f>
        <v>0.10639703048467908</v>
      </c>
      <c r="Y29" s="3">
        <f>'Transit 2019 Totals'!H29/'Transit 2019 Totals'!B29</f>
        <v>9.1152820029261103E-2</v>
      </c>
    </row>
    <row r="30" spans="1:25" x14ac:dyDescent="0.25">
      <c r="A30" t="s">
        <v>1</v>
      </c>
      <c r="B30" s="3">
        <f>'Auto 2019 Totals'!C30/'Auto 2019 Totals'!B30</f>
        <v>9.2919201387455987E-3</v>
      </c>
      <c r="C30" s="3">
        <f>'Bike-low stress 2019 Totals'!C30/'Bike-low stress 2019 Totals'!B30</f>
        <v>3.1695063618298507E-3</v>
      </c>
      <c r="D30" s="3">
        <f>'Bike-medium stress 2019 Totals'!C30/'Bike-medium stress 2019 Totals'!B30</f>
        <v>4.2614532697597953E-3</v>
      </c>
      <c r="E30" s="3">
        <f>'Transit 2019 Totals'!C30/'Transit 2019 Totals'!B30</f>
        <v>6.8222117852971673E-4</v>
      </c>
      <c r="F30" s="3">
        <f>'Auto 2019 Totals'!D30/'Auto 2019 Totals'!B30</f>
        <v>4.9872235006363688E-2</v>
      </c>
      <c r="G30" s="3">
        <f>'Bike-low stress 2019 Totals'!D30/'Bike-low stress 2019 Totals'!B30</f>
        <v>1.1488259660214769E-2</v>
      </c>
      <c r="H30" s="3">
        <f>'Bike-medium stress 2019 Totals'!D30/'Bike-medium stress 2019 Totals'!B30</f>
        <v>1.5750913831393005E-2</v>
      </c>
      <c r="I30" s="3">
        <f>'Transit 2019 Totals'!D30/'Transit 2019 Totals'!B30</f>
        <v>6.7336725989013283E-3</v>
      </c>
      <c r="J30" s="3">
        <f>'Auto 2019 Totals'!E30/'Auto 2019 Totals'!B30</f>
        <v>0.12936186500426974</v>
      </c>
      <c r="K30" s="3">
        <f>'Bike-low stress 2019 Totals'!E30/'Bike-low stress 2019 Totals'!B30</f>
        <v>2.0490435038547843E-2</v>
      </c>
      <c r="L30" s="3">
        <f>'Bike-medium stress 2019 Totals'!E30/'Bike-medium stress 2019 Totals'!B30</f>
        <v>3.0461191997280285E-2</v>
      </c>
      <c r="M30" s="3">
        <f>'Transit 2019 Totals'!E30/'Transit 2019 Totals'!B30</f>
        <v>2.3298906764852367E-2</v>
      </c>
      <c r="N30" s="3">
        <f>'Auto 2019 Totals'!F30/'Auto 2019 Totals'!B30</f>
        <v>0.24594690312633941</v>
      </c>
      <c r="O30" s="3">
        <f>'Bike-low stress 2019 Totals'!F30/'Bike-low stress 2019 Totals'!B30</f>
        <v>2.8820542313979826E-2</v>
      </c>
      <c r="P30" s="3">
        <f>'Bike-medium stress 2019 Totals'!F30/'Bike-medium stress 2019 Totals'!B30</f>
        <v>4.7765635572708798E-2</v>
      </c>
      <c r="Q30" s="3">
        <f>'Transit 2019 Totals'!F30/'Transit 2019 Totals'!B30</f>
        <v>5.2207660746659362E-2</v>
      </c>
      <c r="R30" s="3">
        <f>'Auto 2019 Totals'!G30/'Auto 2019 Totals'!B30</f>
        <v>0.39476075096077573</v>
      </c>
      <c r="S30" s="3">
        <f>'Bike-low stress 2019 Totals'!G30/'Bike-low stress 2019 Totals'!B30</f>
        <v>3.6370063667426289E-2</v>
      </c>
      <c r="T30" s="3">
        <f>'Bike-medium stress 2019 Totals'!G30/'Bike-medium stress 2019 Totals'!B30</f>
        <v>6.7997658460579757E-2</v>
      </c>
      <c r="U30" s="3">
        <f>'Transit 2019 Totals'!G30/'Transit 2019 Totals'!B30</f>
        <v>9.3695092876623975E-2</v>
      </c>
      <c r="V30" s="3">
        <f>'Auto 2019 Totals'!H30/'Auto 2019 Totals'!B30</f>
        <v>0.56174205379907349</v>
      </c>
      <c r="W30" s="3">
        <f>'Bike-low stress 2019 Totals'!H30/'Bike-low stress 2019 Totals'!B30</f>
        <v>4.2441384547630259E-2</v>
      </c>
      <c r="X30" s="3">
        <f>'Bike-medium stress 2019 Totals'!H30/'Bike-medium stress 2019 Totals'!B30</f>
        <v>8.952141458326647E-2</v>
      </c>
      <c r="Y30" s="3">
        <f>'Transit 2019 Totals'!H30/'Transit 2019 Totals'!B30</f>
        <v>0.1441648309250893</v>
      </c>
    </row>
    <row r="31" spans="1:25" x14ac:dyDescent="0.25">
      <c r="A31" t="s">
        <v>46</v>
      </c>
      <c r="B31" s="3">
        <f>'Auto 2019 Totals'!C31/'Auto 2019 Totals'!B31</f>
        <v>6.6433072851020916E-2</v>
      </c>
      <c r="C31" s="3">
        <f>'Bike-low stress 2019 Totals'!C31/'Bike-low stress 2019 Totals'!B31</f>
        <v>2.6888496764977733E-3</v>
      </c>
      <c r="D31" s="3">
        <f>'Bike-medium stress 2019 Totals'!C31/'Bike-medium stress 2019 Totals'!B31</f>
        <v>3.3005629779010166E-3</v>
      </c>
      <c r="E31" s="3">
        <f>'Transit 2019 Totals'!C31/'Transit 2019 Totals'!B31</f>
        <v>4.1509116880934376E-4</v>
      </c>
      <c r="F31" s="3">
        <f>'Auto 2019 Totals'!D31/'Auto 2019 Totals'!B31</f>
        <v>0.3524090412570372</v>
      </c>
      <c r="G31" s="3">
        <f>'Bike-low stress 2019 Totals'!D31/'Bike-low stress 2019 Totals'!B31</f>
        <v>8.2396437274178634E-3</v>
      </c>
      <c r="H31" s="3">
        <f>'Bike-medium stress 2019 Totals'!D31/'Bike-medium stress 2019 Totals'!B31</f>
        <v>1.1997311150323502E-2</v>
      </c>
      <c r="I31" s="3">
        <f>'Transit 2019 Totals'!D31/'Transit 2019 Totals'!B31</f>
        <v>2.4619779850432737E-3</v>
      </c>
      <c r="J31" s="3">
        <f>'Auto 2019 Totals'!E31/'Auto 2019 Totals'!B31</f>
        <v>0.64541299050499956</v>
      </c>
      <c r="K31" s="3">
        <f>'Bike-low stress 2019 Totals'!E31/'Bike-low stress 2019 Totals'!B31</f>
        <v>1.4565162591378876E-2</v>
      </c>
      <c r="L31" s="3">
        <f>'Bike-medium stress 2019 Totals'!E31/'Bike-medium stress 2019 Totals'!B31</f>
        <v>2.2719099235358375E-2</v>
      </c>
      <c r="M31" s="3">
        <f>'Transit 2019 Totals'!E31/'Transit 2019 Totals'!B31</f>
        <v>7.5607091841021759E-3</v>
      </c>
      <c r="N31" s="3">
        <f>'Auto 2019 Totals'!F31/'Auto 2019 Totals'!B31</f>
        <v>0.82994874380304173</v>
      </c>
      <c r="O31" s="3">
        <f>'Bike-low stress 2019 Totals'!F31/'Bike-low stress 2019 Totals'!B31</f>
        <v>2.0687337198554742E-2</v>
      </c>
      <c r="P31" s="3">
        <f>'Bike-medium stress 2019 Totals'!F31/'Bike-medium stress 2019 Totals'!B31</f>
        <v>3.4499621880514239E-2</v>
      </c>
      <c r="Q31" s="3">
        <f>'Transit 2019 Totals'!F31/'Transit 2019 Totals'!B31</f>
        <v>1.7613645912108226E-2</v>
      </c>
      <c r="R31" s="3">
        <f>'Auto 2019 Totals'!G31/'Auto 2019 Totals'!B31</f>
        <v>0.94415763381228468</v>
      </c>
      <c r="S31" s="3">
        <f>'Bike-low stress 2019 Totals'!G31/'Bike-low stress 2019 Totals'!B31</f>
        <v>2.5658348037980002E-2</v>
      </c>
      <c r="T31" s="3">
        <f>'Bike-medium stress 2019 Totals'!G31/'Bike-medium stress 2019 Totals'!B31</f>
        <v>4.5300394924796233E-2</v>
      </c>
      <c r="U31" s="3">
        <f>'Transit 2019 Totals'!G31/'Transit 2019 Totals'!B31</f>
        <v>3.319384925636501E-2</v>
      </c>
      <c r="V31" s="3">
        <f>'Auto 2019 Totals'!H31/'Auto 2019 Totals'!B31</f>
        <v>1.0242382993025796</v>
      </c>
      <c r="W31" s="3">
        <f>'Bike-low stress 2019 Totals'!H31/'Bike-low stress 2019 Totals'!B31</f>
        <v>3.0249558860599948E-2</v>
      </c>
      <c r="X31" s="3">
        <f>'Bike-medium stress 2019 Totals'!H31/'Bike-medium stress 2019 Totals'!B31</f>
        <v>5.6306192756911184E-2</v>
      </c>
      <c r="Y31" s="3">
        <f>'Transit 2019 Totals'!H31/'Transit 2019 Totals'!B31</f>
        <v>5.3929921855306276E-2</v>
      </c>
    </row>
    <row r="32" spans="1:25" x14ac:dyDescent="0.25">
      <c r="A32" t="s">
        <v>24</v>
      </c>
      <c r="B32" s="3">
        <f>'Auto 2019 Totals'!C32/'Auto 2019 Totals'!B32</f>
        <v>2.5099955399334396E-2</v>
      </c>
      <c r="C32" s="3">
        <f>'Bike-low stress 2019 Totals'!C32/'Bike-low stress 2019 Totals'!B32</f>
        <v>9.0944163610768485E-4</v>
      </c>
      <c r="D32" s="3">
        <f>'Bike-medium stress 2019 Totals'!C32/'Bike-medium stress 2019 Totals'!B32</f>
        <v>1.839480382440805E-3</v>
      </c>
      <c r="E32" s="3">
        <f>'Transit 2019 Totals'!C32/'Transit 2019 Totals'!B32</f>
        <v>2.6142486055360278E-4</v>
      </c>
      <c r="F32" s="3">
        <f>'Auto 2019 Totals'!D32/'Auto 2019 Totals'!B32</f>
        <v>0.15982802997354856</v>
      </c>
      <c r="G32" s="3">
        <f>'Bike-low stress 2019 Totals'!D32/'Bike-low stress 2019 Totals'!B32</f>
        <v>1.6533141938647547E-3</v>
      </c>
      <c r="H32" s="3">
        <f>'Bike-medium stress 2019 Totals'!D32/'Bike-medium stress 2019 Totals'!B32</f>
        <v>7.3785186399886555E-3</v>
      </c>
      <c r="I32" s="3">
        <f>'Transit 2019 Totals'!D32/'Transit 2019 Totals'!B32</f>
        <v>1.4140708366308515E-3</v>
      </c>
      <c r="J32" s="3">
        <f>'Auto 2019 Totals'!E32/'Auto 2019 Totals'!B32</f>
        <v>0.4246838937727806</v>
      </c>
      <c r="K32" s="3">
        <f>'Bike-low stress 2019 Totals'!E32/'Bike-low stress 2019 Totals'!B32</f>
        <v>1.9472191128507748E-3</v>
      </c>
      <c r="L32" s="3">
        <f>'Bike-medium stress 2019 Totals'!E32/'Bike-medium stress 2019 Totals'!B32</f>
        <v>1.5062825147170314E-2</v>
      </c>
      <c r="M32" s="3">
        <f>'Transit 2019 Totals'!E32/'Transit 2019 Totals'!B32</f>
        <v>4.3570810092267128E-3</v>
      </c>
      <c r="N32" s="3">
        <f>'Auto 2019 Totals'!F32/'Auto 2019 Totals'!B32</f>
        <v>0.70712414432870452</v>
      </c>
      <c r="O32" s="3">
        <f>'Bike-low stress 2019 Totals'!F32/'Bike-low stress 2019 Totals'!B32</f>
        <v>2.1064506188243327E-3</v>
      </c>
      <c r="P32" s="3">
        <f>'Bike-medium stress 2019 Totals'!F32/'Bike-medium stress 2019 Totals'!B32</f>
        <v>2.4199227925245165E-2</v>
      </c>
      <c r="Q32" s="3">
        <f>'Transit 2019 Totals'!F32/'Transit 2019 Totals'!B32</f>
        <v>1.0439566098107205E-2</v>
      </c>
      <c r="R32" s="3">
        <f>'Auto 2019 Totals'!G32/'Auto 2019 Totals'!B32</f>
        <v>0.93898106095714773</v>
      </c>
      <c r="S32" s="3">
        <f>'Bike-low stress 2019 Totals'!G32/'Bike-low stress 2019 Totals'!B32</f>
        <v>2.1690341460477709E-3</v>
      </c>
      <c r="T32" s="3">
        <f>'Bike-medium stress 2019 Totals'!G32/'Bike-medium stress 2019 Totals'!B32</f>
        <v>3.4277552397860116E-2</v>
      </c>
      <c r="U32" s="3">
        <f>'Transit 2019 Totals'!G32/'Transit 2019 Totals'!B32</f>
        <v>2.140752729315154E-2</v>
      </c>
      <c r="V32" s="3">
        <f>'Auto 2019 Totals'!H32/'Auto 2019 Totals'!B32</f>
        <v>1.1492482450865991</v>
      </c>
      <c r="W32" s="3">
        <f>'Bike-low stress 2019 Totals'!H32/'Bike-low stress 2019 Totals'!B32</f>
        <v>2.2062673837629811E-3</v>
      </c>
      <c r="X32" s="3">
        <f>'Bike-medium stress 2019 Totals'!H32/'Bike-medium stress 2019 Totals'!B32</f>
        <v>4.4759897109512461E-2</v>
      </c>
      <c r="Y32" s="3">
        <f>'Transit 2019 Totals'!H32/'Transit 2019 Totals'!B32</f>
        <v>3.8920616360601533E-2</v>
      </c>
    </row>
    <row r="33" spans="1:25" x14ac:dyDescent="0.25">
      <c r="A33" t="s">
        <v>6</v>
      </c>
      <c r="B33" s="3">
        <f>'Auto 2019 Totals'!C33/'Auto 2019 Totals'!B33</f>
        <v>1.4949070397181505E-2</v>
      </c>
      <c r="C33" s="3">
        <f>'Bike-low stress 2019 Totals'!C33/'Bike-low stress 2019 Totals'!B33</f>
        <v>1.6602679000152112E-3</v>
      </c>
      <c r="D33" s="3">
        <f>'Bike-medium stress 2019 Totals'!C33/'Bike-medium stress 2019 Totals'!B33</f>
        <v>2.809171884868465E-3</v>
      </c>
      <c r="E33" s="3">
        <f>'Transit 2019 Totals'!C33/'Transit 2019 Totals'!B33</f>
        <v>4.3951360494386214E-4</v>
      </c>
      <c r="F33" s="3">
        <f>'Auto 2019 Totals'!D33/'Auto 2019 Totals'!B33</f>
        <v>8.3514244236378404E-2</v>
      </c>
      <c r="G33" s="3">
        <f>'Bike-low stress 2019 Totals'!D33/'Bike-low stress 2019 Totals'!B33</f>
        <v>4.9769483175461258E-3</v>
      </c>
      <c r="H33" s="3">
        <f>'Bike-medium stress 2019 Totals'!D33/'Bike-medium stress 2019 Totals'!B33</f>
        <v>1.0767031853170211E-2</v>
      </c>
      <c r="I33" s="3">
        <f>'Transit 2019 Totals'!D33/'Transit 2019 Totals'!B33</f>
        <v>3.8010566551963196E-3</v>
      </c>
      <c r="J33" s="3">
        <f>'Auto 2019 Totals'!E33/'Auto 2019 Totals'!B33</f>
        <v>0.2165172297043903</v>
      </c>
      <c r="K33" s="3">
        <f>'Bike-low stress 2019 Totals'!E33/'Bike-low stress 2019 Totals'!B33</f>
        <v>6.200506527162572E-3</v>
      </c>
      <c r="L33" s="3">
        <f>'Bike-medium stress 2019 Totals'!E33/'Bike-medium stress 2019 Totals'!B33</f>
        <v>1.9625649369084178E-2</v>
      </c>
      <c r="M33" s="3">
        <f>'Transit 2019 Totals'!E33/'Transit 2019 Totals'!B33</f>
        <v>1.3286349071939334E-2</v>
      </c>
      <c r="N33" s="3">
        <f>'Auto 2019 Totals'!F33/'Auto 2019 Totals'!B33</f>
        <v>0.41336359691765673</v>
      </c>
      <c r="O33" s="3">
        <f>'Bike-low stress 2019 Totals'!F33/'Bike-low stress 2019 Totals'!B33</f>
        <v>6.5601085675711865E-3</v>
      </c>
      <c r="P33" s="3">
        <f>'Bike-medium stress 2019 Totals'!F33/'Bike-medium stress 2019 Totals'!B33</f>
        <v>2.909236585196593E-2</v>
      </c>
      <c r="Q33" s="3">
        <f>'Transit 2019 Totals'!F33/'Transit 2019 Totals'!B33</f>
        <v>2.8132726098906685E-2</v>
      </c>
      <c r="R33" s="3">
        <f>'Auto 2019 Totals'!G33/'Auto 2019 Totals'!B33</f>
        <v>0.65657759798454618</v>
      </c>
      <c r="S33" s="3">
        <f>'Bike-low stress 2019 Totals'!G33/'Bike-low stress 2019 Totals'!B33</f>
        <v>6.7353532266397117E-3</v>
      </c>
      <c r="T33" s="3">
        <f>'Bike-medium stress 2019 Totals'!G33/'Bike-medium stress 2019 Totals'!B33</f>
        <v>3.9668381026751451E-2</v>
      </c>
      <c r="U33" s="3">
        <f>'Transit 2019 Totals'!G33/'Transit 2019 Totals'!B33</f>
        <v>4.8285861891787123E-2</v>
      </c>
      <c r="V33" s="3">
        <f>'Auto 2019 Totals'!H33/'Auto 2019 Totals'!B33</f>
        <v>0.92308056277368833</v>
      </c>
      <c r="W33" s="3">
        <f>'Bike-low stress 2019 Totals'!H33/'Bike-low stress 2019 Totals'!B33</f>
        <v>6.8478602977617049E-3</v>
      </c>
      <c r="X33" s="3">
        <f>'Bike-medium stress 2019 Totals'!H33/'Bike-medium stress 2019 Totals'!B33</f>
        <v>5.0534951846272581E-2</v>
      </c>
      <c r="Y33" s="3">
        <f>'Transit 2019 Totals'!H33/'Transit 2019 Totals'!B33</f>
        <v>7.2885655663872326E-2</v>
      </c>
    </row>
    <row r="34" spans="1:25" x14ac:dyDescent="0.25">
      <c r="A34" t="s">
        <v>13</v>
      </c>
      <c r="B34" s="3">
        <f>'Auto 2019 Totals'!C34/'Auto 2019 Totals'!B34</f>
        <v>3.2338434865785852E-2</v>
      </c>
      <c r="C34" s="3">
        <f>'Bike-low stress 2019 Totals'!C34/'Bike-low stress 2019 Totals'!B34</f>
        <v>1.1134692413463263E-3</v>
      </c>
      <c r="D34" s="3">
        <f>'Bike-medium stress 2019 Totals'!C34/'Bike-medium stress 2019 Totals'!B34</f>
        <v>1.7078176999262668E-3</v>
      </c>
      <c r="E34" s="3">
        <f>'Transit 2019 Totals'!C34/'Transit 2019 Totals'!B34</f>
        <v>1.6888862318407364E-4</v>
      </c>
      <c r="F34" s="3">
        <f>'Auto 2019 Totals'!D34/'Auto 2019 Totals'!B34</f>
        <v>0.17210647456208525</v>
      </c>
      <c r="G34" s="3">
        <f>'Bike-low stress 2019 Totals'!D34/'Bike-low stress 2019 Totals'!B34</f>
        <v>3.3035411809250511E-3</v>
      </c>
      <c r="H34" s="3">
        <f>'Bike-medium stress 2019 Totals'!D34/'Bike-medium stress 2019 Totals'!B34</f>
        <v>8.0149857515792837E-3</v>
      </c>
      <c r="I34" s="3">
        <f>'Transit 2019 Totals'!D34/'Transit 2019 Totals'!B34</f>
        <v>1.344134234072657E-3</v>
      </c>
      <c r="J34" s="3">
        <f>'Auto 2019 Totals'!E34/'Auto 2019 Totals'!B34</f>
        <v>0.38548155676451246</v>
      </c>
      <c r="K34" s="3">
        <f>'Bike-low stress 2019 Totals'!E34/'Bike-low stress 2019 Totals'!B34</f>
        <v>5.1732727526354596E-3</v>
      </c>
      <c r="L34" s="3">
        <f>'Bike-medium stress 2019 Totals'!E34/'Bike-medium stress 2019 Totals'!B34</f>
        <v>1.7810525896255557E-2</v>
      </c>
      <c r="M34" s="3">
        <f>'Transit 2019 Totals'!E34/'Transit 2019 Totals'!B34</f>
        <v>5.3147605667483713E-3</v>
      </c>
      <c r="N34" s="3">
        <f>'Auto 2019 Totals'!F34/'Auto 2019 Totals'!B34</f>
        <v>0.60674807197943448</v>
      </c>
      <c r="O34" s="3">
        <f>'Bike-low stress 2019 Totals'!F34/'Bike-low stress 2019 Totals'!B34</f>
        <v>6.8232996552480022E-3</v>
      </c>
      <c r="P34" s="3">
        <f>'Bike-medium stress 2019 Totals'!F34/'Bike-medium stress 2019 Totals'!B34</f>
        <v>3.0913592794085412E-2</v>
      </c>
      <c r="Q34" s="3">
        <f>'Transit 2019 Totals'!F34/'Transit 2019 Totals'!B34</f>
        <v>1.4622566309957952E-2</v>
      </c>
      <c r="R34" s="3">
        <f>'Auto 2019 Totals'!G34/'Auto 2019 Totals'!B34</f>
        <v>0.7850007971144457</v>
      </c>
      <c r="S34" s="3">
        <f>'Bike-low stress 2019 Totals'!G34/'Bike-low stress 2019 Totals'!B34</f>
        <v>8.6292620713018867E-3</v>
      </c>
      <c r="T34" s="3">
        <f>'Bike-medium stress 2019 Totals'!G34/'Bike-medium stress 2019 Totals'!B34</f>
        <v>4.7561826189195112E-2</v>
      </c>
      <c r="U34" s="3">
        <f>'Transit 2019 Totals'!G34/'Transit 2019 Totals'!B34</f>
        <v>3.1467089137322893E-2</v>
      </c>
      <c r="V34" s="3">
        <f>'Auto 2019 Totals'!H34/'Auto 2019 Totals'!B34</f>
        <v>0.8926525975966999</v>
      </c>
      <c r="W34" s="3">
        <f>'Bike-low stress 2019 Totals'!H34/'Bike-low stress 2019 Totals'!B34</f>
        <v>1.0556286243797453E-2</v>
      </c>
      <c r="X34" s="3">
        <f>'Bike-medium stress 2019 Totals'!H34/'Bike-medium stress 2019 Totals'!B34</f>
        <v>6.7354676072617123E-2</v>
      </c>
      <c r="Y34" s="3">
        <f>'Transit 2019 Totals'!H34/'Transit 2019 Totals'!B34</f>
        <v>5.709382037025966E-2</v>
      </c>
    </row>
    <row r="35" spans="1:25" x14ac:dyDescent="0.25">
      <c r="A35" t="s">
        <v>22</v>
      </c>
      <c r="B35" s="3">
        <f>'Auto 2019 Totals'!C35/'Auto 2019 Totals'!B35</f>
        <v>2.0615143590293011E-2</v>
      </c>
      <c r="C35" s="3">
        <f>'Bike-low stress 2019 Totals'!C35/'Bike-low stress 2019 Totals'!B35</f>
        <v>1.6026682450387538E-3</v>
      </c>
      <c r="D35" s="3">
        <f>'Bike-medium stress 2019 Totals'!C35/'Bike-medium stress 2019 Totals'!B35</f>
        <v>2.4852334977861225E-3</v>
      </c>
      <c r="E35" s="3">
        <f>'Transit 2019 Totals'!C35/'Transit 2019 Totals'!B35</f>
        <v>4.5928520118096889E-4</v>
      </c>
      <c r="F35" s="3">
        <f>'Auto 2019 Totals'!D35/'Auto 2019 Totals'!B35</f>
        <v>0.11293937259709536</v>
      </c>
      <c r="G35" s="3">
        <f>'Bike-low stress 2019 Totals'!D35/'Bike-low stress 2019 Totals'!B35</f>
        <v>3.9386120980815405E-3</v>
      </c>
      <c r="H35" s="3">
        <f>'Bike-medium stress 2019 Totals'!D35/'Bike-medium stress 2019 Totals'!B35</f>
        <v>1.0309767231098613E-2</v>
      </c>
      <c r="I35" s="3">
        <f>'Transit 2019 Totals'!D35/'Transit 2019 Totals'!B35</f>
        <v>2.8206961112682066E-3</v>
      </c>
      <c r="J35" s="3">
        <f>'Auto 2019 Totals'!E35/'Auto 2019 Totals'!B35</f>
        <v>0.27622536062230951</v>
      </c>
      <c r="K35" s="3">
        <f>'Bike-low stress 2019 Totals'!E35/'Bike-low stress 2019 Totals'!B35</f>
        <v>6.0602814021985972E-3</v>
      </c>
      <c r="L35" s="3">
        <f>'Bike-medium stress 2019 Totals'!E35/'Bike-medium stress 2019 Totals'!B35</f>
        <v>2.110253037166096E-2</v>
      </c>
      <c r="M35" s="3">
        <f>'Transit 2019 Totals'!E35/'Transit 2019 Totals'!B35</f>
        <v>1.1125591230901902E-2</v>
      </c>
      <c r="N35" s="3">
        <f>'Auto 2019 Totals'!F35/'Auto 2019 Totals'!B35</f>
        <v>0.4869819429783811</v>
      </c>
      <c r="O35" s="3">
        <f>'Bike-low stress 2019 Totals'!F35/'Bike-low stress 2019 Totals'!B35</f>
        <v>7.3283652081361098E-3</v>
      </c>
      <c r="P35" s="3">
        <f>'Bike-medium stress 2019 Totals'!F35/'Bike-medium stress 2019 Totals'!B35</f>
        <v>3.3531332383734104E-2</v>
      </c>
      <c r="Q35" s="3">
        <f>'Transit 2019 Totals'!F35/'Transit 2019 Totals'!B35</f>
        <v>2.6036114043237794E-2</v>
      </c>
      <c r="R35" s="3">
        <f>'Auto 2019 Totals'!G35/'Auto 2019 Totals'!B35</f>
        <v>0.70238143328597047</v>
      </c>
      <c r="S35" s="3">
        <f>'Bike-low stress 2019 Totals'!G35/'Bike-low stress 2019 Totals'!B35</f>
        <v>7.9694325061516122E-3</v>
      </c>
      <c r="T35" s="3">
        <f>'Bike-medium stress 2019 Totals'!G35/'Bike-medium stress 2019 Totals'!B35</f>
        <v>4.7273883269548601E-2</v>
      </c>
      <c r="U35" s="3">
        <f>'Transit 2019 Totals'!G35/'Transit 2019 Totals'!B35</f>
        <v>4.5838946331250886E-2</v>
      </c>
      <c r="V35" s="3">
        <f>'Auto 2019 Totals'!H35/'Auto 2019 Totals'!B35</f>
        <v>0.90529240572358938</v>
      </c>
      <c r="W35" s="3">
        <f>'Bike-low stress 2019 Totals'!H35/'Bike-low stress 2019 Totals'!B35</f>
        <v>8.2627427493532253E-3</v>
      </c>
      <c r="X35" s="3">
        <f>'Bike-medium stress 2019 Totals'!H35/'Bike-medium stress 2019 Totals'!B35</f>
        <v>6.0799525083294843E-2</v>
      </c>
      <c r="Y35" s="3">
        <f>'Transit 2019 Totals'!H35/'Transit 2019 Totals'!B35</f>
        <v>6.9529456603256629E-2</v>
      </c>
    </row>
    <row r="36" spans="1:25" x14ac:dyDescent="0.25">
      <c r="A36" t="s">
        <v>23</v>
      </c>
      <c r="B36" s="3">
        <f>'Auto 2019 Totals'!C36/'Auto 2019 Totals'!B36</f>
        <v>4.280875710918576E-2</v>
      </c>
      <c r="C36" s="3">
        <f>'Bike-low stress 2019 Totals'!C36/'Bike-low stress 2019 Totals'!B36</f>
        <v>4.5414671745739642E-3</v>
      </c>
      <c r="D36" s="3">
        <f>'Bike-medium stress 2019 Totals'!C36/'Bike-medium stress 2019 Totals'!B36</f>
        <v>6.0444172828104051E-3</v>
      </c>
      <c r="E36" s="3">
        <f>'Transit 2019 Totals'!C36/'Transit 2019 Totals'!B36</f>
        <v>7.0555396286142475E-4</v>
      </c>
      <c r="F36" s="3">
        <f>'Auto 2019 Totals'!D36/'Auto 2019 Totals'!B36</f>
        <v>0.20701227938563588</v>
      </c>
      <c r="G36" s="3">
        <f>'Bike-low stress 2019 Totals'!D36/'Bike-low stress 2019 Totals'!B36</f>
        <v>1.5328202760072169E-2</v>
      </c>
      <c r="H36" s="3">
        <f>'Bike-medium stress 2019 Totals'!D36/'Bike-medium stress 2019 Totals'!B36</f>
        <v>2.5538135105858846E-2</v>
      </c>
      <c r="I36" s="3">
        <f>'Transit 2019 Totals'!D36/'Transit 2019 Totals'!B36</f>
        <v>4.9277193440236487E-3</v>
      </c>
      <c r="J36" s="3">
        <f>'Auto 2019 Totals'!E36/'Auto 2019 Totals'!B36</f>
        <v>0.45039148803219109</v>
      </c>
      <c r="K36" s="3">
        <f>'Bike-low stress 2019 Totals'!E36/'Bike-low stress 2019 Totals'!B36</f>
        <v>2.9479623910554299E-2</v>
      </c>
      <c r="L36" s="3">
        <f>'Bike-medium stress 2019 Totals'!E36/'Bike-medium stress 2019 Totals'!B36</f>
        <v>5.5110459537081068E-2</v>
      </c>
      <c r="M36" s="3">
        <f>'Transit 2019 Totals'!E36/'Transit 2019 Totals'!B36</f>
        <v>1.7506664995768393E-2</v>
      </c>
      <c r="N36" s="3">
        <f>'Auto 2019 Totals'!F36/'Auto 2019 Totals'!B36</f>
        <v>0.70569301364242665</v>
      </c>
      <c r="O36" s="3">
        <f>'Bike-low stress 2019 Totals'!F36/'Bike-low stress 2019 Totals'!B36</f>
        <v>4.4764909762909838E-2</v>
      </c>
      <c r="P36" s="3">
        <f>'Bike-medium stress 2019 Totals'!F36/'Bike-medium stress 2019 Totals'!B36</f>
        <v>8.9537544569208663E-2</v>
      </c>
      <c r="Q36" s="3">
        <f>'Transit 2019 Totals'!F36/'Transit 2019 Totals'!B36</f>
        <v>4.3055958497633565E-2</v>
      </c>
      <c r="R36" s="3">
        <f>'Auto 2019 Totals'!G36/'Auto 2019 Totals'!B36</f>
        <v>0.90012205568554615</v>
      </c>
      <c r="S36" s="3">
        <f>'Bike-low stress 2019 Totals'!G36/'Bike-low stress 2019 Totals'!B36</f>
        <v>5.7204804633652691E-2</v>
      </c>
      <c r="T36" s="3">
        <f>'Bike-medium stress 2019 Totals'!G36/'Bike-medium stress 2019 Totals'!B36</f>
        <v>0.12587185698026337</v>
      </c>
      <c r="U36" s="3">
        <f>'Transit 2019 Totals'!G36/'Transit 2019 Totals'!B36</f>
        <v>8.2691439450251578E-2</v>
      </c>
      <c r="V36" s="3">
        <f>'Auto 2019 Totals'!H36/'Auto 2019 Totals'!B36</f>
        <v>1.0248300061285345</v>
      </c>
      <c r="W36" s="3">
        <f>'Bike-low stress 2019 Totals'!H36/'Bike-low stress 2019 Totals'!B36</f>
        <v>6.7327186487697435E-2</v>
      </c>
      <c r="X36" s="3">
        <f>'Bike-medium stress 2019 Totals'!H36/'Bike-medium stress 2019 Totals'!B36</f>
        <v>0.16247654590993285</v>
      </c>
      <c r="Y36" s="3">
        <f>'Transit 2019 Totals'!H36/'Transit 2019 Totals'!B36</f>
        <v>0.13469643154495717</v>
      </c>
    </row>
    <row r="37" spans="1:25" x14ac:dyDescent="0.25">
      <c r="A37" t="s">
        <v>38</v>
      </c>
      <c r="B37" s="3">
        <f>'Auto 2019 Totals'!C37/'Auto 2019 Totals'!B37</f>
        <v>4.9992607645723594E-2</v>
      </c>
      <c r="C37" s="3">
        <f>'Bike-low stress 2019 Totals'!C37/'Bike-low stress 2019 Totals'!B37</f>
        <v>2.3583059622960941E-3</v>
      </c>
      <c r="D37" s="3">
        <f>'Bike-medium stress 2019 Totals'!C37/'Bike-medium stress 2019 Totals'!B37</f>
        <v>4.0237598963331024E-3</v>
      </c>
      <c r="E37" s="3">
        <f>'Transit 2019 Totals'!C37/'Transit 2019 Totals'!B37</f>
        <v>7.5662920240845803E-4</v>
      </c>
      <c r="F37" s="3">
        <f>'Auto 2019 Totals'!D37/'Auto 2019 Totals'!B37</f>
        <v>0.2381410693112935</v>
      </c>
      <c r="G37" s="3">
        <f>'Bike-low stress 2019 Totals'!D37/'Bike-low stress 2019 Totals'!B37</f>
        <v>4.1947986815518727E-3</v>
      </c>
      <c r="H37" s="3">
        <f>'Bike-medium stress 2019 Totals'!D37/'Bike-medium stress 2019 Totals'!B37</f>
        <v>1.2219126774527397E-2</v>
      </c>
      <c r="I37" s="3">
        <f>'Transit 2019 Totals'!D37/'Transit 2019 Totals'!B37</f>
        <v>4.4267156784586793E-3</v>
      </c>
      <c r="J37" s="3">
        <f>'Auto 2019 Totals'!E37/'Auto 2019 Totals'!B37</f>
        <v>0.51983615064168531</v>
      </c>
      <c r="K37" s="3">
        <f>'Bike-low stress 2019 Totals'!E37/'Bike-low stress 2019 Totals'!B37</f>
        <v>4.8253230168922544E-3</v>
      </c>
      <c r="L37" s="3">
        <f>'Bike-medium stress 2019 Totals'!E37/'Bike-medium stress 2019 Totals'!B37</f>
        <v>2.0086910894590825E-2</v>
      </c>
      <c r="M37" s="3">
        <f>'Transit 2019 Totals'!E37/'Transit 2019 Totals'!B37</f>
        <v>1.3362767465524089E-2</v>
      </c>
      <c r="N37" s="3">
        <f>'Auto 2019 Totals'!F37/'Auto 2019 Totals'!B37</f>
        <v>0.89203539053372793</v>
      </c>
      <c r="O37" s="3">
        <f>'Bike-low stress 2019 Totals'!F37/'Bike-low stress 2019 Totals'!B37</f>
        <v>5.0210029830323726E-3</v>
      </c>
      <c r="P37" s="3">
        <f>'Bike-medium stress 2019 Totals'!F37/'Bike-medium stress 2019 Totals'!B37</f>
        <v>2.739809422207792E-2</v>
      </c>
      <c r="Q37" s="3">
        <f>'Transit 2019 Totals'!F37/'Transit 2019 Totals'!B37</f>
        <v>2.8218500598635749E-2</v>
      </c>
      <c r="R37" s="3">
        <f>'Auto 2019 Totals'!G37/'Auto 2019 Totals'!B37</f>
        <v>1.3543097425431438</v>
      </c>
      <c r="S37" s="3">
        <f>'Bike-low stress 2019 Totals'!G37/'Bike-low stress 2019 Totals'!B37</f>
        <v>5.0760832697977392E-3</v>
      </c>
      <c r="T37" s="3">
        <f>'Bike-medium stress 2019 Totals'!G37/'Bike-medium stress 2019 Totals'!B37</f>
        <v>3.3098903902293371E-2</v>
      </c>
      <c r="U37" s="3">
        <f>'Transit 2019 Totals'!G37/'Transit 2019 Totals'!B37</f>
        <v>4.8927238941182949E-2</v>
      </c>
      <c r="V37" s="3">
        <f>'Auto 2019 Totals'!H37/'Auto 2019 Totals'!B37</f>
        <v>1.8635922203443387</v>
      </c>
      <c r="W37" s="3">
        <f>'Bike-low stress 2019 Totals'!H37/'Bike-low stress 2019 Totals'!B37</f>
        <v>5.1123203005644276E-3</v>
      </c>
      <c r="X37" s="3">
        <f>'Bike-medium stress 2019 Totals'!H37/'Bike-medium stress 2019 Totals'!B37</f>
        <v>3.6555916637435459E-2</v>
      </c>
      <c r="Y37" s="3">
        <f>'Transit 2019 Totals'!H37/'Transit 2019 Totals'!B37</f>
        <v>7.4993259912277399E-2</v>
      </c>
    </row>
    <row r="38" spans="1:25" x14ac:dyDescent="0.25">
      <c r="A38" t="s">
        <v>44</v>
      </c>
      <c r="B38" s="3">
        <f>'Auto 2019 Totals'!C38/'Auto 2019 Totals'!B38</f>
        <v>6.2545542512737154E-2</v>
      </c>
      <c r="C38" s="3">
        <f>'Bike-low stress 2019 Totals'!C38/'Bike-low stress 2019 Totals'!B38</f>
        <v>2.2052164062200379E-3</v>
      </c>
      <c r="D38" s="3">
        <f>'Bike-medium stress 2019 Totals'!C38/'Bike-medium stress 2019 Totals'!B38</f>
        <v>2.866043797515407E-3</v>
      </c>
      <c r="E38" s="3">
        <f>'Transit 2019 Totals'!C38/'Transit 2019 Totals'!B38</f>
        <v>4.1596724184217438E-4</v>
      </c>
      <c r="F38" s="3">
        <f>'Auto 2019 Totals'!D38/'Auto 2019 Totals'!B38</f>
        <v>0.34078190040977197</v>
      </c>
      <c r="G38" s="3">
        <f>'Bike-low stress 2019 Totals'!D38/'Bike-low stress 2019 Totals'!B38</f>
        <v>6.3088365012729779E-3</v>
      </c>
      <c r="H38" s="3">
        <f>'Bike-medium stress 2019 Totals'!D38/'Bike-medium stress 2019 Totals'!B38</f>
        <v>1.124881626343412E-2</v>
      </c>
      <c r="I38" s="3">
        <f>'Transit 2019 Totals'!D38/'Transit 2019 Totals'!B38</f>
        <v>2.1904657948071948E-3</v>
      </c>
      <c r="J38" s="3">
        <f>'Auto 2019 Totals'!E38/'Auto 2019 Totals'!B38</f>
        <v>0.73403910092073321</v>
      </c>
      <c r="K38" s="3">
        <f>'Bike-low stress 2019 Totals'!E38/'Bike-low stress 2019 Totals'!B38</f>
        <v>1.0739920169691034E-2</v>
      </c>
      <c r="L38" s="3">
        <f>'Bike-medium stress 2019 Totals'!E38/'Bike-medium stress 2019 Totals'!B38</f>
        <v>2.3890090244240623E-2</v>
      </c>
      <c r="M38" s="3">
        <f>'Transit 2019 Totals'!E38/'Transit 2019 Totals'!B38</f>
        <v>6.941637730883945E-3</v>
      </c>
      <c r="N38" s="3">
        <f>'Auto 2019 Totals'!F38/'Auto 2019 Totals'!B38</f>
        <v>1.0849767972882476</v>
      </c>
      <c r="O38" s="3">
        <f>'Bike-low stress 2019 Totals'!F38/'Bike-low stress 2019 Totals'!B38</f>
        <v>1.5296384035118255E-2</v>
      </c>
      <c r="P38" s="3">
        <f>'Bike-medium stress 2019 Totals'!F38/'Bike-medium stress 2019 Totals'!B38</f>
        <v>4.0503703878525768E-2</v>
      </c>
      <c r="Q38" s="3">
        <f>'Transit 2019 Totals'!F38/'Transit 2019 Totals'!B38</f>
        <v>1.642480580820075E-2</v>
      </c>
      <c r="R38" s="3">
        <f>'Auto 2019 Totals'!G38/'Auto 2019 Totals'!B38</f>
        <v>1.3936023648180218</v>
      </c>
      <c r="S38" s="3">
        <f>'Bike-low stress 2019 Totals'!G38/'Bike-low stress 2019 Totals'!B38</f>
        <v>1.8568069646486846E-2</v>
      </c>
      <c r="T38" s="3">
        <f>'Bike-medium stress 2019 Totals'!G38/'Bike-medium stress 2019 Totals'!B38</f>
        <v>6.0803495304880384E-2</v>
      </c>
      <c r="U38" s="3">
        <f>'Transit 2019 Totals'!G38/'Transit 2019 Totals'!B38</f>
        <v>3.2081104761792378E-2</v>
      </c>
      <c r="V38" s="3">
        <f>'Auto 2019 Totals'!H38/'Auto 2019 Totals'!B38</f>
        <v>1.6656596915942166</v>
      </c>
      <c r="W38" s="3">
        <f>'Bike-low stress 2019 Totals'!H38/'Bike-low stress 2019 Totals'!B38</f>
        <v>2.0926692411400452E-2</v>
      </c>
      <c r="X38" s="3">
        <f>'Bike-medium stress 2019 Totals'!H38/'Bike-medium stress 2019 Totals'!B38</f>
        <v>8.4001781873858677E-2</v>
      </c>
      <c r="Y38" s="3">
        <f>'Transit 2019 Totals'!H38/'Transit 2019 Totals'!B38</f>
        <v>5.5617180332124767E-2</v>
      </c>
    </row>
    <row r="39" spans="1:25" x14ac:dyDescent="0.25">
      <c r="A39" t="s">
        <v>42</v>
      </c>
      <c r="B39" s="3">
        <f>'Auto 2019 Totals'!C39/'Auto 2019 Totals'!B39</f>
        <v>5.9973145900203376E-2</v>
      </c>
      <c r="C39" s="3">
        <f>'Bike-low stress 2019 Totals'!C39/'Bike-low stress 2019 Totals'!B39</f>
        <v>2.7930082350552084E-3</v>
      </c>
      <c r="D39" s="3">
        <f>'Bike-medium stress 2019 Totals'!C39/'Bike-medium stress 2019 Totals'!B39</f>
        <v>4.4721472065371243E-3</v>
      </c>
      <c r="E39" s="3">
        <f>'Transit 2019 Totals'!C39/'Transit 2019 Totals'!B39</f>
        <v>5.8193986015257738E-4</v>
      </c>
      <c r="F39" s="3">
        <f>'Auto 2019 Totals'!D39/'Auto 2019 Totals'!B39</f>
        <v>0.30996632629246723</v>
      </c>
      <c r="G39" s="3">
        <f>'Bike-low stress 2019 Totals'!D39/'Bike-low stress 2019 Totals'!B39</f>
        <v>7.0029794108465099E-3</v>
      </c>
      <c r="H39" s="3">
        <f>'Bike-medium stress 2019 Totals'!D39/'Bike-medium stress 2019 Totals'!B39</f>
        <v>1.6604987103364038E-2</v>
      </c>
      <c r="I39" s="3">
        <f>'Transit 2019 Totals'!D39/'Transit 2019 Totals'!B39</f>
        <v>3.5280104021750002E-3</v>
      </c>
      <c r="J39" s="3">
        <f>'Auto 2019 Totals'!E39/'Auto 2019 Totals'!B39</f>
        <v>0.61112171938981186</v>
      </c>
      <c r="K39" s="3">
        <f>'Bike-low stress 2019 Totals'!E39/'Bike-low stress 2019 Totals'!B39</f>
        <v>8.7594072700049406E-3</v>
      </c>
      <c r="L39" s="3">
        <f>'Bike-medium stress 2019 Totals'!E39/'Bike-medium stress 2019 Totals'!B39</f>
        <v>2.8380176461138846E-2</v>
      </c>
      <c r="M39" s="3">
        <f>'Transit 2019 Totals'!E39/'Transit 2019 Totals'!B39</f>
        <v>1.0649196347115003E-2</v>
      </c>
      <c r="N39" s="3">
        <f>'Auto 2019 Totals'!F39/'Auto 2019 Totals'!B39</f>
        <v>0.80570331372317239</v>
      </c>
      <c r="O39" s="3">
        <f>'Bike-low stress 2019 Totals'!F39/'Bike-low stress 2019 Totals'!B39</f>
        <v>9.7838638988152066E-3</v>
      </c>
      <c r="P39" s="3">
        <f>'Bike-medium stress 2019 Totals'!F39/'Bike-medium stress 2019 Totals'!B39</f>
        <v>3.9832571052735272E-2</v>
      </c>
      <c r="Q39" s="3">
        <f>'Transit 2019 Totals'!F39/'Transit 2019 Totals'!B39</f>
        <v>2.1834868502808163E-2</v>
      </c>
      <c r="R39" s="3">
        <f>'Auto 2019 Totals'!G39/'Auto 2019 Totals'!B39</f>
        <v>0.94435806274645306</v>
      </c>
      <c r="S39" s="3">
        <f>'Bike-low stress 2019 Totals'!G39/'Bike-low stress 2019 Totals'!B39</f>
        <v>1.1058372811284784E-2</v>
      </c>
      <c r="T39" s="3">
        <f>'Bike-medium stress 2019 Totals'!G39/'Bike-medium stress 2019 Totals'!B39</f>
        <v>5.0765159987997494E-2</v>
      </c>
      <c r="U39" s="3">
        <f>'Transit 2019 Totals'!G39/'Transit 2019 Totals'!B39</f>
        <v>3.5549857394424893E-2</v>
      </c>
      <c r="V39" s="3">
        <f>'Auto 2019 Totals'!H39/'Auto 2019 Totals'!B39</f>
        <v>1.109710818322619</v>
      </c>
      <c r="W39" s="3">
        <f>'Bike-low stress 2019 Totals'!H39/'Bike-low stress 2019 Totals'!B39</f>
        <v>1.1761550142302481E-2</v>
      </c>
      <c r="X39" s="3">
        <f>'Bike-medium stress 2019 Totals'!H39/'Bike-medium stress 2019 Totals'!B39</f>
        <v>6.0341404717956182E-2</v>
      </c>
      <c r="Y39" s="3">
        <f>'Transit 2019 Totals'!H39/'Transit 2019 Totals'!B39</f>
        <v>5.1374378279094718E-2</v>
      </c>
    </row>
    <row r="40" spans="1:25" x14ac:dyDescent="0.25">
      <c r="A40" t="s">
        <v>16</v>
      </c>
      <c r="B40" s="3">
        <f>'Auto 2019 Totals'!C40/'Auto 2019 Totals'!B40</f>
        <v>2.5186607337596395E-2</v>
      </c>
      <c r="C40" s="3">
        <f>'Bike-low stress 2019 Totals'!C40/'Bike-low stress 2019 Totals'!B40</f>
        <v>6.8141372857644957E-4</v>
      </c>
      <c r="D40" s="3">
        <f>'Bike-medium stress 2019 Totals'!C40/'Bike-medium stress 2019 Totals'!B40</f>
        <v>1.3405998941412312E-3</v>
      </c>
      <c r="E40" s="3">
        <f>'Transit 2019 Totals'!C40/'Transit 2019 Totals'!B40</f>
        <v>1.4725760495230104E-4</v>
      </c>
      <c r="F40" s="3">
        <f>'Auto 2019 Totals'!D40/'Auto 2019 Totals'!B40</f>
        <v>0.13187752057091495</v>
      </c>
      <c r="G40" s="3">
        <f>'Bike-low stress 2019 Totals'!D40/'Bike-low stress 2019 Totals'!B40</f>
        <v>1.1183242640245502E-3</v>
      </c>
      <c r="H40" s="3">
        <f>'Bike-medium stress 2019 Totals'!D40/'Bike-medium stress 2019 Totals'!B40</f>
        <v>4.6420876127180556E-3</v>
      </c>
      <c r="I40" s="3">
        <f>'Transit 2019 Totals'!D40/'Transit 2019 Totals'!B40</f>
        <v>1.0023241695574076E-3</v>
      </c>
      <c r="J40" s="3">
        <f>'Auto 2019 Totals'!E40/'Auto 2019 Totals'!B40</f>
        <v>0.30757598700798944</v>
      </c>
      <c r="K40" s="3">
        <f>'Bike-low stress 2019 Totals'!E40/'Bike-low stress 2019 Totals'!B40</f>
        <v>1.2461327513416417E-3</v>
      </c>
      <c r="L40" s="3">
        <f>'Bike-medium stress 2019 Totals'!E40/'Bike-medium stress 2019 Totals'!B40</f>
        <v>8.157515625282186E-3</v>
      </c>
      <c r="M40" s="3">
        <f>'Transit 2019 Totals'!E40/'Transit 2019 Totals'!B40</f>
        <v>3.5008411743377228E-3</v>
      </c>
      <c r="N40" s="3">
        <f>'Auto 2019 Totals'!F40/'Auto 2019 Totals'!B40</f>
        <v>0.52093211285489427</v>
      </c>
      <c r="O40" s="3">
        <f>'Bike-low stress 2019 Totals'!F40/'Bike-low stress 2019 Totals'!B40</f>
        <v>1.2947555454296657E-3</v>
      </c>
      <c r="P40" s="3">
        <f>'Bike-medium stress 2019 Totals'!F40/'Bike-medium stress 2019 Totals'!B40</f>
        <v>1.1440943448912031E-2</v>
      </c>
      <c r="Q40" s="3">
        <f>'Transit 2019 Totals'!F40/'Transit 2019 Totals'!B40</f>
        <v>8.5999830514832034E-3</v>
      </c>
      <c r="R40" s="3">
        <f>'Auto 2019 Totals'!G40/'Auto 2019 Totals'!B40</f>
        <v>0.78379110536281638</v>
      </c>
      <c r="S40" s="3">
        <f>'Bike-low stress 2019 Totals'!G40/'Bike-low stress 2019 Totals'!B40</f>
        <v>1.3058693269354998E-3</v>
      </c>
      <c r="T40" s="3">
        <f>'Bike-medium stress 2019 Totals'!G40/'Bike-medium stress 2019 Totals'!B40</f>
        <v>1.4049209046062456E-2</v>
      </c>
      <c r="U40" s="3">
        <f>'Transit 2019 Totals'!G40/'Transit 2019 Totals'!B40</f>
        <v>1.7109666628231504E-2</v>
      </c>
      <c r="V40" s="3">
        <f>'Auto 2019 Totals'!H40/'Auto 2019 Totals'!B40</f>
        <v>1.1859960796135738</v>
      </c>
      <c r="W40" s="3">
        <f>'Bike-low stress 2019 Totals'!H40/'Bike-low stress 2019 Totals'!B40</f>
        <v>1.3155938857531046E-3</v>
      </c>
      <c r="X40" s="3">
        <f>'Bike-medium stress 2019 Totals'!H40/'Bike-medium stress 2019 Totals'!B40</f>
        <v>1.612887541034165E-2</v>
      </c>
      <c r="Y40" s="3">
        <f>'Transit 2019 Totals'!H40/'Transit 2019 Totals'!B40</f>
        <v>2.956265880551855E-2</v>
      </c>
    </row>
    <row r="41" spans="1:25" x14ac:dyDescent="0.25">
      <c r="A41" t="s">
        <v>30</v>
      </c>
      <c r="B41" s="3">
        <f>'Auto 2019 Totals'!C41/'Auto 2019 Totals'!B41</f>
        <v>4.7296587374968481E-2</v>
      </c>
      <c r="C41" s="3">
        <f>'Bike-low stress 2019 Totals'!C41/'Bike-low stress 2019 Totals'!B41</f>
        <v>2.0845591325544255E-3</v>
      </c>
      <c r="D41" s="3">
        <f>'Bike-medium stress 2019 Totals'!C41/'Bike-medium stress 2019 Totals'!B41</f>
        <v>3.7456921913087333E-3</v>
      </c>
      <c r="E41" s="3">
        <f>'Transit 2019 Totals'!C41/'Transit 2019 Totals'!B41</f>
        <v>5.0748087753215093E-4</v>
      </c>
      <c r="F41" s="3">
        <f>'Auto 2019 Totals'!D41/'Auto 2019 Totals'!B41</f>
        <v>0.24315898966125915</v>
      </c>
      <c r="G41" s="3">
        <f>'Bike-low stress 2019 Totals'!D41/'Bike-low stress 2019 Totals'!B41</f>
        <v>4.2037908716483149E-3</v>
      </c>
      <c r="H41" s="3">
        <f>'Bike-medium stress 2019 Totals'!D41/'Bike-medium stress 2019 Totals'!B41</f>
        <v>1.26271328906447E-2</v>
      </c>
      <c r="I41" s="3">
        <f>'Transit 2019 Totals'!D41/'Transit 2019 Totals'!B41</f>
        <v>3.1152811633184839E-3</v>
      </c>
      <c r="J41" s="3">
        <f>'Auto 2019 Totals'!E41/'Auto 2019 Totals'!B41</f>
        <v>0.51464234681012022</v>
      </c>
      <c r="K41" s="3">
        <f>'Bike-low stress 2019 Totals'!E41/'Bike-low stress 2019 Totals'!B41</f>
        <v>5.198789610826259E-3</v>
      </c>
      <c r="L41" s="3">
        <f>'Bike-medium stress 2019 Totals'!E41/'Bike-medium stress 2019 Totals'!B41</f>
        <v>2.3301042279566277E-2</v>
      </c>
      <c r="M41" s="3">
        <f>'Transit 2019 Totals'!E41/'Transit 2019 Totals'!B41</f>
        <v>9.9878120534588558E-3</v>
      </c>
      <c r="N41" s="3">
        <f>'Auto 2019 Totals'!F41/'Auto 2019 Totals'!B41</f>
        <v>0.79473186517609484</v>
      </c>
      <c r="O41" s="3">
        <f>'Bike-low stress 2019 Totals'!F41/'Bike-low stress 2019 Totals'!B41</f>
        <v>5.9101033874085903E-3</v>
      </c>
      <c r="P41" s="3">
        <f>'Bike-medium stress 2019 Totals'!F41/'Bike-medium stress 2019 Totals'!B41</f>
        <v>3.5898755988904768E-2</v>
      </c>
      <c r="Q41" s="3">
        <f>'Transit 2019 Totals'!F41/'Transit 2019 Totals'!B41</f>
        <v>2.3487013532823401E-2</v>
      </c>
      <c r="R41" s="3">
        <f>'Auto 2019 Totals'!G41/'Auto 2019 Totals'!B41</f>
        <v>1.004589392283769</v>
      </c>
      <c r="S41" s="3">
        <f>'Bike-low stress 2019 Totals'!G41/'Bike-low stress 2019 Totals'!B41</f>
        <v>6.4039253593342858E-3</v>
      </c>
      <c r="T41" s="3">
        <f>'Bike-medium stress 2019 Totals'!G41/'Bike-medium stress 2019 Totals'!B41</f>
        <v>5.1696856350340423E-2</v>
      </c>
      <c r="U41" s="3">
        <f>'Transit 2019 Totals'!G41/'Transit 2019 Totals'!B41</f>
        <v>4.6301588635790536E-2</v>
      </c>
      <c r="V41" s="3">
        <f>'Auto 2019 Totals'!H41/'Auto 2019 Totals'!B41</f>
        <v>1.1805266033453812</v>
      </c>
      <c r="W41" s="3">
        <f>'Bike-low stress 2019 Totals'!H41/'Bike-low stress 2019 Totals'!B41</f>
        <v>6.6792048415566952E-3</v>
      </c>
      <c r="X41" s="3">
        <f>'Bike-medium stress 2019 Totals'!H41/'Bike-medium stress 2019 Totals'!B41</f>
        <v>7.0098554257375809E-2</v>
      </c>
      <c r="Y41" s="3">
        <f>'Transit 2019 Totals'!H41/'Transit 2019 Totals'!B41</f>
        <v>7.9081911406236868E-2</v>
      </c>
    </row>
    <row r="42" spans="1:25" x14ac:dyDescent="0.25">
      <c r="A42" t="s">
        <v>45</v>
      </c>
      <c r="B42" s="3">
        <f>'Auto 2019 Totals'!C42/'Auto 2019 Totals'!B42</f>
        <v>0.11666138681842858</v>
      </c>
      <c r="C42" s="3">
        <f>'Bike-low stress 2019 Totals'!C42/'Bike-low stress 2019 Totals'!B42</f>
        <v>3.8810373436455516E-3</v>
      </c>
      <c r="D42" s="3">
        <f>'Bike-medium stress 2019 Totals'!C42/'Bike-medium stress 2019 Totals'!B42</f>
        <v>6.5800399407726631E-3</v>
      </c>
      <c r="E42" s="3">
        <f>'Transit 2019 Totals'!C42/'Transit 2019 Totals'!B42</f>
        <v>7.0196396398910913E-4</v>
      </c>
      <c r="F42" s="3">
        <f>'Auto 2019 Totals'!D42/'Auto 2019 Totals'!B42</f>
        <v>0.58568216802198281</v>
      </c>
      <c r="G42" s="3">
        <f>'Bike-low stress 2019 Totals'!D42/'Bike-low stress 2019 Totals'!B42</f>
        <v>1.1174205685210331E-2</v>
      </c>
      <c r="H42" s="3">
        <f>'Bike-medium stress 2019 Totals'!D42/'Bike-medium stress 2019 Totals'!B42</f>
        <v>2.9742059643212512E-2</v>
      </c>
      <c r="I42" s="3">
        <f>'Transit 2019 Totals'!D42/'Transit 2019 Totals'!B42</f>
        <v>5.5919872837064816E-3</v>
      </c>
      <c r="J42" s="3">
        <f>'Auto 2019 Totals'!E42/'Auto 2019 Totals'!B42</f>
        <v>0.95511617294270834</v>
      </c>
      <c r="K42" s="3">
        <f>'Bike-low stress 2019 Totals'!E42/'Bike-low stress 2019 Totals'!B42</f>
        <v>2.0087612917811602E-2</v>
      </c>
      <c r="L42" s="3">
        <f>'Bike-medium stress 2019 Totals'!E42/'Bike-medium stress 2019 Totals'!B42</f>
        <v>6.2185912992752883E-2</v>
      </c>
      <c r="M42" s="3">
        <f>'Transit 2019 Totals'!E42/'Transit 2019 Totals'!B42</f>
        <v>2.1490145291189446E-2</v>
      </c>
      <c r="N42" s="3">
        <f>'Auto 2019 Totals'!F42/'Auto 2019 Totals'!B42</f>
        <v>1.2701528550953791</v>
      </c>
      <c r="O42" s="3">
        <f>'Bike-low stress 2019 Totals'!F42/'Bike-low stress 2019 Totals'!B42</f>
        <v>3.01956148883347E-2</v>
      </c>
      <c r="P42" s="3">
        <f>'Bike-medium stress 2019 Totals'!F42/'Bike-medium stress 2019 Totals'!B42</f>
        <v>9.9377443092772286E-2</v>
      </c>
      <c r="Q42" s="3">
        <f>'Transit 2019 Totals'!F42/'Transit 2019 Totals'!B42</f>
        <v>5.6641374565459188E-2</v>
      </c>
      <c r="R42" s="3">
        <f>'Auto 2019 Totals'!G42/'Auto 2019 Totals'!B42</f>
        <v>1.4814816882303112</v>
      </c>
      <c r="S42" s="3">
        <f>'Bike-low stress 2019 Totals'!G42/'Bike-low stress 2019 Totals'!B42</f>
        <v>3.8767111243843862E-2</v>
      </c>
      <c r="T42" s="3">
        <f>'Bike-medium stress 2019 Totals'!G42/'Bike-medium stress 2019 Totals'!B42</f>
        <v>0.14076261476692145</v>
      </c>
      <c r="U42" s="3">
        <f>'Transit 2019 Totals'!G42/'Transit 2019 Totals'!B42</f>
        <v>0.11806950141020793</v>
      </c>
      <c r="V42" s="3">
        <f>'Auto 2019 Totals'!H42/'Auto 2019 Totals'!B42</f>
        <v>1.5621168330400343</v>
      </c>
      <c r="W42" s="3">
        <f>'Bike-low stress 2019 Totals'!H42/'Bike-low stress 2019 Totals'!B42</f>
        <v>4.3718538965977771E-2</v>
      </c>
      <c r="X42" s="3">
        <f>'Bike-medium stress 2019 Totals'!H42/'Bike-medium stress 2019 Totals'!B42</f>
        <v>0.18397875407676387</v>
      </c>
      <c r="Y42" s="3">
        <f>'Transit 2019 Totals'!H42/'Transit 2019 Totals'!B42</f>
        <v>0.20969882536169288</v>
      </c>
    </row>
    <row r="43" spans="1:25" x14ac:dyDescent="0.25">
      <c r="A43" t="s">
        <v>27</v>
      </c>
      <c r="B43" s="3">
        <f>'Auto 2019 Totals'!C43/'Auto 2019 Totals'!B43</f>
        <v>5.1122054555770069E-2</v>
      </c>
      <c r="C43" s="3">
        <f>'Bike-low stress 2019 Totals'!C43/'Bike-low stress 2019 Totals'!B43</f>
        <v>1.3826699918774515E-3</v>
      </c>
      <c r="D43" s="3">
        <f>'Bike-medium stress 2019 Totals'!C43/'Bike-medium stress 2019 Totals'!B43</f>
        <v>2.093903190651314E-3</v>
      </c>
      <c r="E43" s="3">
        <f>'Transit 2019 Totals'!C43/'Transit 2019 Totals'!B43</f>
        <v>3.4082049984285524E-4</v>
      </c>
      <c r="F43" s="3">
        <f>'Auto 2019 Totals'!D43/'Auto 2019 Totals'!B43</f>
        <v>0.30787213720984341</v>
      </c>
      <c r="G43" s="3">
        <f>'Bike-low stress 2019 Totals'!D43/'Bike-low stress 2019 Totals'!B43</f>
        <v>3.1479977305844562E-3</v>
      </c>
      <c r="H43" s="3">
        <f>'Bike-medium stress 2019 Totals'!D43/'Bike-medium stress 2019 Totals'!B43</f>
        <v>8.0031592223578241E-3</v>
      </c>
      <c r="I43" s="3">
        <f>'Transit 2019 Totals'!D43/'Transit 2019 Totals'!B43</f>
        <v>2.4183969599627752E-3</v>
      </c>
      <c r="J43" s="3">
        <f>'Auto 2019 Totals'!E43/'Auto 2019 Totals'!B43</f>
        <v>0.59712159740731519</v>
      </c>
      <c r="K43" s="3">
        <f>'Bike-low stress 2019 Totals'!E43/'Bike-low stress 2019 Totals'!B43</f>
        <v>4.0286207586215338E-3</v>
      </c>
      <c r="L43" s="3">
        <f>'Bike-medium stress 2019 Totals'!E43/'Bike-medium stress 2019 Totals'!B43</f>
        <v>1.5426719510851153E-2</v>
      </c>
      <c r="M43" s="3">
        <f>'Transit 2019 Totals'!E43/'Transit 2019 Totals'!B43</f>
        <v>9.6807307844585851E-3</v>
      </c>
      <c r="N43" s="3">
        <f>'Auto 2019 Totals'!F43/'Auto 2019 Totals'!B43</f>
        <v>0.79072192720727197</v>
      </c>
      <c r="O43" s="3">
        <f>'Bike-low stress 2019 Totals'!F43/'Bike-low stress 2019 Totals'!B43</f>
        <v>4.95108103364531E-3</v>
      </c>
      <c r="P43" s="3">
        <f>'Bike-medium stress 2019 Totals'!F43/'Bike-medium stress 2019 Totals'!B43</f>
        <v>2.4056417017351232E-2</v>
      </c>
      <c r="Q43" s="3">
        <f>'Transit 2019 Totals'!F43/'Transit 2019 Totals'!B43</f>
        <v>2.5444189112519746E-2</v>
      </c>
      <c r="R43" s="3">
        <f>'Auto 2019 Totals'!G43/'Auto 2019 Totals'!B43</f>
        <v>0.91821226382363863</v>
      </c>
      <c r="S43" s="3">
        <f>'Bike-low stress 2019 Totals'!G43/'Bike-low stress 2019 Totals'!B43</f>
        <v>5.5612925872561706E-3</v>
      </c>
      <c r="T43" s="3">
        <f>'Bike-medium stress 2019 Totals'!G43/'Bike-medium stress 2019 Totals'!B43</f>
        <v>3.2549378155650885E-2</v>
      </c>
      <c r="U43" s="3">
        <f>'Transit 2019 Totals'!G43/'Transit 2019 Totals'!B43</f>
        <v>5.2162883627146453E-2</v>
      </c>
      <c r="V43" s="3">
        <f>'Auto 2019 Totals'!H43/'Auto 2019 Totals'!B43</f>
        <v>1.0073531512630767</v>
      </c>
      <c r="W43" s="3">
        <f>'Bike-low stress 2019 Totals'!H43/'Bike-low stress 2019 Totals'!B43</f>
        <v>5.7163965273044157E-3</v>
      </c>
      <c r="X43" s="3">
        <f>'Bike-medium stress 2019 Totals'!H43/'Bike-medium stress 2019 Totals'!B43</f>
        <v>4.1243362163618333E-2</v>
      </c>
      <c r="Y43" s="3">
        <f>'Transit 2019 Totals'!H43/'Transit 2019 Totals'!B43</f>
        <v>9.1379690363555477E-2</v>
      </c>
    </row>
    <row r="44" spans="1:25" x14ac:dyDescent="0.25">
      <c r="A44" t="s">
        <v>17</v>
      </c>
      <c r="B44" s="3">
        <f>'Auto 2019 Totals'!C44/'Auto 2019 Totals'!B44</f>
        <v>3.9576223051601668E-2</v>
      </c>
      <c r="C44" s="3">
        <f>'Bike-low stress 2019 Totals'!C44/'Bike-low stress 2019 Totals'!B44</f>
        <v>1.6747541852819752E-3</v>
      </c>
      <c r="D44" s="3">
        <f>'Bike-medium stress 2019 Totals'!C44/'Bike-medium stress 2019 Totals'!B44</f>
        <v>2.9995916450433332E-3</v>
      </c>
      <c r="E44" s="3">
        <f>'Transit 2019 Totals'!C44/'Transit 2019 Totals'!B44</f>
        <v>4.7320714001158789E-4</v>
      </c>
      <c r="F44" s="3">
        <f>'Auto 2019 Totals'!D44/'Auto 2019 Totals'!B44</f>
        <v>0.21851978811152581</v>
      </c>
      <c r="G44" s="3">
        <f>'Bike-low stress 2019 Totals'!D44/'Bike-low stress 2019 Totals'!B44</f>
        <v>3.1307213344441347E-3</v>
      </c>
      <c r="H44" s="3">
        <f>'Bike-medium stress 2019 Totals'!D44/'Bike-medium stress 2019 Totals'!B44</f>
        <v>9.8803370318082135E-3</v>
      </c>
      <c r="I44" s="3">
        <f>'Transit 2019 Totals'!D44/'Transit 2019 Totals'!B44</f>
        <v>2.657514194432547E-3</v>
      </c>
      <c r="J44" s="3">
        <f>'Auto 2019 Totals'!E44/'Auto 2019 Totals'!B44</f>
        <v>0.45463233444342216</v>
      </c>
      <c r="K44" s="3">
        <f>'Bike-low stress 2019 Totals'!E44/'Bike-low stress 2019 Totals'!B44</f>
        <v>3.7792431678937508E-3</v>
      </c>
      <c r="L44" s="3">
        <f>'Bike-medium stress 2019 Totals'!E44/'Bike-medium stress 2019 Totals'!B44</f>
        <v>1.8415169424547337E-2</v>
      </c>
      <c r="M44" s="3">
        <f>'Transit 2019 Totals'!E44/'Transit 2019 Totals'!B44</f>
        <v>8.5205791656303379E-3</v>
      </c>
      <c r="N44" s="3">
        <f>'Auto 2019 Totals'!F44/'Auto 2019 Totals'!B44</f>
        <v>0.66172602304319228</v>
      </c>
      <c r="O44" s="3">
        <f>'Bike-low stress 2019 Totals'!F44/'Bike-low stress 2019 Totals'!B44</f>
        <v>4.1640802998308855E-3</v>
      </c>
      <c r="P44" s="3">
        <f>'Bike-medium stress 2019 Totals'!F44/'Bike-medium stress 2019 Totals'!B44</f>
        <v>2.7815172702789569E-2</v>
      </c>
      <c r="Q44" s="3">
        <f>'Transit 2019 Totals'!F44/'Transit 2019 Totals'!B44</f>
        <v>2.1556580679323058E-2</v>
      </c>
      <c r="R44" s="3">
        <f>'Auto 2019 Totals'!G44/'Auto 2019 Totals'!B44</f>
        <v>0.87244003132859316</v>
      </c>
      <c r="S44" s="3">
        <f>'Bike-low stress 2019 Totals'!G44/'Bike-low stress 2019 Totals'!B44</f>
        <v>4.4562714555609322E-3</v>
      </c>
      <c r="T44" s="3">
        <f>'Bike-medium stress 2019 Totals'!G44/'Bike-medium stress 2019 Totals'!B44</f>
        <v>3.745819350323655E-2</v>
      </c>
      <c r="U44" s="3">
        <f>'Transit 2019 Totals'!G44/'Transit 2019 Totals'!B44</f>
        <v>4.4790053527994408E-2</v>
      </c>
      <c r="V44" s="3">
        <f>'Auto 2019 Totals'!H44/'Auto 2019 Totals'!B44</f>
        <v>1.0934142251482515</v>
      </c>
      <c r="W44" s="3">
        <f>'Bike-low stress 2019 Totals'!H44/'Bike-low stress 2019 Totals'!B44</f>
        <v>4.6358621171315954E-3</v>
      </c>
      <c r="X44" s="3">
        <f>'Bike-medium stress 2019 Totals'!H44/'Bike-medium stress 2019 Totals'!B44</f>
        <v>4.6375725043846489E-2</v>
      </c>
      <c r="Y44" s="3">
        <f>'Transit 2019 Totals'!H44/'Transit 2019 Totals'!B44</f>
        <v>7.9687654781138137E-2</v>
      </c>
    </row>
    <row r="45" spans="1:25" x14ac:dyDescent="0.25">
      <c r="A45" t="s">
        <v>11</v>
      </c>
      <c r="B45" s="3">
        <f>'Auto 2019 Totals'!C45/'Auto 2019 Totals'!B45</f>
        <v>2.9766403226276824E-2</v>
      </c>
      <c r="C45" s="3">
        <f>'Bike-low stress 2019 Totals'!C45/'Bike-low stress 2019 Totals'!B45</f>
        <v>4.5273696095055179E-3</v>
      </c>
      <c r="D45" s="3">
        <f>'Bike-medium stress 2019 Totals'!C45/'Bike-medium stress 2019 Totals'!B45</f>
        <v>9.3130413408379822E-3</v>
      </c>
      <c r="E45" s="3">
        <f>'Transit 2019 Totals'!C45/'Transit 2019 Totals'!B45</f>
        <v>1.1386124176661987E-3</v>
      </c>
      <c r="F45" s="3">
        <f>'Auto 2019 Totals'!D45/'Auto 2019 Totals'!B45</f>
        <v>0.11990259510309172</v>
      </c>
      <c r="G45" s="3">
        <f>'Bike-low stress 2019 Totals'!D45/'Bike-low stress 2019 Totals'!B45</f>
        <v>1.5595615529790151E-2</v>
      </c>
      <c r="H45" s="3">
        <f>'Bike-medium stress 2019 Totals'!D45/'Bike-medium stress 2019 Totals'!B45</f>
        <v>3.2346091513942063E-2</v>
      </c>
      <c r="I45" s="3">
        <f>'Transit 2019 Totals'!D45/'Transit 2019 Totals'!B45</f>
        <v>1.0616217207087476E-2</v>
      </c>
      <c r="J45" s="3">
        <f>'Auto 2019 Totals'!E45/'Auto 2019 Totals'!B45</f>
        <v>0.27132263184865163</v>
      </c>
      <c r="K45" s="3">
        <f>'Bike-low stress 2019 Totals'!E45/'Bike-low stress 2019 Totals'!B45</f>
        <v>2.771540105570577E-2</v>
      </c>
      <c r="L45" s="3">
        <f>'Bike-medium stress 2019 Totals'!E45/'Bike-medium stress 2019 Totals'!B45</f>
        <v>5.5637860425198624E-2</v>
      </c>
      <c r="M45" s="3">
        <f>'Transit 2019 Totals'!E45/'Transit 2019 Totals'!B45</f>
        <v>3.2745626570122775E-2</v>
      </c>
      <c r="N45" s="3">
        <f>'Auto 2019 Totals'!F45/'Auto 2019 Totals'!B45</f>
        <v>0.48625082802494701</v>
      </c>
      <c r="O45" s="3">
        <f>'Bike-low stress 2019 Totals'!F45/'Bike-low stress 2019 Totals'!B45</f>
        <v>3.8959459065362932E-2</v>
      </c>
      <c r="P45" s="3">
        <f>'Bike-medium stress 2019 Totals'!F45/'Bike-medium stress 2019 Totals'!B45</f>
        <v>7.7863091543105209E-2</v>
      </c>
      <c r="Q45" s="3">
        <f>'Transit 2019 Totals'!F45/'Transit 2019 Totals'!B45</f>
        <v>6.8049277378983378E-2</v>
      </c>
      <c r="R45" s="3">
        <f>'Auto 2019 Totals'!G45/'Auto 2019 Totals'!B45</f>
        <v>0.74417216253036089</v>
      </c>
      <c r="S45" s="3">
        <f>'Bike-low stress 2019 Totals'!G45/'Bike-low stress 2019 Totals'!B45</f>
        <v>4.9267380191560184E-2</v>
      </c>
      <c r="T45" s="3">
        <f>'Bike-medium stress 2019 Totals'!G45/'Bike-medium stress 2019 Totals'!B45</f>
        <v>9.4576072057959662E-2</v>
      </c>
      <c r="U45" s="3">
        <f>'Transit 2019 Totals'!G45/'Transit 2019 Totals'!B45</f>
        <v>0.11620679167933874</v>
      </c>
      <c r="V45" s="3">
        <f>'Auto 2019 Totals'!H45/'Auto 2019 Totals'!B45</f>
        <v>1.0252436163963521</v>
      </c>
      <c r="W45" s="3">
        <f>'Bike-low stress 2019 Totals'!H45/'Bike-low stress 2019 Totals'!B45</f>
        <v>5.6929371034333348E-2</v>
      </c>
      <c r="X45" s="3">
        <f>'Bike-medium stress 2019 Totals'!H45/'Bike-medium stress 2019 Totals'!B45</f>
        <v>0.10367122306054685</v>
      </c>
      <c r="Y45" s="3">
        <f>'Transit 2019 Totals'!H45/'Transit 2019 Totals'!B45</f>
        <v>0.17440184311062412</v>
      </c>
    </row>
    <row r="46" spans="1:25" x14ac:dyDescent="0.25">
      <c r="A46" t="s">
        <v>32</v>
      </c>
      <c r="B46" s="3">
        <f>'Auto 2019 Totals'!C46/'Auto 2019 Totals'!B46</f>
        <v>7.4111720362134606E-2</v>
      </c>
      <c r="C46" s="3">
        <f>'Bike-low stress 2019 Totals'!C46/'Bike-low stress 2019 Totals'!B46</f>
        <v>3.7678261620248794E-3</v>
      </c>
      <c r="D46" s="3">
        <f>'Bike-medium stress 2019 Totals'!C46/'Bike-medium stress 2019 Totals'!B46</f>
        <v>6.2230861271778248E-3</v>
      </c>
      <c r="E46" s="3">
        <f>'Transit 2019 Totals'!C46/'Transit 2019 Totals'!B46</f>
        <v>6.3121995323402755E-4</v>
      </c>
      <c r="F46" s="3">
        <f>'Auto 2019 Totals'!D46/'Auto 2019 Totals'!B46</f>
        <v>0.41080258688789068</v>
      </c>
      <c r="G46" s="3">
        <f>'Bike-low stress 2019 Totals'!D46/'Bike-low stress 2019 Totals'!B46</f>
        <v>9.8869466498465123E-3</v>
      </c>
      <c r="H46" s="3">
        <f>'Bike-medium stress 2019 Totals'!D46/'Bike-medium stress 2019 Totals'!B46</f>
        <v>2.6958661590915631E-2</v>
      </c>
      <c r="I46" s="3">
        <f>'Transit 2019 Totals'!D46/'Transit 2019 Totals'!B46</f>
        <v>4.9244438998625236E-3</v>
      </c>
      <c r="J46" s="3">
        <f>'Auto 2019 Totals'!E46/'Auto 2019 Totals'!B46</f>
        <v>0.77202006165533721</v>
      </c>
      <c r="K46" s="3">
        <f>'Bike-low stress 2019 Totals'!E46/'Bike-low stress 2019 Totals'!B46</f>
        <v>1.5376703713708334E-2</v>
      </c>
      <c r="L46" s="3">
        <f>'Bike-medium stress 2019 Totals'!E46/'Bike-medium stress 2019 Totals'!B46</f>
        <v>5.6897980931587822E-2</v>
      </c>
      <c r="M46" s="3">
        <f>'Transit 2019 Totals'!E46/'Transit 2019 Totals'!B46</f>
        <v>1.8323015671891867E-2</v>
      </c>
      <c r="N46" s="3">
        <f>'Auto 2019 Totals'!F46/'Auto 2019 Totals'!B46</f>
        <v>1.1361884897041528</v>
      </c>
      <c r="O46" s="3">
        <f>'Bike-low stress 2019 Totals'!F46/'Bike-low stress 2019 Totals'!B46</f>
        <v>2.0344776051514975E-2</v>
      </c>
      <c r="P46" s="3">
        <f>'Bike-medium stress 2019 Totals'!F46/'Bike-medium stress 2019 Totals'!B46</f>
        <v>9.4249493399574294E-2</v>
      </c>
      <c r="Q46" s="3">
        <f>'Transit 2019 Totals'!F46/'Transit 2019 Totals'!B46</f>
        <v>4.9127477654349522E-2</v>
      </c>
      <c r="R46" s="3">
        <f>'Auto 2019 Totals'!G46/'Auto 2019 Totals'!B46</f>
        <v>1.5542176167919359</v>
      </c>
      <c r="S46" s="3">
        <f>'Bike-low stress 2019 Totals'!G46/'Bike-low stress 2019 Totals'!B46</f>
        <v>2.4053193276764886E-2</v>
      </c>
      <c r="T46" s="3">
        <f>'Bike-medium stress 2019 Totals'!G46/'Bike-medium stress 2019 Totals'!B46</f>
        <v>0.14039909809807857</v>
      </c>
      <c r="U46" s="3">
        <f>'Transit 2019 Totals'!G46/'Transit 2019 Totals'!B46</f>
        <v>0.10596604964916238</v>
      </c>
      <c r="V46" s="3">
        <f>'Auto 2019 Totals'!H46/'Auto 2019 Totals'!B46</f>
        <v>2.0631665520259839</v>
      </c>
      <c r="W46" s="3">
        <f>'Bike-low stress 2019 Totals'!H46/'Bike-low stress 2019 Totals'!B46</f>
        <v>2.6337652548689802E-2</v>
      </c>
      <c r="X46" s="3">
        <f>'Bike-medium stress 2019 Totals'!H46/'Bike-medium stress 2019 Totals'!B46</f>
        <v>0.19121416086269202</v>
      </c>
      <c r="Y46" s="3">
        <f>'Transit 2019 Totals'!H46/'Transit 2019 Totals'!B46</f>
        <v>0.19212014714851028</v>
      </c>
    </row>
    <row r="47" spans="1:25" x14ac:dyDescent="0.25">
      <c r="A47" t="s">
        <v>15</v>
      </c>
      <c r="B47" s="3">
        <f>'Auto 2019 Totals'!C47/'Auto 2019 Totals'!B47</f>
        <v>2.6980129034946749E-2</v>
      </c>
      <c r="C47" s="3">
        <f>'Bike-low stress 2019 Totals'!C47/'Bike-low stress 2019 Totals'!B47</f>
        <v>2.7703183157214784E-3</v>
      </c>
      <c r="D47" s="3">
        <f>'Bike-medium stress 2019 Totals'!C47/'Bike-medium stress 2019 Totals'!B47</f>
        <v>5.4765619505791462E-3</v>
      </c>
      <c r="E47" s="3">
        <f>'Transit 2019 Totals'!C47/'Transit 2019 Totals'!B47</f>
        <v>8.4078483670072695E-4</v>
      </c>
      <c r="F47" s="3">
        <f>'Auto 2019 Totals'!D47/'Auto 2019 Totals'!B47</f>
        <v>0.12424393178911616</v>
      </c>
      <c r="G47" s="3">
        <f>'Bike-low stress 2019 Totals'!D47/'Bike-low stress 2019 Totals'!B47</f>
        <v>6.7887905773753865E-3</v>
      </c>
      <c r="H47" s="3">
        <f>'Bike-medium stress 2019 Totals'!D47/'Bike-medium stress 2019 Totals'!B47</f>
        <v>1.7662211826727475E-2</v>
      </c>
      <c r="I47" s="3">
        <f>'Transit 2019 Totals'!D47/'Transit 2019 Totals'!B47</f>
        <v>5.3515381830400053E-3</v>
      </c>
      <c r="J47" s="3">
        <f>'Auto 2019 Totals'!E47/'Auto 2019 Totals'!B47</f>
        <v>0.28588872363756651</v>
      </c>
      <c r="K47" s="3">
        <f>'Bike-low stress 2019 Totals'!E47/'Bike-low stress 2019 Totals'!B47</f>
        <v>9.8784404326864219E-3</v>
      </c>
      <c r="L47" s="3">
        <f>'Bike-medium stress 2019 Totals'!E47/'Bike-medium stress 2019 Totals'!B47</f>
        <v>3.1605487501530236E-2</v>
      </c>
      <c r="M47" s="3">
        <f>'Transit 2019 Totals'!E47/'Transit 2019 Totals'!B47</f>
        <v>1.5808213540594956E-2</v>
      </c>
      <c r="N47" s="3">
        <f>'Auto 2019 Totals'!F47/'Auto 2019 Totals'!B47</f>
        <v>0.44985687383278594</v>
      </c>
      <c r="O47" s="3">
        <f>'Bike-low stress 2019 Totals'!F47/'Bike-low stress 2019 Totals'!B47</f>
        <v>1.2303901522945769E-2</v>
      </c>
      <c r="P47" s="3">
        <f>'Bike-medium stress 2019 Totals'!F47/'Bike-medium stress 2019 Totals'!B47</f>
        <v>4.9527644578266181E-2</v>
      </c>
      <c r="Q47" s="3">
        <f>'Transit 2019 Totals'!F47/'Transit 2019 Totals'!B47</f>
        <v>3.5374433160470613E-2</v>
      </c>
      <c r="R47" s="3">
        <f>'Auto 2019 Totals'!G47/'Auto 2019 Totals'!B47</f>
        <v>0.60998366877036525</v>
      </c>
      <c r="S47" s="3">
        <f>'Bike-low stress 2019 Totals'!G47/'Bike-low stress 2019 Totals'!B47</f>
        <v>1.3985471196347223E-2</v>
      </c>
      <c r="T47" s="3">
        <f>'Bike-medium stress 2019 Totals'!G47/'Bike-medium stress 2019 Totals'!B47</f>
        <v>6.9842964938647195E-2</v>
      </c>
      <c r="U47" s="3">
        <f>'Transit 2019 Totals'!G47/'Transit 2019 Totals'!B47</f>
        <v>6.2255585046115537E-2</v>
      </c>
      <c r="V47" s="3">
        <f>'Auto 2019 Totals'!H47/'Auto 2019 Totals'!B47</f>
        <v>0.75280040215978561</v>
      </c>
      <c r="W47" s="3">
        <f>'Bike-low stress 2019 Totals'!H47/'Bike-low stress 2019 Totals'!B47</f>
        <v>1.488876791681752E-2</v>
      </c>
      <c r="X47" s="3">
        <f>'Bike-medium stress 2019 Totals'!H47/'Bike-medium stress 2019 Totals'!B47</f>
        <v>9.0041596449324995E-2</v>
      </c>
      <c r="Y47" s="3">
        <f>'Transit 2019 Totals'!H47/'Transit 2019 Totals'!B47</f>
        <v>9.5636930979066337E-2</v>
      </c>
    </row>
    <row r="48" spans="1:25" x14ac:dyDescent="0.25">
      <c r="A48" t="s">
        <v>19</v>
      </c>
      <c r="B48" s="3">
        <f>'Auto 2019 Totals'!C48/'Auto 2019 Totals'!B48</f>
        <v>3.189709242828271E-2</v>
      </c>
      <c r="C48" s="3">
        <f>'Bike-low stress 2019 Totals'!C48/'Bike-low stress 2019 Totals'!B48</f>
        <v>1.0468285203918822E-3</v>
      </c>
      <c r="D48" s="3">
        <f>'Bike-medium stress 2019 Totals'!C48/'Bike-medium stress 2019 Totals'!B48</f>
        <v>1.7877512993658142E-3</v>
      </c>
      <c r="E48" s="3">
        <f>'Transit 2019 Totals'!C48/'Transit 2019 Totals'!B48</f>
        <v>2.4795237553781088E-4</v>
      </c>
      <c r="F48" s="3">
        <f>'Auto 2019 Totals'!D48/'Auto 2019 Totals'!B48</f>
        <v>0.19418705732614908</v>
      </c>
      <c r="G48" s="3">
        <f>'Bike-low stress 2019 Totals'!D48/'Bike-low stress 2019 Totals'!B48</f>
        <v>2.1362050815565245E-3</v>
      </c>
      <c r="H48" s="3">
        <f>'Bike-medium stress 2019 Totals'!D48/'Bike-medium stress 2019 Totals'!B48</f>
        <v>6.794481959263919E-3</v>
      </c>
      <c r="I48" s="3">
        <f>'Transit 2019 Totals'!D48/'Transit 2019 Totals'!B48</f>
        <v>1.5089882736132457E-3</v>
      </c>
      <c r="J48" s="3">
        <f>'Auto 2019 Totals'!E48/'Auto 2019 Totals'!B48</f>
        <v>0.44604651674595519</v>
      </c>
      <c r="K48" s="3">
        <f>'Bike-low stress 2019 Totals'!E48/'Bike-low stress 2019 Totals'!B48</f>
        <v>2.6438472231901495E-3</v>
      </c>
      <c r="L48" s="3">
        <f>'Bike-medium stress 2019 Totals'!E48/'Bike-medium stress 2019 Totals'!B48</f>
        <v>1.3995371066598688E-2</v>
      </c>
      <c r="M48" s="3">
        <f>'Transit 2019 Totals'!E48/'Transit 2019 Totals'!B48</f>
        <v>5.391863787582574E-3</v>
      </c>
      <c r="N48" s="3">
        <f>'Auto 2019 Totals'!F48/'Auto 2019 Totals'!B48</f>
        <v>0.67211012606691045</v>
      </c>
      <c r="O48" s="3">
        <f>'Bike-low stress 2019 Totals'!F48/'Bike-low stress 2019 Totals'!B48</f>
        <v>2.9614903551661025E-3</v>
      </c>
      <c r="P48" s="3">
        <f>'Bike-medium stress 2019 Totals'!F48/'Bike-medium stress 2019 Totals'!B48</f>
        <v>2.1153712133160696E-2</v>
      </c>
      <c r="Q48" s="3">
        <f>'Transit 2019 Totals'!F48/'Transit 2019 Totals'!B48</f>
        <v>1.38383834678854E-2</v>
      </c>
      <c r="R48" s="3">
        <f>'Auto 2019 Totals'!G48/'Auto 2019 Totals'!B48</f>
        <v>0.82148822776406383</v>
      </c>
      <c r="S48" s="3">
        <f>'Bike-low stress 2019 Totals'!G48/'Bike-low stress 2019 Totals'!B48</f>
        <v>3.1889022972274085E-3</v>
      </c>
      <c r="T48" s="3">
        <f>'Bike-medium stress 2019 Totals'!G48/'Bike-medium stress 2019 Totals'!B48</f>
        <v>2.7575531942208024E-2</v>
      </c>
      <c r="U48" s="3">
        <f>'Transit 2019 Totals'!G48/'Transit 2019 Totals'!B48</f>
        <v>2.777873551624345E-2</v>
      </c>
      <c r="V48" s="3">
        <f>'Auto 2019 Totals'!H48/'Auto 2019 Totals'!B48</f>
        <v>0.91500588703495178</v>
      </c>
      <c r="W48" s="3">
        <f>'Bike-low stress 2019 Totals'!H48/'Bike-low stress 2019 Totals'!B48</f>
        <v>3.3356196792024445E-3</v>
      </c>
      <c r="X48" s="3">
        <f>'Bike-medium stress 2019 Totals'!H48/'Bike-medium stress 2019 Totals'!B48</f>
        <v>3.3045155942237364E-2</v>
      </c>
      <c r="Y48" s="3">
        <f>'Transit 2019 Totals'!H48/'Transit 2019 Totals'!B48</f>
        <v>4.7298016014202242E-2</v>
      </c>
    </row>
    <row r="49" spans="1:25" x14ac:dyDescent="0.25">
      <c r="A49" t="s">
        <v>21</v>
      </c>
      <c r="B49" s="3">
        <f>'Auto 2019 Totals'!C49/'Auto 2019 Totals'!B49</f>
        <v>3.1213921447194377E-2</v>
      </c>
      <c r="C49" s="3">
        <f>'Bike-low stress 2019 Totals'!C49/'Bike-low stress 2019 Totals'!B49</f>
        <v>1.009243755304264E-3</v>
      </c>
      <c r="D49" s="3">
        <f>'Bike-medium stress 2019 Totals'!C49/'Bike-medium stress 2019 Totals'!B49</f>
        <v>2.1415846656115483E-3</v>
      </c>
      <c r="E49" s="3">
        <f>'Transit 2019 Totals'!C49/'Transit 2019 Totals'!B49</f>
        <v>2.7371913969615646E-4</v>
      </c>
      <c r="F49" s="3">
        <f>'Auto 2019 Totals'!D49/'Auto 2019 Totals'!B49</f>
        <v>0.1442820989211796</v>
      </c>
      <c r="G49" s="3">
        <f>'Bike-low stress 2019 Totals'!D49/'Bike-low stress 2019 Totals'!B49</f>
        <v>1.7126560696072359E-3</v>
      </c>
      <c r="H49" s="3">
        <f>'Bike-medium stress 2019 Totals'!D49/'Bike-medium stress 2019 Totals'!B49</f>
        <v>1.0106964546490202E-2</v>
      </c>
      <c r="I49" s="3">
        <f>'Transit 2019 Totals'!D49/'Transit 2019 Totals'!B49</f>
        <v>1.6339044735494033E-3</v>
      </c>
      <c r="J49" s="3">
        <f>'Auto 2019 Totals'!E49/'Auto 2019 Totals'!B49</f>
        <v>0.32719835462684743</v>
      </c>
      <c r="K49" s="3">
        <f>'Bike-low stress 2019 Totals'!E49/'Bike-low stress 2019 Totals'!B49</f>
        <v>1.9527337507932504E-3</v>
      </c>
      <c r="L49" s="3">
        <f>'Bike-medium stress 2019 Totals'!E49/'Bike-medium stress 2019 Totals'!B49</f>
        <v>2.2423561254214741E-2</v>
      </c>
      <c r="M49" s="3">
        <f>'Transit 2019 Totals'!E49/'Transit 2019 Totals'!B49</f>
        <v>5.4912035231782005E-3</v>
      </c>
      <c r="N49" s="3">
        <f>'Auto 2019 Totals'!F49/'Auto 2019 Totals'!B49</f>
        <v>0.58661910987759092</v>
      </c>
      <c r="O49" s="3">
        <f>'Bike-low stress 2019 Totals'!F49/'Bike-low stress 2019 Totals'!B49</f>
        <v>2.0727725913862573E-3</v>
      </c>
      <c r="P49" s="3">
        <f>'Bike-medium stress 2019 Totals'!F49/'Bike-medium stress 2019 Totals'!B49</f>
        <v>3.7511755396013487E-2</v>
      </c>
      <c r="Q49" s="3">
        <f>'Transit 2019 Totals'!F49/'Transit 2019 Totals'!B49</f>
        <v>1.3296021897531176E-2</v>
      </c>
      <c r="R49" s="3">
        <f>'Auto 2019 Totals'!G49/'Auto 2019 Totals'!B49</f>
        <v>0.83978178926684555</v>
      </c>
      <c r="S49" s="3">
        <f>'Bike-low stress 2019 Totals'!G49/'Bike-low stress 2019 Totals'!B49</f>
        <v>2.1392909298040383E-3</v>
      </c>
      <c r="T49" s="3">
        <f>'Bike-medium stress 2019 Totals'!G49/'Bike-medium stress 2019 Totals'!B49</f>
        <v>5.3119098408911929E-2</v>
      </c>
      <c r="U49" s="3">
        <f>'Transit 2019 Totals'!G49/'Transit 2019 Totals'!B49</f>
        <v>2.6241866795115872E-2</v>
      </c>
      <c r="V49" s="3">
        <f>'Auto 2019 Totals'!H49/'Auto 2019 Totals'!B49</f>
        <v>1.059435282244191</v>
      </c>
      <c r="W49" s="3">
        <f>'Bike-low stress 2019 Totals'!H49/'Bike-low stress 2019 Totals'!B49</f>
        <v>2.1591699734691224E-3</v>
      </c>
      <c r="X49" s="3">
        <f>'Bike-medium stress 2019 Totals'!H49/'Bike-medium stress 2019 Totals'!B49</f>
        <v>6.822717159437576E-2</v>
      </c>
      <c r="Y49" s="3">
        <f>'Transit 2019 Totals'!H49/'Transit 2019 Totals'!B49</f>
        <v>4.4622336399293527E-2</v>
      </c>
    </row>
    <row r="50" spans="1:25" x14ac:dyDescent="0.25">
      <c r="A50" t="s">
        <v>39</v>
      </c>
      <c r="B50" s="3">
        <f>'Auto 2019 Totals'!C50/'Auto 2019 Totals'!B50</f>
        <v>5.0766929806805659E-2</v>
      </c>
      <c r="C50" s="3">
        <f>'Bike-low stress 2019 Totals'!C50/'Bike-low stress 2019 Totals'!B50</f>
        <v>1.5996446483593099E-3</v>
      </c>
      <c r="D50" s="3">
        <f>'Bike-medium stress 2019 Totals'!C50/'Bike-medium stress 2019 Totals'!B50</f>
        <v>2.7157411780581609E-3</v>
      </c>
      <c r="E50" s="3">
        <f>'Transit 2019 Totals'!C50/'Transit 2019 Totals'!B50</f>
        <v>4.0061399365764794E-4</v>
      </c>
      <c r="F50" s="3">
        <f>'Auto 2019 Totals'!D50/'Auto 2019 Totals'!B50</f>
        <v>0.26261020398983426</v>
      </c>
      <c r="G50" s="3">
        <f>'Bike-low stress 2019 Totals'!D50/'Bike-low stress 2019 Totals'!B50</f>
        <v>2.5962598115286868E-3</v>
      </c>
      <c r="H50" s="3">
        <f>'Bike-medium stress 2019 Totals'!D50/'Bike-medium stress 2019 Totals'!B50</f>
        <v>7.4893731866945553E-3</v>
      </c>
      <c r="I50" s="3">
        <f>'Transit 2019 Totals'!D50/'Transit 2019 Totals'!B50</f>
        <v>2.0874097564266918E-3</v>
      </c>
      <c r="J50" s="3">
        <f>'Auto 2019 Totals'!E50/'Auto 2019 Totals'!B50</f>
        <v>0.48411038391471561</v>
      </c>
      <c r="K50" s="3">
        <f>'Bike-low stress 2019 Totals'!E50/'Bike-low stress 2019 Totals'!B50</f>
        <v>2.8057036187391763E-3</v>
      </c>
      <c r="L50" s="3">
        <f>'Bike-medium stress 2019 Totals'!E50/'Bike-medium stress 2019 Totals'!B50</f>
        <v>1.0619784989766772E-2</v>
      </c>
      <c r="M50" s="3">
        <f>'Transit 2019 Totals'!E50/'Transit 2019 Totals'!B50</f>
        <v>6.496975012932101E-3</v>
      </c>
      <c r="N50" s="3">
        <f>'Auto 2019 Totals'!F50/'Auto 2019 Totals'!B50</f>
        <v>0.67576552414366997</v>
      </c>
      <c r="O50" s="3">
        <f>'Bike-low stress 2019 Totals'!F50/'Bike-low stress 2019 Totals'!B50</f>
        <v>2.8745811123855789E-3</v>
      </c>
      <c r="P50" s="3">
        <f>'Bike-medium stress 2019 Totals'!F50/'Bike-medium stress 2019 Totals'!B50</f>
        <v>1.2282684479229922E-2</v>
      </c>
      <c r="Q50" s="3">
        <f>'Transit 2019 Totals'!F50/'Transit 2019 Totals'!B50</f>
        <v>1.4773519555585543E-2</v>
      </c>
      <c r="R50" s="3">
        <f>'Auto 2019 Totals'!G50/'Auto 2019 Totals'!B50</f>
        <v>0.82261093493466475</v>
      </c>
      <c r="S50" s="3">
        <f>'Bike-low stress 2019 Totals'!G50/'Bike-low stress 2019 Totals'!B50</f>
        <v>2.9181566695904459E-3</v>
      </c>
      <c r="T50" s="3">
        <f>'Bike-medium stress 2019 Totals'!G50/'Bike-medium stress 2019 Totals'!B50</f>
        <v>1.3466252839439533E-2</v>
      </c>
      <c r="U50" s="3">
        <f>'Transit 2019 Totals'!G50/'Transit 2019 Totals'!B50</f>
        <v>2.8014866293322539E-2</v>
      </c>
      <c r="V50" s="3">
        <f>'Auto 2019 Totals'!H50/'Auto 2019 Totals'!B50</f>
        <v>0.94501186379686486</v>
      </c>
      <c r="W50" s="3">
        <f>'Bike-low stress 2019 Totals'!H50/'Bike-low stress 2019 Totals'!B50</f>
        <v>2.9434586060319815E-3</v>
      </c>
      <c r="X50" s="3">
        <f>'Bike-medium stress 2019 Totals'!H50/'Bike-medium stress 2019 Totals'!B50</f>
        <v>1.4136754155140228E-2</v>
      </c>
      <c r="Y50" s="3">
        <f>'Transit 2019 Totals'!H50/'Transit 2019 Totals'!B50</f>
        <v>4.6655365135056116E-2</v>
      </c>
    </row>
    <row r="51" spans="1:25" x14ac:dyDescent="0.25">
      <c r="A51" t="s">
        <v>7</v>
      </c>
      <c r="B51" s="3">
        <f>'Auto 2019 Totals'!C51/'Auto 2019 Totals'!B51</f>
        <v>1.5249588822761416E-2</v>
      </c>
      <c r="C51" s="3">
        <f>'Bike-low stress 2019 Totals'!C51/'Bike-low stress 2019 Totals'!B51</f>
        <v>1.5380289491383646E-3</v>
      </c>
      <c r="D51" s="3">
        <f>'Bike-medium stress 2019 Totals'!C51/'Bike-medium stress 2019 Totals'!B51</f>
        <v>2.6747715211014461E-3</v>
      </c>
      <c r="E51" s="3">
        <f>'Transit 2019 Totals'!C51/'Transit 2019 Totals'!B51</f>
        <v>4.1011750343354191E-4</v>
      </c>
      <c r="F51" s="3">
        <f>'Auto 2019 Totals'!D51/'Auto 2019 Totals'!B51</f>
        <v>8.0097255427256958E-2</v>
      </c>
      <c r="G51" s="3">
        <f>'Bike-low stress 2019 Totals'!D51/'Bike-low stress 2019 Totals'!B51</f>
        <v>3.965528935008563E-3</v>
      </c>
      <c r="H51" s="3">
        <f>'Bike-medium stress 2019 Totals'!D51/'Bike-medium stress 2019 Totals'!B51</f>
        <v>1.0402360242128287E-2</v>
      </c>
      <c r="I51" s="3">
        <f>'Transit 2019 Totals'!D51/'Transit 2019 Totals'!B51</f>
        <v>3.3724304955038971E-3</v>
      </c>
      <c r="J51" s="3">
        <f>'Auto 2019 Totals'!E51/'Auto 2019 Totals'!B51</f>
        <v>0.19932558454990928</v>
      </c>
      <c r="K51" s="3">
        <f>'Bike-low stress 2019 Totals'!E51/'Bike-low stress 2019 Totals'!B51</f>
        <v>6.2757515641690825E-3</v>
      </c>
      <c r="L51" s="3">
        <f>'Bike-medium stress 2019 Totals'!E51/'Bike-medium stress 2019 Totals'!B51</f>
        <v>2.032077476530399E-2</v>
      </c>
      <c r="M51" s="3">
        <f>'Transit 2019 Totals'!E51/'Transit 2019 Totals'!B51</f>
        <v>1.2808665524978663E-2</v>
      </c>
      <c r="N51" s="3">
        <f>'Auto 2019 Totals'!F51/'Auto 2019 Totals'!B51</f>
        <v>0.37538397736970908</v>
      </c>
      <c r="O51" s="3">
        <f>'Bike-low stress 2019 Totals'!F51/'Bike-low stress 2019 Totals'!B51</f>
        <v>8.37438040818172E-3</v>
      </c>
      <c r="P51" s="3">
        <f>'Bike-medium stress 2019 Totals'!F51/'Bike-medium stress 2019 Totals'!B51</f>
        <v>3.1122655159355906E-2</v>
      </c>
      <c r="Q51" s="3">
        <f>'Transit 2019 Totals'!F51/'Transit 2019 Totals'!B51</f>
        <v>3.1293272518665469E-2</v>
      </c>
      <c r="R51" s="3">
        <f>'Auto 2019 Totals'!G51/'Auto 2019 Totals'!B51</f>
        <v>0.60022374541487922</v>
      </c>
      <c r="S51" s="3">
        <f>'Bike-low stress 2019 Totals'!G51/'Bike-low stress 2019 Totals'!B51</f>
        <v>1.0061125523509164E-2</v>
      </c>
      <c r="T51" s="3">
        <f>'Bike-medium stress 2019 Totals'!G51/'Bike-medium stress 2019 Totals'!B51</f>
        <v>4.2790339171767527E-2</v>
      </c>
      <c r="U51" s="3">
        <f>'Transit 2019 Totals'!G51/'Transit 2019 Totals'!B51</f>
        <v>6.0849992369906916E-2</v>
      </c>
      <c r="V51" s="3">
        <f>'Auto 2019 Totals'!H51/'Auto 2019 Totals'!B51</f>
        <v>0.84511334927174997</v>
      </c>
      <c r="W51" s="3">
        <f>'Bike-low stress 2019 Totals'!H51/'Bike-low stress 2019 Totals'!B51</f>
        <v>1.1413347576173762E-2</v>
      </c>
      <c r="X51" s="3">
        <f>'Bike-medium stress 2019 Totals'!H51/'Bike-medium stress 2019 Totals'!B51</f>
        <v>5.6347884203446538E-2</v>
      </c>
      <c r="Y51" s="3">
        <f>'Transit 2019 Totals'!H51/'Transit 2019 Totals'!B51</f>
        <v>9.841089181658387E-2</v>
      </c>
    </row>
    <row r="52" spans="1:25" x14ac:dyDescent="0.25">
      <c r="A52" s="2" t="s">
        <v>65</v>
      </c>
      <c r="B52" s="4">
        <f t="shared" ref="B52:X52" si="0">AVERAGE(B2:B51)</f>
        <v>4.157031154179517E-2</v>
      </c>
      <c r="C52" s="4">
        <f t="shared" si="0"/>
        <v>1.9241754272271885E-3</v>
      </c>
      <c r="D52" s="4">
        <f t="shared" si="0"/>
        <v>3.2768404794816198E-3</v>
      </c>
      <c r="E52" s="4">
        <f>AVERAGE(E2:E51)</f>
        <v>4.583246480731247E-4</v>
      </c>
      <c r="F52" s="4">
        <f t="shared" si="0"/>
        <v>0.22383038599723584</v>
      </c>
      <c r="G52" s="4">
        <f t="shared" si="0"/>
        <v>4.9458622871087652E-3</v>
      </c>
      <c r="H52" s="4">
        <f t="shared" si="0"/>
        <v>1.2959499217593658E-2</v>
      </c>
      <c r="I52" s="4">
        <f>AVERAGE(I2:I51)</f>
        <v>3.1587055523258785E-3</v>
      </c>
      <c r="J52" s="4">
        <f t="shared" si="0"/>
        <v>0.46908456189790393</v>
      </c>
      <c r="K52" s="4">
        <f t="shared" si="0"/>
        <v>7.6284391286961283E-3</v>
      </c>
      <c r="L52" s="4">
        <f t="shared" si="0"/>
        <v>2.5869396162451989E-2</v>
      </c>
      <c r="M52" s="4">
        <f>AVERAGE(M2:M51)</f>
        <v>1.0714758721640613E-2</v>
      </c>
      <c r="N52" s="4">
        <f t="shared" si="0"/>
        <v>0.70021756046052275</v>
      </c>
      <c r="O52" s="4">
        <f t="shared" si="0"/>
        <v>1.0033877988949415E-2</v>
      </c>
      <c r="P52" s="4">
        <f t="shared" si="0"/>
        <v>4.0932961163384476E-2</v>
      </c>
      <c r="Q52" s="4">
        <f>AVERAGE(Q2:Q51)</f>
        <v>2.5326580244556574E-2</v>
      </c>
      <c r="R52" s="4">
        <f>AVERAGE(R2:R51)</f>
        <v>0.90840919483615024</v>
      </c>
      <c r="S52" s="4">
        <f t="shared" si="0"/>
        <v>1.2065499687678709E-2</v>
      </c>
      <c r="T52" s="4">
        <f t="shared" si="0"/>
        <v>5.7361499037479759E-2</v>
      </c>
      <c r="U52" s="4">
        <f>AVERAGE(U2:U51)</f>
        <v>4.809487348564162E-2</v>
      </c>
      <c r="V52" s="4">
        <f t="shared" si="0"/>
        <v>1.1031434956318347</v>
      </c>
      <c r="W52" s="4">
        <f t="shared" si="0"/>
        <v>1.3642392201587869E-2</v>
      </c>
      <c r="X52" s="4">
        <f t="shared" si="0"/>
        <v>7.4578598210957886E-2</v>
      </c>
      <c r="Y52" s="4">
        <f>AVERAGE(Y2:Y51)</f>
        <v>7.8670350354986762E-2</v>
      </c>
    </row>
  </sheetData>
  <pageMargins left="0.7" right="0.7" top="0.75" bottom="0.75" header="0.3" footer="0.3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 2019 Totals</vt:lpstr>
      <vt:lpstr>Bike-low stress 2019 Totals</vt:lpstr>
      <vt:lpstr>Bike-medium stress 2019 Totals</vt:lpstr>
      <vt:lpstr>Transit 2019 Totals</vt:lpstr>
      <vt:lpstr>Share Comparison</vt:lpstr>
    </vt:vector>
  </TitlesOfParts>
  <Company>Competitive Enterprise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Scribner</dc:creator>
  <cp:lastModifiedBy>Marc Scribner</cp:lastModifiedBy>
  <cp:lastPrinted>2018-10-09T17:37:55Z</cp:lastPrinted>
  <dcterms:created xsi:type="dcterms:W3CDTF">2018-10-09T15:07:49Z</dcterms:created>
  <dcterms:modified xsi:type="dcterms:W3CDTF">2021-03-24T14:45:05Z</dcterms:modified>
</cp:coreProperties>
</file>