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\utp\formacion_para_investigacion_sistemas\informe_final\"/>
    </mc:Choice>
  </mc:AlternateContent>
  <bookViews>
    <workbookView xWindow="0" yWindow="0" windowWidth="20490" windowHeight="9060"/>
  </bookViews>
  <sheets>
    <sheet name="Presupuesto" sheetId="5" r:id="rId1"/>
    <sheet name="Resumen" sheetId="6" r:id="rId2"/>
  </sheets>
  <calcPr calcId="162913"/>
</workbook>
</file>

<file path=xl/calcChain.xml><?xml version="1.0" encoding="utf-8"?>
<calcChain xmlns="http://schemas.openxmlformats.org/spreadsheetml/2006/main">
  <c r="F15" i="5" l="1"/>
  <c r="F16" i="5"/>
  <c r="F14" i="5"/>
  <c r="F8" i="5"/>
  <c r="F7" i="5"/>
  <c r="F31" i="5" l="1"/>
  <c r="G28" i="5" l="1"/>
  <c r="G23" i="5"/>
  <c r="G24" i="5"/>
  <c r="G25" i="5"/>
  <c r="G26" i="5"/>
  <c r="G27" i="5"/>
  <c r="G29" i="5"/>
  <c r="G30" i="5"/>
  <c r="G22" i="5"/>
  <c r="G31" i="5" l="1"/>
  <c r="B9" i="6" s="1"/>
  <c r="D9" i="5"/>
  <c r="E9" i="5"/>
  <c r="C9" i="5"/>
  <c r="D17" i="5"/>
  <c r="E17" i="5"/>
  <c r="C17" i="5"/>
  <c r="F17" i="5"/>
  <c r="B7" i="6" s="1"/>
  <c r="F9" i="5" l="1"/>
  <c r="B5" i="6" s="1"/>
  <c r="D41" i="5"/>
  <c r="B11" i="6" s="1"/>
  <c r="E31" i="5"/>
  <c r="D31" i="5"/>
  <c r="B12" i="6" l="1"/>
</calcChain>
</file>

<file path=xl/sharedStrings.xml><?xml version="1.0" encoding="utf-8"?>
<sst xmlns="http://schemas.openxmlformats.org/spreadsheetml/2006/main" count="89" uniqueCount="57">
  <si>
    <t>Refrigerios</t>
  </si>
  <si>
    <t>TOTAL</t>
  </si>
  <si>
    <t>Justificación</t>
  </si>
  <si>
    <t>Descripción</t>
  </si>
  <si>
    <t>Total Software y equipos tecnológico</t>
  </si>
  <si>
    <t>Papelería y fotocopias</t>
  </si>
  <si>
    <t>Investigador</t>
  </si>
  <si>
    <t>Guido Alan Matos Camones</t>
  </si>
  <si>
    <t>Gerson Rolando Araníbar Concha</t>
  </si>
  <si>
    <t>Reunión para levantamiento de información</t>
  </si>
  <si>
    <t>Software</t>
  </si>
  <si>
    <t>Equipo Tecnológico</t>
  </si>
  <si>
    <t>Telefonía móvil</t>
  </si>
  <si>
    <t>Insumos de oficina</t>
  </si>
  <si>
    <t>Unidad de medición</t>
  </si>
  <si>
    <t>uds.</t>
  </si>
  <si>
    <t>Microsoft Windows 7 Professional Edition</t>
  </si>
  <si>
    <t>Laptop HP 250 G6</t>
  </si>
  <si>
    <t>Concepto</t>
  </si>
  <si>
    <t>Servicio postpago</t>
  </si>
  <si>
    <t>Bebidas, galletas</t>
  </si>
  <si>
    <t>Muebles</t>
  </si>
  <si>
    <t>Escritorio de trabajo</t>
  </si>
  <si>
    <t>Fólderes, hojas bond, copias</t>
  </si>
  <si>
    <t>GASTO DE VIAJES</t>
  </si>
  <si>
    <t>Silla de trabajo</t>
  </si>
  <si>
    <t>Microsoft Office 2016 Professional Edition</t>
  </si>
  <si>
    <t>ESET NOD 32 Antivirus</t>
  </si>
  <si>
    <t>Internet 20 MB</t>
  </si>
  <si>
    <t>Encuestas a estudiantes</t>
  </si>
  <si>
    <t>Lugar</t>
  </si>
  <si>
    <t>HONORARIOS</t>
  </si>
  <si>
    <t>Jesús María</t>
  </si>
  <si>
    <t>Cuestionario a docentes</t>
  </si>
  <si>
    <t>Función dentro 
del proyecto</t>
  </si>
  <si>
    <t>Total
(S/.)</t>
  </si>
  <si>
    <t>Viáticos
(# días)</t>
  </si>
  <si>
    <t>Lápices, lapiceros, cuadernos</t>
  </si>
  <si>
    <t>Internet y Telefonía</t>
  </si>
  <si>
    <t>OTROS GASTOS</t>
  </si>
  <si>
    <t>Presupuesto Global de la Propuesta</t>
  </si>
  <si>
    <t>GASTOS DE PERSONAL</t>
  </si>
  <si>
    <t>GASTOS DE VIAJES</t>
  </si>
  <si>
    <t>EQUIPO TECNOLÓGICO, SOFTWARE Y MUEBLES</t>
  </si>
  <si>
    <t>Total</t>
  </si>
  <si>
    <t>Total (S/.)</t>
  </si>
  <si>
    <t>NetBeans IDE 8.0.2 (Software Gratuito)</t>
  </si>
  <si>
    <t>HeidiSQL 9.3.0.4984 (Software Gratuito)</t>
  </si>
  <si>
    <t>XAMPP 5.6.35 (Software Gratuito)</t>
  </si>
  <si>
    <t>Dedicación
(horas al mes)</t>
  </si>
  <si>
    <t>Valor hora
(S/.)</t>
  </si>
  <si>
    <t># Viajes
(ida y regreso)</t>
  </si>
  <si>
    <t># Meses</t>
  </si>
  <si>
    <t># Unidades</t>
  </si>
  <si>
    <t>Precio (S/.)</t>
  </si>
  <si>
    <t>Total 
(S/.)</t>
  </si>
  <si>
    <t>Costo Pasaje
(S/.)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</si>
</sst>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5">
    <font>
      <sz val="10"/>
      <name val="Arial"/>
    </font>
    <font>
      <sz val="10"/>
      <name val="Arial"/>
      <family val="2"/>
    </font>
    <font>
      <sz val="10"/>
      <name val="Univers 57 Condensed"/>
      <family val="2"/>
    </font>
    <font>
      <b/>
      <sz val="10"/>
      <name val="Univers 57 Condensed"/>
      <family val="2"/>
    </font>
    <font>
      <sz val="10"/>
      <color indexed="8"/>
      <name val="Univers 57 Condensed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2" fillId="0" borderId="1" xfId="0" applyFont="1" applyBorder="1" applyAlignment="1" applyProtection="1">
      <alignment vertical="top"/>
      <protection locked="0"/>
    </xf>
    <xf numFmtId="165" fontId="2" fillId="0" borderId="1" xfId="1" applyNumberFormat="1" applyFont="1" applyBorder="1" applyAlignment="1" applyProtection="1">
      <alignment vertical="top"/>
      <protection locked="0"/>
    </xf>
    <xf numFmtId="165" fontId="2" fillId="0" borderId="1" xfId="1" applyNumberFormat="1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3" fillId="2" borderId="1" xfId="0" applyFont="1" applyFill="1" applyBorder="1" applyProtection="1">
      <protection locked="0"/>
    </xf>
    <xf numFmtId="165" fontId="3" fillId="2" borderId="1" xfId="1" applyNumberFormat="1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left" indent="1"/>
      <protection locked="0"/>
    </xf>
    <xf numFmtId="0" fontId="3" fillId="0" borderId="0" xfId="0" applyFont="1" applyFill="1" applyBorder="1" applyProtection="1">
      <protection locked="0"/>
    </xf>
    <xf numFmtId="165" fontId="2" fillId="0" borderId="0" xfId="1" applyNumberFormat="1" applyFont="1" applyFill="1" applyBorder="1" applyProtection="1">
      <protection locked="0"/>
    </xf>
    <xf numFmtId="164" fontId="2" fillId="0" borderId="0" xfId="1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3" fillId="0" borderId="0" xfId="0" applyFont="1" applyAlignment="1" applyProtection="1">
      <alignment horizontal="left" inden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64" fontId="2" fillId="0" borderId="1" xfId="1" applyNumberFormat="1" applyFont="1" applyBorder="1" applyAlignment="1" applyProtection="1">
      <alignment vertical="top"/>
      <protection locked="0"/>
    </xf>
    <xf numFmtId="165" fontId="3" fillId="0" borderId="0" xfId="1" applyNumberFormat="1" applyFont="1" applyFill="1" applyBorder="1" applyProtection="1">
      <protection locked="0"/>
    </xf>
    <xf numFmtId="0" fontId="2" fillId="0" borderId="4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165" fontId="2" fillId="0" borderId="1" xfId="1" applyNumberFormat="1" applyFont="1" applyBorder="1" applyAlignment="1" applyProtection="1">
      <alignment horizontal="center" vertical="center"/>
      <protection locked="0"/>
    </xf>
    <xf numFmtId="165" fontId="2" fillId="0" borderId="1" xfId="1" applyNumberFormat="1" applyFont="1" applyBorder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Fill="1" applyBorder="1" applyAlignment="1" applyProtection="1">
      <protection locked="0"/>
    </xf>
    <xf numFmtId="164" fontId="2" fillId="0" borderId="1" xfId="1" applyNumberFormat="1" applyFont="1" applyBorder="1" applyProtection="1">
      <protection locked="0"/>
    </xf>
    <xf numFmtId="164" fontId="3" fillId="2" borderId="1" xfId="1" applyNumberFormat="1" applyFont="1" applyFill="1" applyBorder="1" applyProtection="1">
      <protection locked="0"/>
    </xf>
    <xf numFmtId="165" fontId="2" fillId="0" borderId="1" xfId="1" applyNumberFormat="1" applyFont="1" applyBorder="1" applyAlignment="1" applyProtection="1">
      <protection locked="0"/>
    </xf>
    <xf numFmtId="165" fontId="3" fillId="2" borderId="1" xfId="0" applyNumberFormat="1" applyFont="1" applyFill="1" applyBorder="1" applyProtection="1">
      <protection locked="0"/>
    </xf>
    <xf numFmtId="0" fontId="0" fillId="0" borderId="0" xfId="0" applyBorder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 vertical="top"/>
      <protection locked="0"/>
    </xf>
    <xf numFmtId="0" fontId="3" fillId="2" borderId="2" xfId="0" applyFont="1" applyFill="1" applyBorder="1" applyAlignment="1" applyProtection="1">
      <alignment horizontal="center" vertical="top"/>
      <protection locked="0"/>
    </xf>
    <xf numFmtId="0" fontId="2" fillId="0" borderId="4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0" borderId="4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3" fillId="0" borderId="4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tabSelected="1" topLeftCell="A28" zoomScale="115" zoomScaleNormal="115" workbookViewId="0">
      <selection activeCell="E37" sqref="E37:E38"/>
    </sheetView>
  </sheetViews>
  <sheetFormatPr baseColWidth="10" defaultColWidth="11.42578125" defaultRowHeight="12.75"/>
  <cols>
    <col min="1" max="1" width="46" style="1" bestFit="1" customWidth="1"/>
    <col min="2" max="2" width="31.7109375" style="1" customWidth="1"/>
    <col min="3" max="3" width="14" style="1" customWidth="1"/>
    <col min="4" max="5" width="12.7109375" style="1" customWidth="1"/>
    <col min="6" max="6" width="9.85546875" style="1" customWidth="1"/>
    <col min="7" max="7" width="9.28515625" style="1" customWidth="1"/>
    <col min="8" max="16384" width="11.42578125" style="1"/>
  </cols>
  <sheetData>
    <row r="1" spans="1:6">
      <c r="A1" s="35" t="s">
        <v>40</v>
      </c>
      <c r="B1" s="35"/>
      <c r="C1" s="35"/>
      <c r="D1" s="35"/>
      <c r="E1" s="35"/>
      <c r="F1" s="35"/>
    </row>
    <row r="2" spans="1:6" ht="10.5" customHeight="1"/>
    <row r="3" spans="1:6">
      <c r="A3" s="2" t="s">
        <v>31</v>
      </c>
    </row>
    <row r="4" spans="1:6" ht="10.5" customHeight="1">
      <c r="A4" s="2"/>
    </row>
    <row r="5" spans="1:6">
      <c r="A5" s="33" t="s">
        <v>6</v>
      </c>
      <c r="B5" s="33" t="s">
        <v>34</v>
      </c>
      <c r="C5" s="33" t="s">
        <v>49</v>
      </c>
      <c r="D5" s="33" t="s">
        <v>52</v>
      </c>
      <c r="E5" s="33" t="s">
        <v>50</v>
      </c>
      <c r="F5" s="33" t="s">
        <v>35</v>
      </c>
    </row>
    <row r="6" spans="1:6">
      <c r="A6" s="34"/>
      <c r="B6" s="34"/>
      <c r="C6" s="34"/>
      <c r="D6" s="34"/>
      <c r="E6" s="34"/>
      <c r="F6" s="34"/>
    </row>
    <row r="7" spans="1:6">
      <c r="A7" s="3" t="s">
        <v>7</v>
      </c>
      <c r="B7" s="3" t="s">
        <v>6</v>
      </c>
      <c r="C7" s="4">
        <v>32</v>
      </c>
      <c r="D7" s="4">
        <v>5</v>
      </c>
      <c r="E7" s="17">
        <v>37.5</v>
      </c>
      <c r="F7" s="4">
        <f>C7*D7*E7</f>
        <v>6000</v>
      </c>
    </row>
    <row r="8" spans="1:6">
      <c r="A8" s="6" t="s">
        <v>8</v>
      </c>
      <c r="B8" s="6" t="s">
        <v>6</v>
      </c>
      <c r="C8" s="5">
        <v>32</v>
      </c>
      <c r="D8" s="5">
        <v>5</v>
      </c>
      <c r="E8" s="17">
        <v>37.5</v>
      </c>
      <c r="F8" s="4">
        <f>C8*D8*E8</f>
        <v>6000</v>
      </c>
    </row>
    <row r="9" spans="1:6">
      <c r="A9" s="7" t="s">
        <v>1</v>
      </c>
      <c r="B9" s="7"/>
      <c r="C9" s="8">
        <f>SUM(C7:C8)</f>
        <v>64</v>
      </c>
      <c r="D9" s="8">
        <f t="shared" ref="D9:E9" si="0">SUM(D7:D8)</f>
        <v>10</v>
      </c>
      <c r="E9" s="26">
        <f t="shared" si="0"/>
        <v>75</v>
      </c>
      <c r="F9" s="8">
        <f>SUM(F7:F8)</f>
        <v>12000</v>
      </c>
    </row>
    <row r="11" spans="1:6">
      <c r="A11" s="2" t="s">
        <v>24</v>
      </c>
    </row>
    <row r="12" spans="1:6">
      <c r="A12" s="2"/>
    </row>
    <row r="13" spans="1:6" ht="25.5">
      <c r="A13" s="16" t="s">
        <v>30</v>
      </c>
      <c r="B13" s="16" t="s">
        <v>2</v>
      </c>
      <c r="C13" s="16" t="s">
        <v>51</v>
      </c>
      <c r="D13" s="16" t="s">
        <v>36</v>
      </c>
      <c r="E13" s="16" t="s">
        <v>56</v>
      </c>
      <c r="F13" s="16" t="s">
        <v>35</v>
      </c>
    </row>
    <row r="14" spans="1:6">
      <c r="A14" s="6" t="s">
        <v>32</v>
      </c>
      <c r="B14" s="6" t="s">
        <v>9</v>
      </c>
      <c r="C14" s="27">
        <v>12</v>
      </c>
      <c r="D14" s="5">
        <v>3</v>
      </c>
      <c r="E14" s="25">
        <v>1.5</v>
      </c>
      <c r="F14" s="5">
        <f>C14*D14*E14</f>
        <v>54</v>
      </c>
    </row>
    <row r="15" spans="1:6">
      <c r="A15" s="6" t="s">
        <v>32</v>
      </c>
      <c r="B15" s="6" t="s">
        <v>29</v>
      </c>
      <c r="C15" s="5">
        <v>10</v>
      </c>
      <c r="D15" s="5">
        <v>5</v>
      </c>
      <c r="E15" s="25">
        <v>1.5</v>
      </c>
      <c r="F15" s="5">
        <f t="shared" ref="F15:F16" si="1">C15*D15*E15</f>
        <v>75</v>
      </c>
    </row>
    <row r="16" spans="1:6">
      <c r="A16" s="6" t="s">
        <v>32</v>
      </c>
      <c r="B16" s="6" t="s">
        <v>33</v>
      </c>
      <c r="C16" s="5">
        <v>10</v>
      </c>
      <c r="D16" s="5">
        <v>3</v>
      </c>
      <c r="E16" s="25">
        <v>1.5</v>
      </c>
      <c r="F16" s="5">
        <f t="shared" si="1"/>
        <v>45</v>
      </c>
    </row>
    <row r="17" spans="1:7">
      <c r="A17" s="7" t="s">
        <v>1</v>
      </c>
      <c r="B17" s="7"/>
      <c r="C17" s="8">
        <f>SUM(C14:C16)</f>
        <v>32</v>
      </c>
      <c r="D17" s="8">
        <f t="shared" ref="D17:F17" si="2">SUM(D14:D16)</f>
        <v>11</v>
      </c>
      <c r="E17" s="26">
        <f t="shared" si="2"/>
        <v>4.5</v>
      </c>
      <c r="F17" s="8">
        <f t="shared" si="2"/>
        <v>174</v>
      </c>
    </row>
    <row r="19" spans="1:7" s="13" customFormat="1">
      <c r="A19" s="24" t="s">
        <v>43</v>
      </c>
      <c r="B19" s="10"/>
      <c r="C19" s="11"/>
      <c r="D19" s="12"/>
      <c r="E19" s="12"/>
      <c r="F19" s="11"/>
    </row>
    <row r="20" spans="1:7" s="13" customFormat="1">
      <c r="A20" s="9"/>
      <c r="B20" s="10"/>
      <c r="C20" s="11"/>
      <c r="D20" s="12"/>
      <c r="E20" s="12"/>
      <c r="F20" s="11"/>
    </row>
    <row r="21" spans="1:7" s="13" customFormat="1" ht="25.5">
      <c r="A21" s="31" t="s">
        <v>18</v>
      </c>
      <c r="B21" s="46" t="s">
        <v>3</v>
      </c>
      <c r="C21" s="47"/>
      <c r="D21" s="30" t="s">
        <v>14</v>
      </c>
      <c r="E21" s="31" t="s">
        <v>53</v>
      </c>
      <c r="F21" s="30" t="s">
        <v>54</v>
      </c>
      <c r="G21" s="30" t="s">
        <v>55</v>
      </c>
    </row>
    <row r="22" spans="1:7">
      <c r="A22" s="6" t="s">
        <v>11</v>
      </c>
      <c r="B22" s="43" t="s">
        <v>17</v>
      </c>
      <c r="C22" s="43"/>
      <c r="D22" s="21" t="s">
        <v>15</v>
      </c>
      <c r="E22" s="22">
        <v>2</v>
      </c>
      <c r="F22" s="5">
        <v>1430</v>
      </c>
      <c r="G22" s="5">
        <f>E22*F22</f>
        <v>2860</v>
      </c>
    </row>
    <row r="23" spans="1:7">
      <c r="A23" s="6" t="s">
        <v>10</v>
      </c>
      <c r="B23" s="41" t="s">
        <v>16</v>
      </c>
      <c r="C23" s="42"/>
      <c r="D23" s="21" t="s">
        <v>15</v>
      </c>
      <c r="E23" s="22">
        <v>2</v>
      </c>
      <c r="F23" s="5">
        <v>90</v>
      </c>
      <c r="G23" s="5">
        <f t="shared" ref="G23:G30" si="3">E23*F23</f>
        <v>180</v>
      </c>
    </row>
    <row r="24" spans="1:7">
      <c r="A24" s="6" t="s">
        <v>10</v>
      </c>
      <c r="B24" s="41" t="s">
        <v>46</v>
      </c>
      <c r="C24" s="42"/>
      <c r="D24" s="21" t="s">
        <v>15</v>
      </c>
      <c r="E24" s="22">
        <v>2</v>
      </c>
      <c r="F24" s="5">
        <v>0</v>
      </c>
      <c r="G24" s="5">
        <f t="shared" si="3"/>
        <v>0</v>
      </c>
    </row>
    <row r="25" spans="1:7">
      <c r="A25" s="6" t="s">
        <v>10</v>
      </c>
      <c r="B25" s="41" t="s">
        <v>47</v>
      </c>
      <c r="C25" s="42"/>
      <c r="D25" s="21" t="s">
        <v>15</v>
      </c>
      <c r="E25" s="22">
        <v>2</v>
      </c>
      <c r="F25" s="5">
        <v>0</v>
      </c>
      <c r="G25" s="5">
        <f t="shared" si="3"/>
        <v>0</v>
      </c>
    </row>
    <row r="26" spans="1:7">
      <c r="A26" s="6" t="s">
        <v>10</v>
      </c>
      <c r="B26" s="41" t="s">
        <v>48</v>
      </c>
      <c r="C26" s="42"/>
      <c r="D26" s="21" t="s">
        <v>15</v>
      </c>
      <c r="E26" s="22">
        <v>2</v>
      </c>
      <c r="F26" s="5">
        <v>0</v>
      </c>
      <c r="G26" s="5">
        <f t="shared" si="3"/>
        <v>0</v>
      </c>
    </row>
    <row r="27" spans="1:7">
      <c r="A27" s="6" t="s">
        <v>10</v>
      </c>
      <c r="B27" s="41" t="s">
        <v>26</v>
      </c>
      <c r="C27" s="42"/>
      <c r="D27" s="21" t="s">
        <v>15</v>
      </c>
      <c r="E27" s="22">
        <v>2</v>
      </c>
      <c r="F27" s="5">
        <v>120</v>
      </c>
      <c r="G27" s="5">
        <f t="shared" si="3"/>
        <v>240</v>
      </c>
    </row>
    <row r="28" spans="1:7">
      <c r="A28" s="6" t="s">
        <v>10</v>
      </c>
      <c r="B28" s="41" t="s">
        <v>27</v>
      </c>
      <c r="C28" s="42"/>
      <c r="D28" s="21" t="s">
        <v>15</v>
      </c>
      <c r="E28" s="22">
        <v>2</v>
      </c>
      <c r="F28" s="5">
        <v>87</v>
      </c>
      <c r="G28" s="5">
        <f t="shared" si="3"/>
        <v>174</v>
      </c>
    </row>
    <row r="29" spans="1:7">
      <c r="A29" s="6" t="s">
        <v>21</v>
      </c>
      <c r="B29" s="41" t="s">
        <v>22</v>
      </c>
      <c r="C29" s="42"/>
      <c r="D29" s="21" t="s">
        <v>15</v>
      </c>
      <c r="E29" s="22">
        <v>2</v>
      </c>
      <c r="F29" s="5">
        <v>140</v>
      </c>
      <c r="G29" s="5">
        <f t="shared" si="3"/>
        <v>280</v>
      </c>
    </row>
    <row r="30" spans="1:7">
      <c r="A30" s="6" t="s">
        <v>21</v>
      </c>
      <c r="B30" s="41" t="s">
        <v>25</v>
      </c>
      <c r="C30" s="42"/>
      <c r="D30" s="21" t="s">
        <v>15</v>
      </c>
      <c r="E30" s="22">
        <v>2</v>
      </c>
      <c r="F30" s="5">
        <v>45</v>
      </c>
      <c r="G30" s="5">
        <f t="shared" si="3"/>
        <v>90</v>
      </c>
    </row>
    <row r="31" spans="1:7">
      <c r="A31" s="7" t="s">
        <v>4</v>
      </c>
      <c r="B31" s="36"/>
      <c r="C31" s="36"/>
      <c r="D31" s="8">
        <f>SUM(D22:D30)</f>
        <v>0</v>
      </c>
      <c r="E31" s="8">
        <f>SUM(E22:E30)</f>
        <v>18</v>
      </c>
      <c r="F31" s="8">
        <f>SUM(F22:F30)</f>
        <v>1912</v>
      </c>
      <c r="G31" s="8">
        <f>SUM(G22:G30)</f>
        <v>3824</v>
      </c>
    </row>
    <row r="33" spans="1:6">
      <c r="A33" s="23" t="s">
        <v>39</v>
      </c>
    </row>
    <row r="34" spans="1:6">
      <c r="A34" s="14"/>
    </row>
    <row r="35" spans="1:6">
      <c r="A35" s="31" t="s">
        <v>18</v>
      </c>
      <c r="B35" s="46" t="s">
        <v>3</v>
      </c>
      <c r="C35" s="47"/>
      <c r="D35" s="30" t="s">
        <v>45</v>
      </c>
    </row>
    <row r="36" spans="1:6">
      <c r="A36" s="3" t="s">
        <v>12</v>
      </c>
      <c r="B36" s="39" t="s">
        <v>19</v>
      </c>
      <c r="C36" s="40"/>
      <c r="D36" s="5">
        <v>300</v>
      </c>
      <c r="E36" s="11"/>
      <c r="F36" s="11"/>
    </row>
    <row r="37" spans="1:6">
      <c r="A37" s="3" t="s">
        <v>13</v>
      </c>
      <c r="B37" s="39" t="s">
        <v>37</v>
      </c>
      <c r="C37" s="40"/>
      <c r="D37" s="5">
        <v>40</v>
      </c>
      <c r="E37" s="11"/>
      <c r="F37" s="11"/>
    </row>
    <row r="38" spans="1:6">
      <c r="A38" s="3" t="s">
        <v>5</v>
      </c>
      <c r="B38" s="39" t="s">
        <v>23</v>
      </c>
      <c r="C38" s="40"/>
      <c r="D38" s="5">
        <v>60</v>
      </c>
      <c r="E38" s="11"/>
      <c r="F38" s="11"/>
    </row>
    <row r="39" spans="1:6">
      <c r="A39" s="3" t="s">
        <v>0</v>
      </c>
      <c r="B39" s="39" t="s">
        <v>20</v>
      </c>
      <c r="C39" s="40"/>
      <c r="D39" s="5">
        <v>120</v>
      </c>
      <c r="E39" s="11"/>
      <c r="F39" s="11"/>
    </row>
    <row r="40" spans="1:6">
      <c r="A40" s="3" t="s">
        <v>38</v>
      </c>
      <c r="B40" s="19" t="s">
        <v>28</v>
      </c>
      <c r="C40" s="20"/>
      <c r="D40" s="5">
        <v>450</v>
      </c>
      <c r="E40" s="11"/>
      <c r="F40" s="11"/>
    </row>
    <row r="41" spans="1:6">
      <c r="A41" s="15" t="s">
        <v>1</v>
      </c>
      <c r="B41" s="37"/>
      <c r="C41" s="38"/>
      <c r="D41" s="8">
        <f>SUM(D36:D40)</f>
        <v>970</v>
      </c>
      <c r="E41" s="18"/>
      <c r="F41" s="18"/>
    </row>
  </sheetData>
  <mergeCells count="24">
    <mergeCell ref="B30:C30"/>
    <mergeCell ref="B29:C29"/>
    <mergeCell ref="B23:C23"/>
    <mergeCell ref="B24:C24"/>
    <mergeCell ref="B25:C25"/>
    <mergeCell ref="B26:C26"/>
    <mergeCell ref="B27:C27"/>
    <mergeCell ref="B28:C28"/>
    <mergeCell ref="B22:C22"/>
    <mergeCell ref="B31:C31"/>
    <mergeCell ref="B41:C41"/>
    <mergeCell ref="B39:C39"/>
    <mergeCell ref="B36:C36"/>
    <mergeCell ref="B37:C37"/>
    <mergeCell ref="B38:C38"/>
    <mergeCell ref="B35:C35"/>
    <mergeCell ref="C5:C6"/>
    <mergeCell ref="B21:C21"/>
    <mergeCell ref="E5:E6"/>
    <mergeCell ref="D5:D6"/>
    <mergeCell ref="A1:F1"/>
    <mergeCell ref="F5:F6"/>
    <mergeCell ref="A5:A6"/>
    <mergeCell ref="B5:B6"/>
  </mergeCells>
  <phoneticPr fontId="0" type="noConversion"/>
  <pageMargins left="0.74803149606299213" right="0.74803149606299213" top="0.31496062992125984" bottom="0.15748031496062992" header="0" footer="0"/>
  <pageSetup scale="60" orientation="landscape" r:id="rId1"/>
  <headerFooter alignWithMargins="0"/>
  <ignoredErrors>
    <ignoredError sqref="C9:F9 C17:F17 G22:G30 D31:F31 D41 G31 F7:F8 F14:F1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zoomScale="145" zoomScaleNormal="145" workbookViewId="0">
      <selection activeCell="B11" sqref="B11"/>
    </sheetView>
  </sheetViews>
  <sheetFormatPr baseColWidth="10" defaultRowHeight="12.75"/>
  <cols>
    <col min="1" max="1" width="29" bestFit="1" customWidth="1"/>
    <col min="2" max="2" width="20.5703125" customWidth="1"/>
  </cols>
  <sheetData>
    <row r="1" spans="1:5">
      <c r="A1" s="35" t="s">
        <v>40</v>
      </c>
      <c r="B1" s="35"/>
    </row>
    <row r="3" spans="1:5">
      <c r="A3" s="32" t="s">
        <v>18</v>
      </c>
      <c r="B3" s="32" t="s">
        <v>45</v>
      </c>
    </row>
    <row r="4" spans="1:5">
      <c r="A4" s="44" t="s">
        <v>41</v>
      </c>
      <c r="B4" s="45"/>
      <c r="E4" s="29"/>
    </row>
    <row r="5" spans="1:5">
      <c r="A5" s="3" t="s">
        <v>44</v>
      </c>
      <c r="B5" s="4">
        <f>Presupuesto!F9</f>
        <v>12000</v>
      </c>
    </row>
    <row r="6" spans="1:5">
      <c r="A6" s="44" t="s">
        <v>42</v>
      </c>
      <c r="B6" s="45"/>
    </row>
    <row r="7" spans="1:5">
      <c r="A7" s="3" t="s">
        <v>44</v>
      </c>
      <c r="B7" s="4">
        <f>Presupuesto!F17</f>
        <v>174</v>
      </c>
    </row>
    <row r="8" spans="1:5">
      <c r="A8" s="44" t="s">
        <v>43</v>
      </c>
      <c r="B8" s="45"/>
    </row>
    <row r="9" spans="1:5">
      <c r="A9" s="3" t="s">
        <v>44</v>
      </c>
      <c r="B9" s="4">
        <f>Presupuesto!G31</f>
        <v>3824</v>
      </c>
    </row>
    <row r="10" spans="1:5">
      <c r="A10" s="44" t="s">
        <v>39</v>
      </c>
      <c r="B10" s="45"/>
    </row>
    <row r="11" spans="1:5">
      <c r="A11" s="3" t="s">
        <v>44</v>
      </c>
      <c r="B11" s="4">
        <f>Presupuesto!D41</f>
        <v>970</v>
      </c>
    </row>
    <row r="12" spans="1:5">
      <c r="A12" s="7" t="s">
        <v>44</v>
      </c>
      <c r="B12" s="28">
        <f>B5+B7+B9+B11</f>
        <v>16968</v>
      </c>
    </row>
    <row r="20" spans="2:2">
      <c r="B20" s="29"/>
    </row>
  </sheetData>
  <mergeCells count="5">
    <mergeCell ref="A6:B6"/>
    <mergeCell ref="A4:B4"/>
    <mergeCell ref="A8:B8"/>
    <mergeCell ref="A10:B10"/>
    <mergeCell ref="A1:B1"/>
  </mergeCells>
  <pageMargins left="0.7" right="0.7" top="0.75" bottom="0.75" header="0.3" footer="0.3"/>
  <ignoredErrors>
    <ignoredError sqref="B11:B12 B9 B7 B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</vt:lpstr>
      <vt:lpstr>Resumen</vt:lpstr>
    </vt:vector>
  </TitlesOfParts>
  <Company>UNIVERSIDAD DE SAN BUENAVENTURA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Elena Ponce de Leon</dc:creator>
  <cp:lastModifiedBy>Soporte Externo - G. Matos</cp:lastModifiedBy>
  <cp:lastPrinted>2014-03-10T13:08:48Z</cp:lastPrinted>
  <dcterms:created xsi:type="dcterms:W3CDTF">2007-08-24T19:28:44Z</dcterms:created>
  <dcterms:modified xsi:type="dcterms:W3CDTF">2018-12-05T15:32:00Z</dcterms:modified>
</cp:coreProperties>
</file>