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"/>
    </mc:Choice>
  </mc:AlternateContent>
  <xr:revisionPtr revIDLastSave="0" documentId="13_ncr:1_{C3703C70-0D06-4B4D-A62B-CB150A7B01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ab Exercise 5.3" sheetId="1" r:id="rId1"/>
    <sheet name="Sheet3" sheetId="4" r:id="rId2"/>
  </sheets>
  <definedNames>
    <definedName name="alpha">#REF!</definedName>
    <definedName name="Forecast1">#REF!</definedName>
    <definedName name="Observation1">#REF!</definedName>
    <definedName name="solver_adj" localSheetId="1" hidden="1">Sheet3!$Q$1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Sheet3!$Q$2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Sheet3!$S$20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V4" i="4"/>
  <c r="T4" i="4"/>
  <c r="I8" i="4"/>
  <c r="K8" i="4" s="1"/>
  <c r="S4" i="4"/>
  <c r="G8" i="4"/>
  <c r="R4" i="4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K15" i="4"/>
  <c r="J13" i="4"/>
  <c r="J14" i="4"/>
  <c r="I11" i="4"/>
  <c r="K11" i="4" s="1"/>
  <c r="I12" i="4"/>
  <c r="K12" i="4" s="1"/>
  <c r="I13" i="4"/>
  <c r="K13" i="4" s="1"/>
  <c r="I14" i="4"/>
  <c r="K14" i="4" s="1"/>
  <c r="I15" i="4"/>
  <c r="I16" i="4"/>
  <c r="K16" i="4" s="1"/>
  <c r="H13" i="4"/>
  <c r="H14" i="4"/>
  <c r="H15" i="4"/>
  <c r="H16" i="4"/>
  <c r="H17" i="4"/>
  <c r="H18" i="4"/>
  <c r="G13" i="4"/>
  <c r="G14" i="4"/>
  <c r="G15" i="4"/>
  <c r="J15" i="4" s="1"/>
  <c r="G16" i="4"/>
  <c r="J16" i="4" s="1"/>
  <c r="G17" i="4"/>
  <c r="J17" i="4" s="1"/>
  <c r="G18" i="4"/>
  <c r="J18" i="4" s="1"/>
  <c r="H8" i="4"/>
  <c r="E9" i="4"/>
  <c r="G9" i="4" s="1"/>
  <c r="E10" i="4"/>
  <c r="G10" i="4" s="1"/>
  <c r="E11" i="4"/>
  <c r="G11" i="4" s="1"/>
  <c r="E12" i="4"/>
  <c r="G12" i="4" s="1"/>
  <c r="E13" i="4"/>
  <c r="E14" i="4"/>
  <c r="E15" i="4"/>
  <c r="E16" i="4"/>
  <c r="E17" i="4"/>
  <c r="I17" i="4" s="1"/>
  <c r="K17" i="4" s="1"/>
  <c r="E18" i="4"/>
  <c r="I18" i="4" s="1"/>
  <c r="K18" i="4" s="1"/>
  <c r="E8" i="4"/>
  <c r="AC5" i="4"/>
  <c r="J11" i="4" l="1"/>
  <c r="H11" i="4"/>
  <c r="H10" i="4"/>
  <c r="J10" i="4"/>
  <c r="H12" i="4"/>
  <c r="J12" i="4"/>
  <c r="H9" i="4"/>
  <c r="J9" i="4"/>
  <c r="H20" i="4"/>
  <c r="J8" i="4"/>
  <c r="J20" i="4" s="1"/>
  <c r="I20" i="4"/>
  <c r="G20" i="4"/>
  <c r="I10" i="4"/>
  <c r="K10" i="4" s="1"/>
  <c r="I9" i="4"/>
  <c r="K9" i="4" s="1"/>
  <c r="K20" i="4"/>
  <c r="AA5" i="4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A6" i="4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C6" i="4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Q5" i="4"/>
  <c r="Q6" i="4" l="1"/>
  <c r="T5" i="4"/>
  <c r="R5" i="4"/>
  <c r="U5" i="4" l="1"/>
  <c r="S5" i="4"/>
  <c r="V5" i="4"/>
  <c r="Q7" i="4"/>
  <c r="T6" i="4"/>
  <c r="V6" i="4" s="1"/>
  <c r="R6" i="4"/>
  <c r="Q8" i="4" l="1"/>
  <c r="T7" i="4"/>
  <c r="V7" i="4" s="1"/>
  <c r="R7" i="4"/>
  <c r="U6" i="4"/>
  <c r="S6" i="4"/>
  <c r="S7" i="4" l="1"/>
  <c r="U7" i="4"/>
  <c r="Q9" i="4"/>
  <c r="R8" i="4"/>
  <c r="T8" i="4"/>
  <c r="Q10" i="4" l="1"/>
  <c r="R9" i="4"/>
  <c r="T9" i="4"/>
  <c r="V9" i="4" s="1"/>
  <c r="V8" i="4"/>
  <c r="S8" i="4"/>
  <c r="U8" i="4"/>
  <c r="S9" i="4" l="1"/>
  <c r="U9" i="4"/>
  <c r="Q11" i="4"/>
  <c r="T10" i="4"/>
  <c r="R10" i="4"/>
  <c r="V10" i="4" l="1"/>
  <c r="U10" i="4"/>
  <c r="S10" i="4"/>
  <c r="Q12" i="4"/>
  <c r="R11" i="4"/>
  <c r="T11" i="4"/>
  <c r="V11" i="4" s="1"/>
  <c r="Q13" i="4" l="1"/>
  <c r="R12" i="4"/>
  <c r="T12" i="4"/>
  <c r="V12" i="4" s="1"/>
  <c r="U11" i="4"/>
  <c r="S11" i="4"/>
  <c r="U12" i="4" l="1"/>
  <c r="S12" i="4"/>
  <c r="Q14" i="4"/>
  <c r="T13" i="4"/>
  <c r="V13" i="4" s="1"/>
  <c r="R13" i="4"/>
  <c r="U13" i="4" l="1"/>
  <c r="S13" i="4"/>
  <c r="Q15" i="4"/>
  <c r="T14" i="4"/>
  <c r="V14" i="4" s="1"/>
  <c r="R14" i="4"/>
  <c r="S14" i="4" l="1"/>
  <c r="U14" i="4"/>
  <c r="Q16" i="4"/>
  <c r="T15" i="4"/>
  <c r="V15" i="4" s="1"/>
  <c r="R15" i="4"/>
  <c r="S15" i="4" l="1"/>
  <c r="U15" i="4"/>
  <c r="Q17" i="4"/>
  <c r="T16" i="4"/>
  <c r="V16" i="4" s="1"/>
  <c r="R16" i="4"/>
  <c r="U16" i="4" l="1"/>
  <c r="S16" i="4"/>
  <c r="Q18" i="4"/>
  <c r="R17" i="4"/>
  <c r="T17" i="4"/>
  <c r="V17" i="4" s="1"/>
  <c r="U17" i="4" l="1"/>
  <c r="S17" i="4"/>
  <c r="T18" i="4"/>
  <c r="R18" i="4"/>
  <c r="Q20" i="4"/>
  <c r="U18" i="4" l="1"/>
  <c r="U20" i="4" s="1"/>
  <c r="S18" i="4"/>
  <c r="S20" i="4" s="1"/>
  <c r="R20" i="4"/>
  <c r="V18" i="4"/>
  <c r="V20" i="4" s="1"/>
  <c r="T20" i="4"/>
</calcChain>
</file>

<file path=xl/sharedStrings.xml><?xml version="1.0" encoding="utf-8"?>
<sst xmlns="http://schemas.openxmlformats.org/spreadsheetml/2006/main" count="21" uniqueCount="15">
  <si>
    <t>Week</t>
  </si>
  <si>
    <t>Sales Product A</t>
  </si>
  <si>
    <t>Sales Product B</t>
  </si>
  <si>
    <t>alpha</t>
  </si>
  <si>
    <t>Forecast</t>
  </si>
  <si>
    <t>MA(4)</t>
  </si>
  <si>
    <t>Mean Error</t>
  </si>
  <si>
    <t>Square error</t>
  </si>
  <si>
    <t>Absolut error</t>
  </si>
  <si>
    <t>Percentage Error</t>
  </si>
  <si>
    <t>Absolute Percentage Error</t>
  </si>
  <si>
    <t>Mean</t>
  </si>
  <si>
    <t>percentage error</t>
  </si>
  <si>
    <t>absolute percentage error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</si>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</sst>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00C033-8009-4A5B-BC75-CD5AD64771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Sheet3!$B$4:$B$18</c:f>
              <c:numCache>
                <c:formatCode>General</c:formatCode>
                <c:ptCount val="15"/>
                <c:pt idx="0">
                  <c:v>246</c:v>
                </c:pt>
                <c:pt idx="1">
                  <c:v>256</c:v>
                </c:pt>
                <c:pt idx="2">
                  <c:v>255</c:v>
                </c:pt>
                <c:pt idx="3">
                  <c:v>248</c:v>
                </c:pt>
                <c:pt idx="4">
                  <c:v>263</c:v>
                </c:pt>
                <c:pt idx="5">
                  <c:v>254</c:v>
                </c:pt>
                <c:pt idx="6">
                  <c:v>306</c:v>
                </c:pt>
                <c:pt idx="7">
                  <c:v>308</c:v>
                </c:pt>
                <c:pt idx="8">
                  <c:v>304</c:v>
                </c:pt>
                <c:pt idx="9">
                  <c:v>307</c:v>
                </c:pt>
                <c:pt idx="10">
                  <c:v>306</c:v>
                </c:pt>
                <c:pt idx="11">
                  <c:v>308</c:v>
                </c:pt>
                <c:pt idx="12">
                  <c:v>305</c:v>
                </c:pt>
                <c:pt idx="13">
                  <c:v>301</c:v>
                </c:pt>
                <c:pt idx="14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9-4006-B104-0CB69759BE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Sheet3!$C$4:$C$18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9-4006-B104-0CB69759BE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Sheet3!$D$4:$D$18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9-4006-B104-0CB69759BE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Sheet3!$P$4:$P$18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9-4006-B104-0CB69759BE8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Sheet3!$Q$4:$Q$18</c:f>
              <c:numCache>
                <c:formatCode>0.00</c:formatCode>
                <c:ptCount val="15"/>
                <c:pt idx="0">
                  <c:v>246</c:v>
                </c:pt>
                <c:pt idx="1">
                  <c:v>246</c:v>
                </c:pt>
                <c:pt idx="2">
                  <c:v>254.48612927985445</c:v>
                </c:pt>
                <c:pt idx="3">
                  <c:v>254.92220661628315</c:v>
                </c:pt>
                <c:pt idx="4">
                  <c:v>249.04793259151887</c:v>
                </c:pt>
                <c:pt idx="5">
                  <c:v>260.88783736648037</c:v>
                </c:pt>
                <c:pt idx="6">
                  <c:v>255.0427295314239</c:v>
                </c:pt>
                <c:pt idx="7">
                  <c:v>298.28572802590861</c:v>
                </c:pt>
                <c:pt idx="8">
                  <c:v>306.52938480908927</c:v>
                </c:pt>
                <c:pt idx="9">
                  <c:v>304.38291616024611</c:v>
                </c:pt>
                <c:pt idx="10">
                  <c:v>306.60380734028303</c:v>
                </c:pt>
                <c:pt idx="11">
                  <c:v>306.09140862530631</c:v>
                </c:pt>
                <c:pt idx="12">
                  <c:v>307.71106394011287</c:v>
                </c:pt>
                <c:pt idx="13">
                  <c:v>305.41042003193792</c:v>
                </c:pt>
                <c:pt idx="14">
                  <c:v>301.66768057498939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9-4006-B104-0CB69759BE8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Sheet3!$AA$4:$AA$18</c:f>
              <c:numCache>
                <c:formatCode>0.00</c:formatCode>
                <c:ptCount val="15"/>
                <c:pt idx="0" formatCode="General">
                  <c:v>246</c:v>
                </c:pt>
                <c:pt idx="1">
                  <c:v>246</c:v>
                </c:pt>
                <c:pt idx="2">
                  <c:v>250</c:v>
                </c:pt>
                <c:pt idx="3">
                  <c:v>252</c:v>
                </c:pt>
                <c:pt idx="4">
                  <c:v>250.4</c:v>
                </c:pt>
                <c:pt idx="5">
                  <c:v>255.44</c:v>
                </c:pt>
                <c:pt idx="6">
                  <c:v>254.864</c:v>
                </c:pt>
                <c:pt idx="7">
                  <c:v>275.3184</c:v>
                </c:pt>
                <c:pt idx="8">
                  <c:v>288.39103999999998</c:v>
                </c:pt>
                <c:pt idx="9">
                  <c:v>294.63462399999997</c:v>
                </c:pt>
                <c:pt idx="10">
                  <c:v>299.5807744</c:v>
                </c:pt>
                <c:pt idx="11">
                  <c:v>302.14846463999999</c:v>
                </c:pt>
                <c:pt idx="12">
                  <c:v>304.48907878400001</c:v>
                </c:pt>
                <c:pt idx="13">
                  <c:v>304.69344727039999</c:v>
                </c:pt>
                <c:pt idx="14">
                  <c:v>303.21606836223998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49-4006-B104-0CB69759BE8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Sheet3!$AB$4:$AB$18</c:f>
              <c:numCache>
                <c:formatCode>0.00</c:formatCode>
                <c:ptCount val="15"/>
                <c:pt idx="0" formatCode="General">
                  <c:v>246</c:v>
                </c:pt>
                <c:pt idx="1">
                  <c:v>246</c:v>
                </c:pt>
                <c:pt idx="2">
                  <c:v>252</c:v>
                </c:pt>
                <c:pt idx="3">
                  <c:v>253.8</c:v>
                </c:pt>
                <c:pt idx="4">
                  <c:v>250.32</c:v>
                </c:pt>
                <c:pt idx="5">
                  <c:v>257.928</c:v>
                </c:pt>
                <c:pt idx="6">
                  <c:v>255.5712</c:v>
                </c:pt>
                <c:pt idx="7">
                  <c:v>285.82848000000001</c:v>
                </c:pt>
                <c:pt idx="8">
                  <c:v>299.13139200000001</c:v>
                </c:pt>
                <c:pt idx="9">
                  <c:v>302.05255679999999</c:v>
                </c:pt>
                <c:pt idx="10">
                  <c:v>305.02102272000002</c:v>
                </c:pt>
                <c:pt idx="11">
                  <c:v>305.60840908800003</c:v>
                </c:pt>
                <c:pt idx="12">
                  <c:v>307.04336363520002</c:v>
                </c:pt>
                <c:pt idx="13">
                  <c:v>305.81734545408</c:v>
                </c:pt>
                <c:pt idx="14">
                  <c:v>302.92693818163201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49-4006-B104-0CB69759BE8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Sheet3!$AC$4:$AC$18</c:f>
              <c:numCache>
                <c:formatCode>0.00</c:formatCode>
                <c:ptCount val="15"/>
                <c:pt idx="0" formatCode="General">
                  <c:v>246</c:v>
                </c:pt>
                <c:pt idx="1">
                  <c:v>246</c:v>
                </c:pt>
                <c:pt idx="2">
                  <c:v>254</c:v>
                </c:pt>
                <c:pt idx="3">
                  <c:v>254.8</c:v>
                </c:pt>
                <c:pt idx="4">
                  <c:v>249.36</c:v>
                </c:pt>
                <c:pt idx="5">
                  <c:v>260.27199999999999</c:v>
                </c:pt>
                <c:pt idx="6">
                  <c:v>255.2544</c:v>
                </c:pt>
                <c:pt idx="7">
                  <c:v>295.85088000000002</c:v>
                </c:pt>
                <c:pt idx="8">
                  <c:v>305.570176</c:v>
                </c:pt>
                <c:pt idx="9">
                  <c:v>304.31403519999998</c:v>
                </c:pt>
                <c:pt idx="10">
                  <c:v>306.46280703999997</c:v>
                </c:pt>
                <c:pt idx="11">
                  <c:v>306.09256140799999</c:v>
                </c:pt>
                <c:pt idx="12">
                  <c:v>307.61851228159998</c:v>
                </c:pt>
                <c:pt idx="13">
                  <c:v>305.52370245632</c:v>
                </c:pt>
                <c:pt idx="14">
                  <c:v>301.90474049126402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49-4006-B104-0CB69759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3935"/>
        <c:axId val="356211439"/>
      </c:scatterChart>
      <c:valAx>
        <c:axId val="3562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1439"/>
        <c:crosses val="autoZero"/>
        <c:crossBetween val="midCat"/>
      </c:valAx>
      <c:valAx>
        <c:axId val="3562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Sheet3!$A$8:$A$18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Sheet3!$B$8:$B$18</c:f>
              <c:numCache>
                <c:formatCode>General</c:formatCode>
                <c:ptCount val="11"/>
                <c:pt idx="0">
                  <c:v>263</c:v>
                </c:pt>
                <c:pt idx="1">
                  <c:v>254</c:v>
                </c:pt>
                <c:pt idx="2">
                  <c:v>306</c:v>
                </c:pt>
                <c:pt idx="3">
                  <c:v>308</c:v>
                </c:pt>
                <c:pt idx="4">
                  <c:v>304</c:v>
                </c:pt>
                <c:pt idx="5">
                  <c:v>307</c:v>
                </c:pt>
                <c:pt idx="6">
                  <c:v>306</c:v>
                </c:pt>
                <c:pt idx="7">
                  <c:v>308</c:v>
                </c:pt>
                <c:pt idx="8">
                  <c:v>305</c:v>
                </c:pt>
                <c:pt idx="9">
                  <c:v>301</c:v>
                </c:pt>
                <c:pt idx="10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3-448E-B1CA-EF0E7175F4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Sheet3!$A$8:$A$18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Sheet3!$G$8:$G$20</c:f>
              <c:numCache>
                <c:formatCode>General</c:formatCode>
                <c:ptCount val="13"/>
                <c:pt idx="0" formatCode="0.00">
                  <c:v>11.75</c:v>
                </c:pt>
                <c:pt idx="1">
                  <c:v>-1.5</c:v>
                </c:pt>
                <c:pt idx="2">
                  <c:v>51</c:v>
                </c:pt>
                <c:pt idx="3">
                  <c:v>40.25</c:v>
                </c:pt>
                <c:pt idx="4">
                  <c:v>21.25</c:v>
                </c:pt>
                <c:pt idx="5">
                  <c:v>14</c:v>
                </c:pt>
                <c:pt idx="6">
                  <c:v>-0.25</c:v>
                </c:pt>
                <c:pt idx="7">
                  <c:v>1.75</c:v>
                </c:pt>
                <c:pt idx="8">
                  <c:v>-1.25</c:v>
                </c:pt>
                <c:pt idx="9">
                  <c:v>-5.5</c:v>
                </c:pt>
                <c:pt idx="10">
                  <c:v>-2</c:v>
                </c:pt>
                <c:pt idx="12">
                  <c:v>11.772727272727273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3-448E-B1CA-EF0E7175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3903"/>
        <c:axId val="111600991"/>
      </c:scatterChart>
      <c:valAx>
        <c:axId val="1116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0991"/>
        <c:crosses val="autoZero"/>
        <c:crossBetween val="midCat"/>
      </c:valAx>
      <c:valAx>
        <c:axId val="1116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141798</xdr:colOff>
      <xdr:row>22</xdr:row>
      <xdr:rowOff>53173</xdr:rowOff>
    </xdr:from>
    <xdr:to>
      <xdr:col>30</xdr:col>
      <xdr:colOff>215348</xdr:colOff>
      <xdr:row>48</xdr:row>
      <xdr:rowOff>146436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6140-786B-E8C7-390B-D24CDAC7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294032</xdr:colOff>
      <xdr:row>25</xdr:row>
      <xdr:rowOff>144118</xdr:rowOff>
    </xdr:from>
    <xdr:to>
      <xdr:col>9</xdr:col>
      <xdr:colOff>824119</xdr:colOff>
      <xdr:row>42</xdr:row>
      <xdr:rowOff>71231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5F691-0F00-0B16-E6E3-58F177DD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30" zoomScaleNormal="130" workbookViewId="0">
      <selection sqref="A1:B16"/>
    </sheetView>
  </sheetViews>
  <sheetFormatPr defaultRowHeight="13.2" x14ac:dyDescent="0.25"/>
  <cols>
    <col min="2" max="2" width="16.5546875" customWidth="1"/>
    <col min="3" max="3" width="14.44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s="1">
        <v>246</v>
      </c>
      <c r="C2" s="1">
        <v>246</v>
      </c>
    </row>
    <row r="3" spans="1:3" x14ac:dyDescent="0.25">
      <c r="A3">
        <v>2</v>
      </c>
      <c r="B3" s="1">
        <v>256</v>
      </c>
      <c r="C3" s="1">
        <v>256</v>
      </c>
    </row>
    <row r="4" spans="1:3" x14ac:dyDescent="0.25">
      <c r="A4">
        <v>3</v>
      </c>
      <c r="B4" s="1">
        <v>255</v>
      </c>
      <c r="C4" s="1">
        <v>255</v>
      </c>
    </row>
    <row r="5" spans="1:3" x14ac:dyDescent="0.25">
      <c r="A5">
        <v>4</v>
      </c>
      <c r="B5" s="1">
        <v>248</v>
      </c>
      <c r="C5" s="1">
        <v>248</v>
      </c>
    </row>
    <row r="6" spans="1:3" x14ac:dyDescent="0.25">
      <c r="A6">
        <v>5</v>
      </c>
      <c r="B6" s="1">
        <v>263</v>
      </c>
      <c r="C6" s="1">
        <v>263</v>
      </c>
    </row>
    <row r="7" spans="1:3" x14ac:dyDescent="0.25">
      <c r="A7">
        <v>6</v>
      </c>
      <c r="B7" s="1">
        <v>254</v>
      </c>
      <c r="C7" s="1">
        <v>254</v>
      </c>
    </row>
    <row r="8" spans="1:3" x14ac:dyDescent="0.25">
      <c r="A8">
        <v>7</v>
      </c>
      <c r="B8" s="1">
        <v>306</v>
      </c>
      <c r="C8" s="1">
        <v>306</v>
      </c>
    </row>
    <row r="9" spans="1:3" x14ac:dyDescent="0.25">
      <c r="A9">
        <v>8</v>
      </c>
      <c r="B9" s="1">
        <v>308</v>
      </c>
      <c r="C9" s="1">
        <v>338</v>
      </c>
    </row>
    <row r="10" spans="1:3" x14ac:dyDescent="0.25">
      <c r="A10">
        <v>9</v>
      </c>
      <c r="B10" s="1">
        <v>304</v>
      </c>
      <c r="C10" s="1">
        <v>372</v>
      </c>
    </row>
    <row r="11" spans="1:3" x14ac:dyDescent="0.25">
      <c r="A11">
        <v>10</v>
      </c>
      <c r="B11" s="1">
        <v>307</v>
      </c>
      <c r="C11" s="1">
        <v>412</v>
      </c>
    </row>
    <row r="12" spans="1:3" x14ac:dyDescent="0.25">
      <c r="A12">
        <v>11</v>
      </c>
      <c r="B12" s="1">
        <v>306</v>
      </c>
      <c r="C12" s="1">
        <v>459</v>
      </c>
    </row>
    <row r="13" spans="1:3" x14ac:dyDescent="0.25">
      <c r="A13">
        <v>12</v>
      </c>
      <c r="B13" s="1">
        <v>308</v>
      </c>
      <c r="C13" s="1">
        <v>514</v>
      </c>
    </row>
    <row r="14" spans="1:3" x14ac:dyDescent="0.25">
      <c r="A14">
        <v>13</v>
      </c>
      <c r="B14" s="1">
        <v>305</v>
      </c>
      <c r="C14" s="1">
        <v>570</v>
      </c>
    </row>
    <row r="15" spans="1:3" x14ac:dyDescent="0.25">
      <c r="A15">
        <v>14</v>
      </c>
      <c r="B15" s="1">
        <v>301</v>
      </c>
      <c r="C15" s="1">
        <v>628</v>
      </c>
    </row>
    <row r="16" spans="1:3" x14ac:dyDescent="0.25">
      <c r="A16">
        <v>15</v>
      </c>
      <c r="B16" s="1">
        <v>303</v>
      </c>
      <c r="C16" s="1">
        <v>693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C532-D5B8-4660-B35B-273B91754206}">
  <dimension ref="A1:AC20"/>
  <sheetViews>
    <sheetView tabSelected="1" topLeftCell="G1" zoomScale="92" zoomScaleNormal="92" workbookViewId="0">
      <selection activeCell="R20" sqref="R20"/>
    </sheetView>
  </sheetViews>
  <sheetFormatPr defaultRowHeight="13.2" x14ac:dyDescent="0.25"/>
  <cols>
    <col min="7" max="7" width="9.44140625" customWidth="1"/>
    <col min="8" max="9" width="11.33203125" customWidth="1"/>
    <col min="10" max="10" width="13.88671875" customWidth="1"/>
    <col min="11" max="11" width="9" customWidth="1"/>
    <col min="19" max="19" width="10.44140625" customWidth="1"/>
    <col min="20" max="20" width="10.33203125" customWidth="1"/>
    <col min="21" max="21" width="13.6640625" customWidth="1"/>
  </cols>
  <sheetData>
    <row r="1" spans="1:29" x14ac:dyDescent="0.25">
      <c r="P1" s="3" t="s">
        <v>3</v>
      </c>
      <c r="Q1">
        <v>0.84861292798544641</v>
      </c>
      <c r="Z1">
        <v>0.2</v>
      </c>
      <c r="AA1">
        <v>0.4</v>
      </c>
      <c r="AB1">
        <v>0.6</v>
      </c>
      <c r="AC1">
        <v>0.8</v>
      </c>
    </row>
    <row r="2" spans="1:29" x14ac:dyDescent="0.25">
      <c r="E2" s="3" t="s">
        <v>5</v>
      </c>
      <c r="Q2">
        <v>0</v>
      </c>
    </row>
    <row r="3" spans="1:29" x14ac:dyDescent="0.25">
      <c r="A3" s="2" t="s">
        <v>0</v>
      </c>
      <c r="B3" s="2" t="s">
        <v>1</v>
      </c>
      <c r="E3" s="3" t="s">
        <v>4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P3" s="3" t="s">
        <v>4</v>
      </c>
      <c r="R3" s="3" t="s">
        <v>6</v>
      </c>
      <c r="S3" s="3" t="s">
        <v>7</v>
      </c>
      <c r="T3" s="3" t="s">
        <v>8</v>
      </c>
      <c r="U3" s="3" t="s">
        <v>12</v>
      </c>
      <c r="V3" s="3" t="s">
        <v>13</v>
      </c>
    </row>
    <row r="4" spans="1:29" x14ac:dyDescent="0.25">
      <c r="A4">
        <v>1</v>
      </c>
      <c r="B4" s="1">
        <v>246</v>
      </c>
      <c r="Q4" s="4">
        <v>246</v>
      </c>
      <c r="R4" s="4">
        <f>B4-Q4</f>
        <v>0</v>
      </c>
      <c r="S4" s="4">
        <f>R4^2</f>
        <v>0</v>
      </c>
      <c r="T4" s="4">
        <f>ABS(B4-Q4)</f>
        <v>0</v>
      </c>
      <c r="U4" s="4">
        <f>R4*100/B4</f>
        <v>0</v>
      </c>
      <c r="V4" s="4">
        <f>T4*100/B4</f>
        <v>0</v>
      </c>
      <c r="Z4">
        <v>246</v>
      </c>
      <c r="AA4">
        <v>246</v>
      </c>
      <c r="AB4">
        <v>246</v>
      </c>
      <c r="AC4">
        <v>246</v>
      </c>
    </row>
    <row r="5" spans="1:29" x14ac:dyDescent="0.25">
      <c r="A5">
        <v>2</v>
      </c>
      <c r="B5" s="1">
        <v>256</v>
      </c>
      <c r="Q5" s="4">
        <f t="shared" ref="Q5:Q18" si="0">Q4+Q$1*($B4-Q4)</f>
        <v>246</v>
      </c>
      <c r="R5" s="4">
        <f t="shared" ref="R5:R18" si="1">B5-Q5</f>
        <v>10</v>
      </c>
      <c r="S5" s="4">
        <f t="shared" ref="S5:S18" si="2">R5^2</f>
        <v>100</v>
      </c>
      <c r="T5" s="4">
        <f t="shared" ref="T5:T18" si="3">ABS(B5-Q5)</f>
        <v>10</v>
      </c>
      <c r="U5" s="4">
        <f t="shared" ref="U5:U18" si="4">R5*100/B5</f>
        <v>3.90625</v>
      </c>
      <c r="V5" s="4">
        <f t="shared" ref="V5:V17" si="5">T5*100/B5</f>
        <v>3.90625</v>
      </c>
      <c r="Z5" s="4">
        <f t="shared" ref="Z5:Z18" si="6">Z4+Z$1*($B4-Z4)</f>
        <v>246</v>
      </c>
      <c r="AA5" s="4">
        <f t="shared" ref="AA5:AA18" si="7">AA4+AA$1*($B4-AA4)</f>
        <v>246</v>
      </c>
      <c r="AB5" s="4">
        <f t="shared" ref="AB5:AB18" si="8">AB4+AB$1*($B4-AB4)</f>
        <v>246</v>
      </c>
      <c r="AC5" s="4">
        <f t="shared" ref="AC5:AC18" si="9">AC4+AC$1*($B4-AC4)</f>
        <v>246</v>
      </c>
    </row>
    <row r="6" spans="1:29" x14ac:dyDescent="0.25">
      <c r="A6">
        <v>3</v>
      </c>
      <c r="B6" s="1">
        <v>255</v>
      </c>
      <c r="Q6" s="4">
        <f t="shared" si="0"/>
        <v>254.48612927985445</v>
      </c>
      <c r="R6" s="4">
        <f t="shared" si="1"/>
        <v>0.51387072014554747</v>
      </c>
      <c r="S6" s="4">
        <f t="shared" si="2"/>
        <v>0.26406311702290358</v>
      </c>
      <c r="T6" s="4">
        <f t="shared" si="3"/>
        <v>0.51387072014554747</v>
      </c>
      <c r="U6" s="4">
        <f t="shared" si="4"/>
        <v>0.20151792946884214</v>
      </c>
      <c r="V6" s="4">
        <f t="shared" si="5"/>
        <v>0.20151792946884214</v>
      </c>
      <c r="Z6" s="4">
        <f t="shared" si="6"/>
        <v>248</v>
      </c>
      <c r="AA6" s="4">
        <f t="shared" si="7"/>
        <v>250</v>
      </c>
      <c r="AB6" s="4">
        <f t="shared" si="8"/>
        <v>252</v>
      </c>
      <c r="AC6" s="4">
        <f t="shared" si="9"/>
        <v>254</v>
      </c>
    </row>
    <row r="7" spans="1:29" x14ac:dyDescent="0.25">
      <c r="A7">
        <v>4</v>
      </c>
      <c r="B7" s="1">
        <v>248</v>
      </c>
      <c r="Q7" s="4">
        <f t="shared" si="0"/>
        <v>254.92220661628315</v>
      </c>
      <c r="R7" s="4">
        <f t="shared" si="1"/>
        <v>-6.9222066162831482</v>
      </c>
      <c r="S7" s="4">
        <f t="shared" si="2"/>
        <v>47.916944438514193</v>
      </c>
      <c r="T7" s="4">
        <f t="shared" si="3"/>
        <v>6.9222066162831482</v>
      </c>
      <c r="U7" s="4">
        <f t="shared" si="4"/>
        <v>-2.7912123452754631</v>
      </c>
      <c r="V7" s="4">
        <f t="shared" si="5"/>
        <v>2.7912123452754631</v>
      </c>
      <c r="Z7" s="4">
        <f t="shared" si="6"/>
        <v>249.4</v>
      </c>
      <c r="AA7" s="4">
        <f t="shared" si="7"/>
        <v>252</v>
      </c>
      <c r="AB7" s="4">
        <f t="shared" si="8"/>
        <v>253.8</v>
      </c>
      <c r="AC7" s="4">
        <f t="shared" si="9"/>
        <v>254.8</v>
      </c>
    </row>
    <row r="8" spans="1:29" x14ac:dyDescent="0.25">
      <c r="A8">
        <v>5</v>
      </c>
      <c r="B8" s="1">
        <v>263</v>
      </c>
      <c r="E8" s="4">
        <f>AVERAGE(B4:B7)</f>
        <v>251.25</v>
      </c>
      <c r="G8" s="4">
        <f>B8-E8</f>
        <v>11.75</v>
      </c>
      <c r="H8">
        <f>G8^2</f>
        <v>138.0625</v>
      </c>
      <c r="I8">
        <f>ABS(B8-E8)</f>
        <v>11.75</v>
      </c>
      <c r="J8">
        <f>G8*100/B8</f>
        <v>4.4676806083650193</v>
      </c>
      <c r="K8">
        <f>I8*100/B8</f>
        <v>4.4676806083650193</v>
      </c>
      <c r="Q8" s="4">
        <f t="shared" si="0"/>
        <v>249.04793259151887</v>
      </c>
      <c r="R8" s="4">
        <f t="shared" si="1"/>
        <v>13.952067408481128</v>
      </c>
      <c r="S8" s="4">
        <f t="shared" si="2"/>
        <v>194.66018497080128</v>
      </c>
      <c r="T8" s="4">
        <f t="shared" si="3"/>
        <v>13.952067408481128</v>
      </c>
      <c r="U8" s="4">
        <f t="shared" si="4"/>
        <v>5.3049685963806565</v>
      </c>
      <c r="V8" s="4">
        <f t="shared" si="5"/>
        <v>5.3049685963806565</v>
      </c>
      <c r="Z8" s="4">
        <f t="shared" si="6"/>
        <v>249.12</v>
      </c>
      <c r="AA8" s="4">
        <f t="shared" si="7"/>
        <v>250.4</v>
      </c>
      <c r="AB8" s="4">
        <f t="shared" si="8"/>
        <v>250.32</v>
      </c>
      <c r="AC8" s="4">
        <f t="shared" si="9"/>
        <v>249.36</v>
      </c>
    </row>
    <row r="9" spans="1:29" x14ac:dyDescent="0.25">
      <c r="A9">
        <v>6</v>
      </c>
      <c r="B9" s="1">
        <v>254</v>
      </c>
      <c r="E9" s="4">
        <f t="shared" ref="E9:E18" si="10">AVERAGE(B5:B8)</f>
        <v>255.5</v>
      </c>
      <c r="G9">
        <f t="shared" ref="G9:G18" si="11">B9-E9</f>
        <v>-1.5</v>
      </c>
      <c r="H9">
        <f>G9^2</f>
        <v>2.25</v>
      </c>
      <c r="I9">
        <f t="shared" ref="I9:I18" si="12">ABS(B9-E9)</f>
        <v>1.5</v>
      </c>
      <c r="J9">
        <f t="shared" ref="J9:J17" si="13">G9*100/B9</f>
        <v>-0.59055118110236215</v>
      </c>
      <c r="K9">
        <f t="shared" ref="K9:K18" si="14">I9*100/B9</f>
        <v>0.59055118110236215</v>
      </c>
      <c r="Q9" s="4">
        <f t="shared" si="0"/>
        <v>260.88783736648037</v>
      </c>
      <c r="R9" s="4">
        <f t="shared" si="1"/>
        <v>-6.8878373664803689</v>
      </c>
      <c r="S9" s="4">
        <f t="shared" si="2"/>
        <v>47.442303587083224</v>
      </c>
      <c r="T9" s="4">
        <f t="shared" si="3"/>
        <v>6.8878373664803689</v>
      </c>
      <c r="U9" s="4">
        <f t="shared" si="4"/>
        <v>-2.7117469946773105</v>
      </c>
      <c r="V9" s="4">
        <f t="shared" si="5"/>
        <v>2.7117469946773105</v>
      </c>
      <c r="Z9" s="4">
        <f t="shared" si="6"/>
        <v>251.89600000000002</v>
      </c>
      <c r="AA9" s="4">
        <f t="shared" si="7"/>
        <v>255.44</v>
      </c>
      <c r="AB9" s="4">
        <f t="shared" si="8"/>
        <v>257.928</v>
      </c>
      <c r="AC9" s="4">
        <f t="shared" si="9"/>
        <v>260.27199999999999</v>
      </c>
    </row>
    <row r="10" spans="1:29" x14ac:dyDescent="0.25">
      <c r="A10">
        <v>7</v>
      </c>
      <c r="B10" s="1">
        <v>306</v>
      </c>
      <c r="E10" s="4">
        <f t="shared" si="10"/>
        <v>255</v>
      </c>
      <c r="G10">
        <f t="shared" si="11"/>
        <v>51</v>
      </c>
      <c r="H10">
        <f>G10^2</f>
        <v>2601</v>
      </c>
      <c r="I10">
        <f t="shared" si="12"/>
        <v>51</v>
      </c>
      <c r="J10">
        <f t="shared" si="13"/>
        <v>16.666666666666668</v>
      </c>
      <c r="K10">
        <f t="shared" si="14"/>
        <v>16.666666666666668</v>
      </c>
      <c r="Q10" s="4">
        <f t="shared" si="0"/>
        <v>255.0427295314239</v>
      </c>
      <c r="R10" s="4">
        <f t="shared" si="1"/>
        <v>50.957270468576098</v>
      </c>
      <c r="S10" s="4">
        <f t="shared" si="2"/>
        <v>2596.6434136076177</v>
      </c>
      <c r="T10" s="4">
        <f t="shared" si="3"/>
        <v>50.957270468576098</v>
      </c>
      <c r="U10" s="4">
        <f t="shared" si="4"/>
        <v>16.652702767508529</v>
      </c>
      <c r="V10" s="4">
        <f t="shared" si="5"/>
        <v>16.652702767508529</v>
      </c>
      <c r="Z10" s="4">
        <f t="shared" si="6"/>
        <v>252.3168</v>
      </c>
      <c r="AA10" s="4">
        <f t="shared" si="7"/>
        <v>254.864</v>
      </c>
      <c r="AB10" s="4">
        <f t="shared" si="8"/>
        <v>255.5712</v>
      </c>
      <c r="AC10" s="4">
        <f t="shared" si="9"/>
        <v>255.2544</v>
      </c>
    </row>
    <row r="11" spans="1:29" x14ac:dyDescent="0.25">
      <c r="A11">
        <v>8</v>
      </c>
      <c r="B11" s="1">
        <v>308</v>
      </c>
      <c r="E11" s="4">
        <f t="shared" si="10"/>
        <v>267.75</v>
      </c>
      <c r="G11">
        <f t="shared" si="11"/>
        <v>40.25</v>
      </c>
      <c r="H11">
        <f t="shared" ref="H11:H18" si="15">G11^2</f>
        <v>1620.0625</v>
      </c>
      <c r="I11">
        <f t="shared" si="12"/>
        <v>40.25</v>
      </c>
      <c r="J11">
        <f t="shared" si="13"/>
        <v>13.068181818181818</v>
      </c>
      <c r="K11">
        <f t="shared" si="14"/>
        <v>13.068181818181818</v>
      </c>
      <c r="Q11" s="4">
        <f t="shared" si="0"/>
        <v>298.28572802590861</v>
      </c>
      <c r="R11" s="4">
        <f t="shared" si="1"/>
        <v>9.714271974091389</v>
      </c>
      <c r="S11" s="4">
        <f t="shared" si="2"/>
        <v>94.367079986617412</v>
      </c>
      <c r="T11" s="4">
        <f t="shared" si="3"/>
        <v>9.714271974091389</v>
      </c>
      <c r="U11" s="4">
        <f t="shared" si="4"/>
        <v>3.1539844071725289</v>
      </c>
      <c r="V11" s="4">
        <f t="shared" si="5"/>
        <v>3.1539844071725289</v>
      </c>
      <c r="Z11" s="4">
        <f t="shared" si="6"/>
        <v>263.05344000000002</v>
      </c>
      <c r="AA11" s="4">
        <f t="shared" si="7"/>
        <v>275.3184</v>
      </c>
      <c r="AB11" s="4">
        <f t="shared" si="8"/>
        <v>285.82848000000001</v>
      </c>
      <c r="AC11" s="4">
        <f t="shared" si="9"/>
        <v>295.85088000000002</v>
      </c>
    </row>
    <row r="12" spans="1:29" x14ac:dyDescent="0.25">
      <c r="A12">
        <v>9</v>
      </c>
      <c r="B12" s="1">
        <v>304</v>
      </c>
      <c r="E12" s="4">
        <f t="shared" si="10"/>
        <v>282.75</v>
      </c>
      <c r="G12">
        <f t="shared" si="11"/>
        <v>21.25</v>
      </c>
      <c r="H12">
        <f t="shared" si="15"/>
        <v>451.5625</v>
      </c>
      <c r="I12">
        <f t="shared" si="12"/>
        <v>21.25</v>
      </c>
      <c r="J12">
        <f t="shared" si="13"/>
        <v>6.9901315789473681</v>
      </c>
      <c r="K12">
        <f t="shared" si="14"/>
        <v>6.9901315789473681</v>
      </c>
      <c r="Q12" s="4">
        <f t="shared" si="0"/>
        <v>306.52938480908927</v>
      </c>
      <c r="R12" s="4">
        <f t="shared" si="1"/>
        <v>-2.5293848090892652</v>
      </c>
      <c r="S12" s="4">
        <f t="shared" si="2"/>
        <v>6.3977875124515391</v>
      </c>
      <c r="T12" s="4">
        <f t="shared" si="3"/>
        <v>2.5293848090892652</v>
      </c>
      <c r="U12" s="4">
        <f t="shared" si="4"/>
        <v>-0.83203447667410035</v>
      </c>
      <c r="V12" s="4">
        <f t="shared" si="5"/>
        <v>0.83203447667410035</v>
      </c>
      <c r="Z12" s="4">
        <f t="shared" si="6"/>
        <v>272.04275200000001</v>
      </c>
      <c r="AA12" s="4">
        <f t="shared" si="7"/>
        <v>288.39103999999998</v>
      </c>
      <c r="AB12" s="4">
        <f t="shared" si="8"/>
        <v>299.13139200000001</v>
      </c>
      <c r="AC12" s="4">
        <f t="shared" si="9"/>
        <v>305.570176</v>
      </c>
    </row>
    <row r="13" spans="1:29" x14ac:dyDescent="0.25">
      <c r="A13">
        <v>10</v>
      </c>
      <c r="B13" s="1">
        <v>307</v>
      </c>
      <c r="E13" s="4">
        <f t="shared" si="10"/>
        <v>293</v>
      </c>
      <c r="G13">
        <f t="shared" si="11"/>
        <v>14</v>
      </c>
      <c r="H13">
        <f t="shared" si="15"/>
        <v>196</v>
      </c>
      <c r="I13">
        <f t="shared" si="12"/>
        <v>14</v>
      </c>
      <c r="J13">
        <f t="shared" si="13"/>
        <v>4.5602605863192185</v>
      </c>
      <c r="K13">
        <f t="shared" si="14"/>
        <v>4.5602605863192185</v>
      </c>
      <c r="Q13" s="4">
        <f t="shared" si="0"/>
        <v>304.38291616024611</v>
      </c>
      <c r="R13" s="4">
        <f t="shared" si="1"/>
        <v>2.6170838397538887</v>
      </c>
      <c r="S13" s="4">
        <f t="shared" si="2"/>
        <v>6.8491278243009575</v>
      </c>
      <c r="T13" s="4">
        <f t="shared" si="3"/>
        <v>2.6170838397538887</v>
      </c>
      <c r="U13" s="4">
        <f t="shared" si="4"/>
        <v>0.85247030610875851</v>
      </c>
      <c r="V13" s="4">
        <f t="shared" si="5"/>
        <v>0.85247030610875851</v>
      </c>
      <c r="Z13" s="4">
        <f t="shared" si="6"/>
        <v>278.43420159999999</v>
      </c>
      <c r="AA13" s="4">
        <f t="shared" si="7"/>
        <v>294.63462399999997</v>
      </c>
      <c r="AB13" s="4">
        <f t="shared" si="8"/>
        <v>302.05255679999999</v>
      </c>
      <c r="AC13" s="4">
        <f t="shared" si="9"/>
        <v>304.31403519999998</v>
      </c>
    </row>
    <row r="14" spans="1:29" x14ac:dyDescent="0.25">
      <c r="A14">
        <v>11</v>
      </c>
      <c r="B14" s="1">
        <v>306</v>
      </c>
      <c r="E14" s="4">
        <f t="shared" si="10"/>
        <v>306.25</v>
      </c>
      <c r="G14">
        <f t="shared" si="11"/>
        <v>-0.25</v>
      </c>
      <c r="H14">
        <f t="shared" si="15"/>
        <v>6.25E-2</v>
      </c>
      <c r="I14">
        <f t="shared" si="12"/>
        <v>0.25</v>
      </c>
      <c r="J14">
        <f t="shared" si="13"/>
        <v>-8.1699346405228759E-2</v>
      </c>
      <c r="K14">
        <f t="shared" si="14"/>
        <v>8.1699346405228759E-2</v>
      </c>
      <c r="Q14" s="4">
        <f t="shared" si="0"/>
        <v>306.60380734028303</v>
      </c>
      <c r="R14" s="4">
        <f t="shared" si="1"/>
        <v>-0.60380734028302641</v>
      </c>
      <c r="S14" s="4">
        <f t="shared" si="2"/>
        <v>0.36458330417966245</v>
      </c>
      <c r="T14" s="4">
        <f t="shared" si="3"/>
        <v>0.60380734028302641</v>
      </c>
      <c r="U14" s="4">
        <f t="shared" si="4"/>
        <v>-0.19732266022321124</v>
      </c>
      <c r="V14" s="4">
        <f t="shared" si="5"/>
        <v>0.19732266022321124</v>
      </c>
      <c r="Z14" s="4">
        <f t="shared" si="6"/>
        <v>284.14736127999998</v>
      </c>
      <c r="AA14" s="4">
        <f t="shared" si="7"/>
        <v>299.5807744</v>
      </c>
      <c r="AB14" s="4">
        <f t="shared" si="8"/>
        <v>305.02102272000002</v>
      </c>
      <c r="AC14" s="4">
        <f t="shared" si="9"/>
        <v>306.46280703999997</v>
      </c>
    </row>
    <row r="15" spans="1:29" x14ac:dyDescent="0.25">
      <c r="A15">
        <v>12</v>
      </c>
      <c r="B15" s="1">
        <v>308</v>
      </c>
      <c r="E15" s="4">
        <f t="shared" si="10"/>
        <v>306.25</v>
      </c>
      <c r="G15">
        <f t="shared" si="11"/>
        <v>1.75</v>
      </c>
      <c r="H15">
        <f t="shared" si="15"/>
        <v>3.0625</v>
      </c>
      <c r="I15">
        <f t="shared" si="12"/>
        <v>1.75</v>
      </c>
      <c r="J15">
        <f t="shared" si="13"/>
        <v>0.56818181818181823</v>
      </c>
      <c r="K15">
        <f t="shared" si="14"/>
        <v>0.56818181818181823</v>
      </c>
      <c r="Q15" s="4">
        <f t="shared" si="0"/>
        <v>306.09140862530631</v>
      </c>
      <c r="R15" s="4">
        <f t="shared" si="1"/>
        <v>1.9085913746936853</v>
      </c>
      <c r="S15" s="4">
        <f t="shared" si="2"/>
        <v>3.6427210355551316</v>
      </c>
      <c r="T15" s="4">
        <f t="shared" si="3"/>
        <v>1.9085913746936853</v>
      </c>
      <c r="U15" s="4">
        <f t="shared" si="4"/>
        <v>0.61967252425119657</v>
      </c>
      <c r="V15" s="4">
        <f t="shared" si="5"/>
        <v>0.61967252425119657</v>
      </c>
      <c r="Z15" s="4">
        <f t="shared" si="6"/>
        <v>288.517889024</v>
      </c>
      <c r="AA15" s="4">
        <f t="shared" si="7"/>
        <v>302.14846463999999</v>
      </c>
      <c r="AB15" s="4">
        <f t="shared" si="8"/>
        <v>305.60840908800003</v>
      </c>
      <c r="AC15" s="4">
        <f t="shared" si="9"/>
        <v>306.09256140799999</v>
      </c>
    </row>
    <row r="16" spans="1:29" x14ac:dyDescent="0.25">
      <c r="A16">
        <v>13</v>
      </c>
      <c r="B16" s="1">
        <v>305</v>
      </c>
      <c r="E16" s="4">
        <f t="shared" si="10"/>
        <v>306.25</v>
      </c>
      <c r="G16">
        <f t="shared" si="11"/>
        <v>-1.25</v>
      </c>
      <c r="H16">
        <f t="shared" si="15"/>
        <v>1.5625</v>
      </c>
      <c r="I16">
        <f t="shared" si="12"/>
        <v>1.25</v>
      </c>
      <c r="J16">
        <f t="shared" si="13"/>
        <v>-0.4098360655737705</v>
      </c>
      <c r="K16">
        <f t="shared" si="14"/>
        <v>0.4098360655737705</v>
      </c>
      <c r="Q16" s="4">
        <f t="shared" si="0"/>
        <v>307.71106394011287</v>
      </c>
      <c r="R16" s="4">
        <f t="shared" si="1"/>
        <v>-2.7110639401128651</v>
      </c>
      <c r="S16" s="4">
        <f t="shared" si="2"/>
        <v>7.3498676873802928</v>
      </c>
      <c r="T16" s="4">
        <f t="shared" si="3"/>
        <v>2.7110639401128651</v>
      </c>
      <c r="U16" s="4">
        <f t="shared" si="4"/>
        <v>-0.88887342298782468</v>
      </c>
      <c r="V16" s="4">
        <f t="shared" si="5"/>
        <v>0.88887342298782468</v>
      </c>
      <c r="Z16" s="4">
        <f t="shared" si="6"/>
        <v>292.41431121919999</v>
      </c>
      <c r="AA16" s="4">
        <f t="shared" si="7"/>
        <v>304.48907878400001</v>
      </c>
      <c r="AB16" s="4">
        <f t="shared" si="8"/>
        <v>307.04336363520002</v>
      </c>
      <c r="AC16" s="4">
        <f t="shared" si="9"/>
        <v>307.61851228159998</v>
      </c>
    </row>
    <row r="17" spans="1:29" x14ac:dyDescent="0.25">
      <c r="A17">
        <v>14</v>
      </c>
      <c r="B17" s="1">
        <v>301</v>
      </c>
      <c r="E17" s="4">
        <f t="shared" si="10"/>
        <v>306.5</v>
      </c>
      <c r="G17">
        <f t="shared" si="11"/>
        <v>-5.5</v>
      </c>
      <c r="H17">
        <f t="shared" si="15"/>
        <v>30.25</v>
      </c>
      <c r="I17">
        <f t="shared" si="12"/>
        <v>5.5</v>
      </c>
      <c r="J17">
        <f t="shared" si="13"/>
        <v>-1.8272425249169435</v>
      </c>
      <c r="K17">
        <f t="shared" si="14"/>
        <v>1.8272425249169435</v>
      </c>
      <c r="Q17" s="4">
        <f t="shared" si="0"/>
        <v>305.41042003193792</v>
      </c>
      <c r="R17" s="4">
        <f t="shared" si="1"/>
        <v>-4.4104200319379174</v>
      </c>
      <c r="S17" s="4">
        <f t="shared" si="2"/>
        <v>19.45180485811926</v>
      </c>
      <c r="T17" s="4">
        <f t="shared" si="3"/>
        <v>4.4104200319379174</v>
      </c>
      <c r="U17" s="4">
        <f t="shared" si="4"/>
        <v>-1.4652558245640921</v>
      </c>
      <c r="V17" s="4">
        <f t="shared" si="5"/>
        <v>1.4652558245640921</v>
      </c>
      <c r="Z17" s="4">
        <f t="shared" si="6"/>
        <v>294.93144897536001</v>
      </c>
      <c r="AA17" s="4">
        <f t="shared" si="7"/>
        <v>304.69344727039999</v>
      </c>
      <c r="AB17" s="4">
        <f t="shared" si="8"/>
        <v>305.81734545408</v>
      </c>
      <c r="AC17" s="4">
        <f t="shared" si="9"/>
        <v>305.52370245632</v>
      </c>
    </row>
    <row r="18" spans="1:29" x14ac:dyDescent="0.25">
      <c r="A18">
        <v>15</v>
      </c>
      <c r="B18" s="1">
        <v>303</v>
      </c>
      <c r="E18" s="4">
        <f t="shared" si="10"/>
        <v>305</v>
      </c>
      <c r="G18">
        <f t="shared" si="11"/>
        <v>-2</v>
      </c>
      <c r="H18">
        <f t="shared" si="15"/>
        <v>4</v>
      </c>
      <c r="I18">
        <f t="shared" si="12"/>
        <v>2</v>
      </c>
      <c r="J18">
        <f>G18*100/B18</f>
        <v>-0.66006600660066006</v>
      </c>
      <c r="K18">
        <f t="shared" si="14"/>
        <v>0.66006600660066006</v>
      </c>
      <c r="Q18" s="4">
        <f t="shared" si="0"/>
        <v>301.66768057498939</v>
      </c>
      <c r="R18" s="4">
        <f t="shared" si="1"/>
        <v>1.3323194250106098</v>
      </c>
      <c r="S18" s="4">
        <f t="shared" si="2"/>
        <v>1.7750750502606021</v>
      </c>
      <c r="T18" s="4">
        <f t="shared" si="3"/>
        <v>1.3323194250106098</v>
      </c>
      <c r="U18" s="4">
        <f t="shared" si="4"/>
        <v>0.4397093811916204</v>
      </c>
      <c r="V18" s="4">
        <f>T18*100/B18</f>
        <v>0.4397093811916204</v>
      </c>
      <c r="Z18" s="4">
        <f t="shared" si="6"/>
        <v>296.14515918028803</v>
      </c>
      <c r="AA18" s="4">
        <f t="shared" si="7"/>
        <v>303.21606836223998</v>
      </c>
      <c r="AB18" s="4">
        <f t="shared" si="8"/>
        <v>302.92693818163201</v>
      </c>
      <c r="AC18" s="4">
        <f t="shared" si="9"/>
        <v>301.90474049126402</v>
      </c>
    </row>
    <row r="20" spans="1:29" x14ac:dyDescent="0.25">
      <c r="F20" s="3" t="s">
        <v>11</v>
      </c>
      <c r="G20">
        <f>AVERAGE(G8:G18)</f>
        <v>11.772727272727273</v>
      </c>
      <c r="H20">
        <f>AVERAGE(H8:H18)</f>
        <v>458.89772727272725</v>
      </c>
      <c r="I20">
        <f>AVERAGE(I8:I18)</f>
        <v>13.681818181818182</v>
      </c>
      <c r="J20">
        <f>AVERAGE(J8:J18)</f>
        <v>3.8865189047329953</v>
      </c>
      <c r="K20">
        <f>AVERAGE(K8:K18)</f>
        <v>4.5354998364782615</v>
      </c>
      <c r="P20" s="3" t="s">
        <v>14</v>
      </c>
      <c r="Q20" s="4">
        <f>AVERAGE(Q4:Q18)</f>
        <v>280.20461632622897</v>
      </c>
      <c r="R20" s="4">
        <f t="shared" ref="R20:V20" si="16">AVERAGE(R4:R18)</f>
        <v>4.4620503404377168</v>
      </c>
      <c r="S20" s="4">
        <f>AVERAGE(S4:S18)</f>
        <v>208.47499713199358</v>
      </c>
      <c r="T20" s="4">
        <f t="shared" si="16"/>
        <v>7.670679687662596</v>
      </c>
      <c r="U20" s="4">
        <f t="shared" si="16"/>
        <v>1.4829886791786755</v>
      </c>
      <c r="V20" s="4">
        <f t="shared" si="16"/>
        <v>2.6678481090989421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Exercise 5.3</vt:lpstr>
      <vt:lpstr>Sheet3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Exercise 5.3 | Weekly Sales</dc:title>
  <dc:subject>MS924D | Spreadsheet Modelling and Demand Forecasting</dc:subject>
  <dc:creator>Management Science</dc:creator>
  <cp:lastModifiedBy>Laptop</cp:lastModifiedBy>
  <dcterms:created xsi:type="dcterms:W3CDTF">2008-02-18T13:30:59Z</dcterms:created>
  <dcterms:modified xsi:type="dcterms:W3CDTF">2022-11-28T17:15:43Z</dcterms:modified>
</cp:coreProperties>
</file>