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Clean\School\Dissertation\forgetting\delay_split\"/>
    </mc:Choice>
  </mc:AlternateContent>
  <xr:revisionPtr revIDLastSave="0" documentId="13_ncr:1_{C2DA2E8C-08BF-44FF-988D-BFDE01E30C78}" xr6:coauthVersionLast="47" xr6:coauthVersionMax="47" xr10:uidLastSave="{00000000-0000-0000-0000-000000000000}"/>
  <bookViews>
    <workbookView xWindow="-110" yWindow="-110" windowWidth="19420" windowHeight="10420" activeTab="2" xr2:uid="{94857DEE-C819-4E4D-BEFC-269ED5648B44}"/>
  </bookViews>
  <sheets>
    <sheet name="Part1" sheetId="2" r:id="rId1"/>
    <sheet name="Part2" sheetId="1" r:id="rId2"/>
    <sheet name="Combined" sheetId="3" r:id="rId3"/>
    <sheet name="SPSS" sheetId="4" r:id="rId4"/>
    <sheet name="SPSS_Filter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" i="2" l="1"/>
  <c r="Y45" i="2"/>
  <c r="AB45" i="2"/>
  <c r="AE45" i="2"/>
  <c r="V43" i="2"/>
  <c r="Y43" i="2"/>
  <c r="AB43" i="2"/>
  <c r="AE43" i="2"/>
  <c r="K42" i="1"/>
  <c r="N42" i="1"/>
  <c r="Q42" i="1"/>
  <c r="T42" i="1"/>
  <c r="K41" i="1"/>
  <c r="N41" i="1"/>
  <c r="Q41" i="1"/>
  <c r="T41" i="1"/>
  <c r="Z42" i="1"/>
  <c r="Y42" i="1"/>
  <c r="Z41" i="1"/>
  <c r="Y4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Z2" i="1"/>
  <c r="Y2" i="1"/>
  <c r="AJ45" i="2"/>
  <c r="AI45" i="2"/>
  <c r="AJ43" i="2"/>
  <c r="AI43" i="2"/>
  <c r="AI44" i="2"/>
  <c r="AJ44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2" i="2"/>
  <c r="B44" i="2"/>
  <c r="A44" i="2"/>
</calcChain>
</file>

<file path=xl/sharedStrings.xml><?xml version="1.0" encoding="utf-8"?>
<sst xmlns="http://schemas.openxmlformats.org/spreadsheetml/2006/main" count="429" uniqueCount="109">
  <si>
    <t>id</t>
  </si>
  <si>
    <t>record_num</t>
  </si>
  <si>
    <t>run_time</t>
  </si>
  <si>
    <t>num_stim</t>
  </si>
  <si>
    <t>study_length</t>
  </si>
  <si>
    <t>foil_mode</t>
  </si>
  <si>
    <t>foi_similarity</t>
  </si>
  <si>
    <t>imp_seq_cor</t>
  </si>
  <si>
    <t>imp_seq_tot</t>
  </si>
  <si>
    <t>imp_seq_pc</t>
  </si>
  <si>
    <t>noi_seq_cor</t>
  </si>
  <si>
    <t>noi_seq_tot</t>
  </si>
  <si>
    <t>noi_seq_pc</t>
  </si>
  <si>
    <t>imp_shf_cor</t>
  </si>
  <si>
    <t>imp_shf_tot</t>
  </si>
  <si>
    <t>imp_shf_pc</t>
  </si>
  <si>
    <t>noi_shf_cor</t>
  </si>
  <si>
    <t>noi_shf_tot</t>
  </si>
  <si>
    <t>noi_shf_pc</t>
  </si>
  <si>
    <t>test_imp_seq_cor</t>
  </si>
  <si>
    <t>test_imp_seq_tot</t>
  </si>
  <si>
    <t>test_imp_seq_pc</t>
  </si>
  <si>
    <t>test_noi_seq_cor</t>
  </si>
  <si>
    <t>test_noi_seq_tot</t>
  </si>
  <si>
    <t>test_noi_seq_pc</t>
  </si>
  <si>
    <t>test_imp_shf_cor</t>
  </si>
  <si>
    <t>test_imp_shf_tot</t>
  </si>
  <si>
    <t>test_imp_shf_pc</t>
  </si>
  <si>
    <t>test_noi_shf_cor</t>
  </si>
  <si>
    <t>test_noi_shf_tot</t>
  </si>
  <si>
    <t>test_noi_shf_pc</t>
  </si>
  <si>
    <t>AKSJ3C5O3V9RB</t>
  </si>
  <si>
    <t>easy</t>
  </si>
  <si>
    <t>A341XKSRZ58FJK</t>
  </si>
  <si>
    <t>A9EVF0SO2IUJ0</t>
  </si>
  <si>
    <t>A1RV2LERVS0A4H</t>
  </si>
  <si>
    <t>A1XUZFDVKP95VC</t>
  </si>
  <si>
    <t>A34D413HR7ZIFM</t>
  </si>
  <si>
    <t>A3G55RJTW3BSGM</t>
  </si>
  <si>
    <t>A1YC558J4E5KZ</t>
  </si>
  <si>
    <t>A3FOKP72T5I4FR</t>
  </si>
  <si>
    <t>A10BH9PYCYUKDJ</t>
  </si>
  <si>
    <t>A14PFRHG0A2YY9</t>
  </si>
  <si>
    <t>A19CB2C4GY4C60</t>
  </si>
  <si>
    <t>A2RR3R75ECQSKE</t>
  </si>
  <si>
    <t>A4W9APAHFWVLO</t>
  </si>
  <si>
    <t>A147F5PJTHOB8A</t>
  </si>
  <si>
    <t>ANK8K5WTHJ61C</t>
  </si>
  <si>
    <t>AEWGY34WUIA32</t>
  </si>
  <si>
    <t>A1V1JNPU0KOA3X</t>
  </si>
  <si>
    <t>A129DU6FOHUVNO</t>
  </si>
  <si>
    <t>AORHXBTOCXFUK</t>
  </si>
  <si>
    <t>A2BAQ26SMQQEUG</t>
  </si>
  <si>
    <t>A3QJ14Y7N8VQ42</t>
  </si>
  <si>
    <t>AKVDY8OXNMQED</t>
  </si>
  <si>
    <t>A26399B1QZ7XJJ</t>
  </si>
  <si>
    <t>A5LYLHG880ABE</t>
  </si>
  <si>
    <t>A28A3HF3LSEIDT</t>
  </si>
  <si>
    <t>A3KU8DC7HJOGCM</t>
  </si>
  <si>
    <t>A8F6JFG0WSELT</t>
  </si>
  <si>
    <t>A29ZTHY1OB4IC8</t>
  </si>
  <si>
    <t>A3TUMZ954ORSUC</t>
  </si>
  <si>
    <t>A27W025UEXS1G0</t>
  </si>
  <si>
    <t>A1MIR0TP081SKT</t>
  </si>
  <si>
    <t>A1IFIK8J49WBER</t>
  </si>
  <si>
    <t>AR1IWBDA7MC86</t>
  </si>
  <si>
    <t>A299J4PKHAEU9H</t>
  </si>
  <si>
    <t>A5LYLHG880AB</t>
  </si>
  <si>
    <t>A1XH05IKC77OXO</t>
  </si>
  <si>
    <t>A230VUDYOCRZ4N</t>
  </si>
  <si>
    <t>A3AKZJNAUP8LSA</t>
  </si>
  <si>
    <t>AFU00NU09CFXE</t>
  </si>
  <si>
    <t>11 excluded</t>
  </si>
  <si>
    <t>38 enrolled</t>
  </si>
  <si>
    <t>28% attrition</t>
  </si>
  <si>
    <t>seq</t>
  </si>
  <si>
    <t>shuf</t>
  </si>
  <si>
    <t>count</t>
  </si>
  <si>
    <t>training files w/o part2</t>
  </si>
  <si>
    <t>Test file w/o Part1</t>
  </si>
  <si>
    <t>13 excluded from test</t>
  </si>
  <si>
    <t>1 because no file</t>
  </si>
  <si>
    <t>3 because they performed bas in training even tho they were good at test</t>
  </si>
  <si>
    <t>9 because they were bad at the test.</t>
  </si>
  <si>
    <t>4 of these last 9 were good enough durin treaining, while 5 of these last nine also failed training</t>
  </si>
  <si>
    <t>shu</t>
  </si>
  <si>
    <t>filtered</t>
  </si>
  <si>
    <t>avg</t>
  </si>
  <si>
    <t>sem</t>
  </si>
  <si>
    <t>Seq1</t>
  </si>
  <si>
    <t>Shu1</t>
  </si>
  <si>
    <t>Seq2</t>
  </si>
  <si>
    <t>Shu2</t>
  </si>
  <si>
    <t>Immediate_Foil_Sequence</t>
  </si>
  <si>
    <t>Immediate_Correct_Sequence</t>
  </si>
  <si>
    <t>Immediate_Foil_Shuffle</t>
  </si>
  <si>
    <t>Immediate_Correct_Shuffle</t>
  </si>
  <si>
    <t>2Hour_Foil_Sequence</t>
  </si>
  <si>
    <t>2Hour_Correct_Sequence</t>
  </si>
  <si>
    <t>2Hour_Foil_Shuffle</t>
  </si>
  <si>
    <t>2Hour_Correct_Shuffle</t>
  </si>
  <si>
    <t>TwoHour_Foil_Sequence</t>
  </si>
  <si>
    <t>TwoHour_Correct_Sequence</t>
  </si>
  <si>
    <t>TwoHour_Foil_Shuffle</t>
  </si>
  <si>
    <t>TwoHour_Correct_Shuffle</t>
  </si>
  <si>
    <t>Foil_Sequence</t>
  </si>
  <si>
    <t>Foil_Shuffle</t>
  </si>
  <si>
    <t>Correct_Sequence</t>
  </si>
  <si>
    <t>Correct_Shuffle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</si>
</sst>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7" fontId="0" fillId="0" borderId="0" xfId="0" applyNumberFormat="1"/>
    <xf numFmtId="0" fontId="0" fillId="2" borderId="0" xfId="0" applyFill="1"/>
    <xf numFmtId="0" fontId="1" fillId="0" borderId="0" xfId="0" applyFont="1"/>
    <xf numFmtId="47" fontId="1" fillId="0" borderId="0" xfId="0" applyNumberFormat="1" applyFont="1"/>
    <xf numFmtId="0" fontId="1" fillId="2" borderId="0" xfId="0" applyFont="1" applyFill="1"/>
    <xf numFmtId="0" fontId="0" fillId="3" borderId="0" xfId="0" applyFill="1"/>
    <xf numFmtId="47" fontId="0" fillId="3" borderId="0" xfId="0" applyNumberForma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4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Combined!$S$2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Combined!$T$3:$W$3</c:f>
                <c:numCache>
                  <c:formatCode>General</c:formatCode>
                  <c:ptCount val="4"/>
                  <c:pt idx="0">
                    <c:v>2.2877333219242024E-2</c:v>
                  </c:pt>
                  <c:pt idx="1">
                    <c:v>1.8804767714716893E-2</c:v>
                  </c:pt>
                  <c:pt idx="2">
                    <c:v>1.5493965513569944E-2</c:v>
                  </c:pt>
                  <c:pt idx="3">
                    <c:v>2.1755467677541388E-2</c:v>
                  </c:pt>
                </c:numCache>
              </c:numRef>
            </c:plus>
            <c:minus>
              <c:numRef>
                <c:f>Combined!$T$3:$W$3</c:f>
                <c:numCache>
                  <c:formatCode>General</c:formatCode>
                  <c:ptCount val="4"/>
                  <c:pt idx="0">
                    <c:v>2.2877333219242024E-2</c:v>
                  </c:pt>
                  <c:pt idx="1">
                    <c:v>1.8804767714716893E-2</c:v>
                  </c:pt>
                  <c:pt idx="2">
                    <c:v>1.5493965513569944E-2</c:v>
                  </c:pt>
                  <c:pt idx="3">
                    <c:v>2.1755467677541388E-2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Combined!$T$1:$W$1</c:f>
              <c:strCache>
                <c:ptCount val="4"/>
                <c:pt idx="0">
                  <c:v>Seq1</c:v>
                </c:pt>
                <c:pt idx="1">
                  <c:v>Shu1</c:v>
                </c:pt>
                <c:pt idx="2">
                  <c:v>Seq2</c:v>
                </c:pt>
                <c:pt idx="3">
                  <c:v>Shu2</c:v>
                </c:pt>
              </c:strCache>
            </c:strRef>
          </c:cat>
          <c:val>
            <c:numRef>
              <c:f>Combined!$T$2:$W$2</c:f>
              <c:numCache>
                <c:formatCode>General</c:formatCode>
                <c:ptCount val="4"/>
                <c:pt idx="0">
                  <c:v>0.8481481481481481</c:v>
                </c:pt>
                <c:pt idx="1">
                  <c:v>0.76851851851851882</c:v>
                </c:pt>
                <c:pt idx="2">
                  <c:v>0.88636363636363658</c:v>
                </c:pt>
                <c:pt idx="3">
                  <c:v>0.85568181818181832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F-4C47-9129-F7EDE819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26896"/>
        <c:axId val="474421648"/>
      </c:barChart>
      <c:catAx>
        <c:axId val="4744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1648"/>
        <c:crosses val="autoZero"/>
        <c:auto val="1"/>
        <c:lblAlgn val="ctr"/>
        <c:lblOffset val="100"/>
        <c:noMultiLvlLbl val="0"/>
      </c:catAx>
      <c:valAx>
        <c:axId val="47442164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Combined!$AA$2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Combined!$AB$3:$AJ$3</c:f>
                <c:numCache>
                  <c:formatCode>General</c:formatCode>
                  <c:ptCount val="9"/>
                  <c:pt idx="0">
                    <c:v>2.7129179911288652</c:v>
                  </c:pt>
                  <c:pt idx="1">
                    <c:v>2.5880097876085451</c:v>
                  </c:pt>
                  <c:pt idx="2">
                    <c:v>2.5035587206627024</c:v>
                  </c:pt>
                  <c:pt idx="3">
                    <c:v>2.7075646631208037</c:v>
                  </c:pt>
                  <c:pt idx="5">
                    <c:v>2.255344782196302</c:v>
                  </c:pt>
                  <c:pt idx="6">
                    <c:v>1.9105333655937109</c:v>
                  </c:pt>
                  <c:pt idx="7">
                    <c:v>2.2487917084455065</c:v>
                  </c:pt>
                  <c:pt idx="8">
                    <c:v>2.6397388455615483</c:v>
                  </c:pt>
                </c:numCache>
              </c:numRef>
            </c:plus>
            <c:minus>
              <c:numRef>
                <c:f>Combined!$AB$3:$AJ$3</c:f>
                <c:numCache>
                  <c:formatCode>General</c:formatCode>
                  <c:ptCount val="9"/>
                  <c:pt idx="0">
                    <c:v>2.7129179911288652</c:v>
                  </c:pt>
                  <c:pt idx="1">
                    <c:v>2.5880097876085451</c:v>
                  </c:pt>
                  <c:pt idx="2">
                    <c:v>2.5035587206627024</c:v>
                  </c:pt>
                  <c:pt idx="3">
                    <c:v>2.7075646631208037</c:v>
                  </c:pt>
                  <c:pt idx="5">
                    <c:v>2.255344782196302</c:v>
                  </c:pt>
                  <c:pt idx="6">
                    <c:v>1.9105333655937109</c:v>
                  </c:pt>
                  <c:pt idx="7">
                    <c:v>2.2487917084455065</c:v>
                  </c:pt>
                  <c:pt idx="8">
                    <c:v>2.6397388455615483</c:v>
                  </c:pt>
                </c:numCache>
              </c:numRef>
            </c:minus>
            <c:spPr>
              <a:noFill/>
              <a:ln w="762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Combined!$AB$1:$AJ$1</c:f>
              <c:strCache>
                <c:ptCount val="9"/>
                <c:pt idx="0">
                  <c:v>Foil_Sequence</c:v>
                </c:pt>
                <c:pt idx="1">
                  <c:v>Correct_Sequence</c:v>
                </c:pt>
                <c:pt idx="2">
                  <c:v>Foil_Shuffle</c:v>
                </c:pt>
                <c:pt idx="3">
                  <c:v>Correct_Shuffle</c:v>
                </c:pt>
                <c:pt idx="5">
                  <c:v>Foil_Sequence</c:v>
                </c:pt>
                <c:pt idx="6">
                  <c:v>Correct_Sequence</c:v>
                </c:pt>
                <c:pt idx="7">
                  <c:v>Foil_Shuffle</c:v>
                </c:pt>
                <c:pt idx="8">
                  <c:v>Correct_Shuffle</c:v>
                </c:pt>
              </c:strCache>
            </c:strRef>
          </c:cat>
          <c:val>
            <c:numRef>
              <c:f>Combined!$AB$2:$AJ$2</c:f>
              <c:numCache>
                <c:formatCode>General</c:formatCode>
                <c:ptCount val="9"/>
                <c:pt idx="0">
                  <c:v>80.555555555555557</c:v>
                </c:pt>
                <c:pt idx="1">
                  <c:v>89.074074074074076</c:v>
                </c:pt>
                <c:pt idx="2">
                  <c:v>83.333333333333329</c:v>
                </c:pt>
                <c:pt idx="3">
                  <c:v>70.370370370370367</c:v>
                </c:pt>
                <c:pt idx="5">
                  <c:v>85</c:v>
                </c:pt>
                <c:pt idx="6">
                  <c:v>92.272727272727266</c:v>
                </c:pt>
                <c:pt idx="7">
                  <c:v>87.727272727272734</c:v>
                </c:pt>
                <c:pt idx="8">
                  <c:v>83.409090909090907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7-4620-A567-DFF22B7C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673424"/>
        <c:axId val="575675720"/>
      </c:barChart>
      <c:catAx>
        <c:axId val="5756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Trial Condition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34130239291117"/>
              <c:y val="0.92861483863812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5720"/>
        <c:crosses val="autoZero"/>
        <c:auto val="1"/>
        <c:lblAlgn val="ctr"/>
        <c:lblOffset val="100"/>
        <c:noMultiLvlLbl val="0"/>
      </c:catAx>
      <c:valAx>
        <c:axId val="5756757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Percent Correct (+/- SEM)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377825</xdr:colOff>
      <xdr:row>4</xdr:row>
      <xdr:rowOff>0</xdr:rowOff>
    </xdr:from>
    <xdr:to>
      <xdr:col>25</xdr:col>
      <xdr:colOff>73025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0728E-8791-4140-8B73-A3C5A66F1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225425</xdr:colOff>
      <xdr:row>4</xdr:row>
      <xdr:rowOff>6350</xdr:rowOff>
    </xdr:from>
    <xdr:to>
      <xdr:col>33</xdr:col>
      <xdr:colOff>530225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38F4E-CB17-467B-BFF5-B28353E67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0.13758</cdr:x>
      <cdr:y>0.8672</cdr:y>
    </cdr:from>
    <cdr:to>
      <cdr:x>0.96727</cdr:x>
      <cdr:y>0.93662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B2F7E536-A946-4AF9-BFD6-C85CF356DE1D}"/>
            </a:ext>
          </a:extLst>
        </cdr:cNvPr>
        <cdr:cNvGrpSpPr/>
      </cdr:nvGrpSpPr>
      <cdr:grpSpPr>
        <a:xfrm xmlns:a="http://schemas.openxmlformats.org/drawingml/2006/main">
          <a:off x="627289" y="2345872"/>
          <a:ext cx="3782786" cy="187778"/>
          <a:chOff x="627289" y="2345872"/>
          <a:chExt cx="3782786" cy="187778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B425EF1A-7B0B-4EB6-82C2-8B797B9CB315}"/>
              </a:ext>
            </a:extLst>
          </cdr:cNvPr>
          <cdr:cNvSpPr txBox="1"/>
        </cdr:nvSpPr>
        <cdr:spPr>
          <a:xfrm xmlns:a="http://schemas.openxmlformats.org/drawingml/2006/main">
            <a:off x="627289" y="2352222"/>
            <a:ext cx="1097643" cy="1814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Immediate</a:t>
            </a:r>
            <a:r>
              <a:rPr lang="en-US" sz="1100" baseline="0"/>
              <a:t> Test</a:t>
            </a:r>
            <a:endParaRPr lang="en-US" sz="1100"/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01686D3F-D047-4268-84A6-7BE8BF5A1F85}"/>
              </a:ext>
            </a:extLst>
          </cdr:cNvPr>
          <cdr:cNvSpPr txBox="1"/>
        </cdr:nvSpPr>
        <cdr:spPr>
          <a:xfrm xmlns:a="http://schemas.openxmlformats.org/drawingml/2006/main">
            <a:off x="2953657" y="2345872"/>
            <a:ext cx="1456418" cy="17870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Two-Hour</a:t>
            </a:r>
            <a:r>
              <a:rPr lang="en-US" sz="1100" baseline="0"/>
              <a:t> Delay Test</a:t>
            </a:r>
            <a:endParaRPr lang="en-US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5429-60B6-4654-A9C8-4EEF6A721C33}">
  <dimension ref="A1:AJ45"/>
  <sheetViews>
    <sheetView zoomScale="40" zoomScaleNormal="40" workbookViewId="0">
      <selection activeCell="AE2" activeCellId="4" sqref="A2:A41 V2:V41 Y2:Y41 AB2:AB41 AE2:AE41"/>
    </sheetView>
  </sheetViews>
  <sheetFormatPr defaultRowHeight="14.5" x14ac:dyDescent="0.35"/>
  <cols>
    <col min="4" max="19" width="0" hidden="1" customWidth="1"/>
    <col min="22" max="22" width="8.7265625" style="2"/>
    <col min="25" max="25" width="8.7265625" style="2"/>
    <col min="28" max="28" width="8.7265625" style="2"/>
    <col min="31" max="31" width="8.7265625" style="2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s="2" t="s">
        <v>27</v>
      </c>
      <c r="AC1" t="s">
        <v>28</v>
      </c>
      <c r="AD1" t="s">
        <v>29</v>
      </c>
      <c r="AE1" s="2" t="s">
        <v>30</v>
      </c>
      <c r="AI1" t="s">
        <v>75</v>
      </c>
      <c r="AJ1" t="s">
        <v>76</v>
      </c>
    </row>
    <row r="2" spans="1:36" x14ac:dyDescent="0.35">
      <c r="A2" t="s">
        <v>31</v>
      </c>
      <c r="B2">
        <v>32278</v>
      </c>
      <c r="C2" s="1">
        <v>44557.93228883102</v>
      </c>
      <c r="D2">
        <v>12</v>
      </c>
      <c r="E2">
        <v>300</v>
      </c>
      <c r="F2" t="s">
        <v>32</v>
      </c>
      <c r="G2">
        <v>75</v>
      </c>
      <c r="H2">
        <v>50</v>
      </c>
      <c r="I2">
        <v>70</v>
      </c>
      <c r="J2">
        <v>71.430000000000007</v>
      </c>
      <c r="K2">
        <v>51</v>
      </c>
      <c r="L2">
        <v>70</v>
      </c>
      <c r="M2">
        <v>72.86</v>
      </c>
      <c r="N2">
        <v>12</v>
      </c>
      <c r="O2">
        <v>20</v>
      </c>
      <c r="P2">
        <v>60</v>
      </c>
      <c r="Q2">
        <v>10</v>
      </c>
      <c r="R2">
        <v>20</v>
      </c>
      <c r="S2">
        <v>50</v>
      </c>
      <c r="T2">
        <v>17</v>
      </c>
      <c r="U2">
        <v>20</v>
      </c>
      <c r="V2" s="2">
        <v>85</v>
      </c>
      <c r="W2">
        <v>15</v>
      </c>
      <c r="X2">
        <v>20</v>
      </c>
      <c r="Y2" s="2">
        <v>75</v>
      </c>
      <c r="Z2">
        <v>12</v>
      </c>
      <c r="AA2">
        <v>20</v>
      </c>
      <c r="AB2" s="2">
        <v>60</v>
      </c>
      <c r="AC2">
        <v>10</v>
      </c>
      <c r="AD2">
        <v>20</v>
      </c>
      <c r="AE2" s="2">
        <v>50</v>
      </c>
      <c r="AI2">
        <f>(T2+W2)/40</f>
        <v>0.8</v>
      </c>
      <c r="AJ2">
        <f>(Z2+AC2)/40</f>
        <v>0.55000000000000004</v>
      </c>
    </row>
    <row r="3" spans="1:36" x14ac:dyDescent="0.35">
      <c r="A3" t="s">
        <v>33</v>
      </c>
      <c r="B3">
        <v>32292</v>
      </c>
      <c r="C3" s="1">
        <v>44558.094081712959</v>
      </c>
      <c r="D3">
        <v>12</v>
      </c>
      <c r="E3">
        <v>300</v>
      </c>
      <c r="F3" t="s">
        <v>32</v>
      </c>
      <c r="G3">
        <v>75</v>
      </c>
      <c r="H3">
        <v>56</v>
      </c>
      <c r="I3">
        <v>70</v>
      </c>
      <c r="J3">
        <v>80</v>
      </c>
      <c r="K3">
        <v>60</v>
      </c>
      <c r="L3">
        <v>70</v>
      </c>
      <c r="M3">
        <v>85.71</v>
      </c>
      <c r="N3">
        <v>15</v>
      </c>
      <c r="O3">
        <v>20</v>
      </c>
      <c r="P3">
        <v>75</v>
      </c>
      <c r="Q3">
        <v>17</v>
      </c>
      <c r="R3">
        <v>20</v>
      </c>
      <c r="S3">
        <v>85</v>
      </c>
      <c r="T3">
        <v>14</v>
      </c>
      <c r="U3">
        <v>20</v>
      </c>
      <c r="V3" s="2">
        <v>70</v>
      </c>
      <c r="W3">
        <v>20</v>
      </c>
      <c r="X3">
        <v>20</v>
      </c>
      <c r="Y3" s="2">
        <v>100</v>
      </c>
      <c r="Z3">
        <v>15</v>
      </c>
      <c r="AA3">
        <v>20</v>
      </c>
      <c r="AB3" s="2">
        <v>75</v>
      </c>
      <c r="AC3">
        <v>17</v>
      </c>
      <c r="AD3">
        <v>20</v>
      </c>
      <c r="AE3" s="2">
        <v>85</v>
      </c>
      <c r="AI3">
        <f t="shared" ref="AI3:AI41" si="0">(T3+W3)/40</f>
        <v>0.85</v>
      </c>
      <c r="AJ3">
        <f t="shared" ref="AJ3:AJ41" si="1">(Z3+AC3)/40</f>
        <v>0.8</v>
      </c>
    </row>
    <row r="4" spans="1:36" s="3" customFormat="1" x14ac:dyDescent="0.35">
      <c r="A4" s="3" t="s">
        <v>34</v>
      </c>
      <c r="B4" s="3">
        <v>32294</v>
      </c>
      <c r="C4" s="4">
        <v>44558.101495289353</v>
      </c>
      <c r="D4" s="3">
        <v>12</v>
      </c>
      <c r="E4" s="3">
        <v>300</v>
      </c>
      <c r="F4" s="3" t="s">
        <v>32</v>
      </c>
      <c r="G4" s="3">
        <v>75</v>
      </c>
      <c r="H4" s="3">
        <v>37</v>
      </c>
      <c r="I4" s="3">
        <v>70</v>
      </c>
      <c r="J4" s="3">
        <v>52.86</v>
      </c>
      <c r="K4" s="3">
        <v>21</v>
      </c>
      <c r="L4" s="3">
        <v>70</v>
      </c>
      <c r="M4" s="3">
        <v>30</v>
      </c>
      <c r="N4" s="3">
        <v>9</v>
      </c>
      <c r="O4" s="3">
        <v>20</v>
      </c>
      <c r="P4" s="3">
        <v>45</v>
      </c>
      <c r="Q4" s="3">
        <v>12</v>
      </c>
      <c r="R4" s="3">
        <v>20</v>
      </c>
      <c r="S4" s="3">
        <v>60</v>
      </c>
      <c r="T4" s="3">
        <v>13</v>
      </c>
      <c r="U4" s="3">
        <v>20</v>
      </c>
      <c r="V4" s="5">
        <v>65</v>
      </c>
      <c r="W4" s="3">
        <v>8</v>
      </c>
      <c r="X4" s="3">
        <v>20</v>
      </c>
      <c r="Y4" s="5">
        <v>40</v>
      </c>
      <c r="Z4" s="3">
        <v>9</v>
      </c>
      <c r="AA4" s="3">
        <v>20</v>
      </c>
      <c r="AB4" s="5">
        <v>45</v>
      </c>
      <c r="AC4" s="3">
        <v>12</v>
      </c>
      <c r="AD4" s="3">
        <v>20</v>
      </c>
      <c r="AE4" s="5">
        <v>60</v>
      </c>
      <c r="AI4">
        <f t="shared" si="0"/>
        <v>0.52500000000000002</v>
      </c>
      <c r="AJ4">
        <f t="shared" si="1"/>
        <v>0.52500000000000002</v>
      </c>
    </row>
    <row r="5" spans="1:36" x14ac:dyDescent="0.35">
      <c r="A5" t="s">
        <v>35</v>
      </c>
      <c r="B5">
        <v>32297</v>
      </c>
      <c r="C5" s="1">
        <v>44558.104440613424</v>
      </c>
      <c r="D5">
        <v>12</v>
      </c>
      <c r="E5">
        <v>300</v>
      </c>
      <c r="F5" t="s">
        <v>32</v>
      </c>
      <c r="G5">
        <v>75</v>
      </c>
      <c r="H5">
        <v>68</v>
      </c>
      <c r="I5">
        <v>70</v>
      </c>
      <c r="J5">
        <v>97.14</v>
      </c>
      <c r="K5">
        <v>67</v>
      </c>
      <c r="L5">
        <v>70</v>
      </c>
      <c r="M5">
        <v>95.71</v>
      </c>
      <c r="N5">
        <v>19</v>
      </c>
      <c r="O5">
        <v>20</v>
      </c>
      <c r="P5">
        <v>95</v>
      </c>
      <c r="Q5">
        <v>18</v>
      </c>
      <c r="R5">
        <v>20</v>
      </c>
      <c r="S5">
        <v>90</v>
      </c>
      <c r="T5">
        <v>20</v>
      </c>
      <c r="U5">
        <v>20</v>
      </c>
      <c r="V5" s="2">
        <v>100</v>
      </c>
      <c r="W5">
        <v>19</v>
      </c>
      <c r="X5">
        <v>20</v>
      </c>
      <c r="Y5" s="2">
        <v>95</v>
      </c>
      <c r="Z5">
        <v>19</v>
      </c>
      <c r="AA5">
        <v>20</v>
      </c>
      <c r="AB5" s="2">
        <v>95</v>
      </c>
      <c r="AC5">
        <v>18</v>
      </c>
      <c r="AD5">
        <v>20</v>
      </c>
      <c r="AE5" s="2">
        <v>90</v>
      </c>
      <c r="AI5">
        <f t="shared" si="0"/>
        <v>0.97499999999999998</v>
      </c>
      <c r="AJ5">
        <f t="shared" si="1"/>
        <v>0.92500000000000004</v>
      </c>
    </row>
    <row r="6" spans="1:36" x14ac:dyDescent="0.35">
      <c r="A6" t="s">
        <v>36</v>
      </c>
      <c r="B6">
        <v>32312</v>
      </c>
      <c r="C6" s="1">
        <v>44558.645006284722</v>
      </c>
      <c r="D6">
        <v>12</v>
      </c>
      <c r="E6">
        <v>300</v>
      </c>
      <c r="F6" t="s">
        <v>32</v>
      </c>
      <c r="G6">
        <v>75</v>
      </c>
      <c r="H6">
        <v>53</v>
      </c>
      <c r="I6">
        <v>70</v>
      </c>
      <c r="J6">
        <v>75.709999999999994</v>
      </c>
      <c r="K6">
        <v>59</v>
      </c>
      <c r="L6">
        <v>70</v>
      </c>
      <c r="M6">
        <v>84.29</v>
      </c>
      <c r="N6">
        <v>16</v>
      </c>
      <c r="O6">
        <v>20</v>
      </c>
      <c r="P6">
        <v>80</v>
      </c>
      <c r="Q6">
        <v>11</v>
      </c>
      <c r="R6">
        <v>20</v>
      </c>
      <c r="S6">
        <v>55</v>
      </c>
      <c r="T6">
        <v>14</v>
      </c>
      <c r="U6">
        <v>20</v>
      </c>
      <c r="V6" s="2">
        <v>70</v>
      </c>
      <c r="W6">
        <v>18</v>
      </c>
      <c r="X6">
        <v>20</v>
      </c>
      <c r="Y6" s="2">
        <v>90</v>
      </c>
      <c r="Z6">
        <v>16</v>
      </c>
      <c r="AA6">
        <v>20</v>
      </c>
      <c r="AB6" s="2">
        <v>80</v>
      </c>
      <c r="AC6">
        <v>11</v>
      </c>
      <c r="AD6">
        <v>20</v>
      </c>
      <c r="AE6" s="2">
        <v>55</v>
      </c>
      <c r="AI6">
        <f t="shared" si="0"/>
        <v>0.8</v>
      </c>
      <c r="AJ6">
        <f t="shared" si="1"/>
        <v>0.67500000000000004</v>
      </c>
    </row>
    <row r="7" spans="1:36" x14ac:dyDescent="0.35">
      <c r="A7" t="s">
        <v>37</v>
      </c>
      <c r="B7">
        <v>32314</v>
      </c>
      <c r="C7" s="1">
        <v>44558.645032824075</v>
      </c>
      <c r="D7">
        <v>12</v>
      </c>
      <c r="E7">
        <v>300</v>
      </c>
      <c r="F7" t="s">
        <v>32</v>
      </c>
      <c r="G7">
        <v>75</v>
      </c>
      <c r="H7">
        <v>64</v>
      </c>
      <c r="I7">
        <v>70</v>
      </c>
      <c r="J7">
        <v>91.43</v>
      </c>
      <c r="K7">
        <v>63</v>
      </c>
      <c r="L7">
        <v>70</v>
      </c>
      <c r="M7">
        <v>90</v>
      </c>
      <c r="N7">
        <v>20</v>
      </c>
      <c r="O7">
        <v>20</v>
      </c>
      <c r="P7">
        <v>100</v>
      </c>
      <c r="Q7">
        <v>16</v>
      </c>
      <c r="R7">
        <v>20</v>
      </c>
      <c r="S7">
        <v>80</v>
      </c>
      <c r="T7">
        <v>19</v>
      </c>
      <c r="U7">
        <v>20</v>
      </c>
      <c r="V7" s="2">
        <v>95</v>
      </c>
      <c r="W7">
        <v>18</v>
      </c>
      <c r="X7">
        <v>20</v>
      </c>
      <c r="Y7" s="2">
        <v>90</v>
      </c>
      <c r="Z7">
        <v>20</v>
      </c>
      <c r="AA7">
        <v>20</v>
      </c>
      <c r="AB7" s="2">
        <v>100</v>
      </c>
      <c r="AC7">
        <v>16</v>
      </c>
      <c r="AD7">
        <v>20</v>
      </c>
      <c r="AE7" s="2">
        <v>80</v>
      </c>
      <c r="AI7">
        <f t="shared" si="0"/>
        <v>0.92500000000000004</v>
      </c>
      <c r="AJ7">
        <f t="shared" si="1"/>
        <v>0.9</v>
      </c>
    </row>
    <row r="8" spans="1:36" x14ac:dyDescent="0.35">
      <c r="A8" t="s">
        <v>38</v>
      </c>
      <c r="B8">
        <v>32316</v>
      </c>
      <c r="C8" s="1">
        <v>44558.64650333333</v>
      </c>
      <c r="D8">
        <v>12</v>
      </c>
      <c r="E8">
        <v>300</v>
      </c>
      <c r="F8" t="s">
        <v>32</v>
      </c>
      <c r="G8">
        <v>75</v>
      </c>
      <c r="H8">
        <v>58</v>
      </c>
      <c r="I8">
        <v>70</v>
      </c>
      <c r="J8">
        <v>82.86</v>
      </c>
      <c r="K8">
        <v>51</v>
      </c>
      <c r="L8">
        <v>70</v>
      </c>
      <c r="M8">
        <v>72.86</v>
      </c>
      <c r="N8">
        <v>17</v>
      </c>
      <c r="O8">
        <v>20</v>
      </c>
      <c r="P8">
        <v>85</v>
      </c>
      <c r="Q8">
        <v>12</v>
      </c>
      <c r="R8">
        <v>20</v>
      </c>
      <c r="S8">
        <v>60</v>
      </c>
      <c r="T8">
        <v>16</v>
      </c>
      <c r="U8">
        <v>20</v>
      </c>
      <c r="V8" s="2">
        <v>80</v>
      </c>
      <c r="W8">
        <v>15</v>
      </c>
      <c r="X8">
        <v>20</v>
      </c>
      <c r="Y8" s="2">
        <v>75</v>
      </c>
      <c r="Z8">
        <v>17</v>
      </c>
      <c r="AA8">
        <v>20</v>
      </c>
      <c r="AB8" s="2">
        <v>85</v>
      </c>
      <c r="AC8">
        <v>12</v>
      </c>
      <c r="AD8">
        <v>20</v>
      </c>
      <c r="AE8" s="2">
        <v>60</v>
      </c>
      <c r="AI8">
        <f t="shared" si="0"/>
        <v>0.77500000000000002</v>
      </c>
      <c r="AJ8">
        <f t="shared" si="1"/>
        <v>0.72499999999999998</v>
      </c>
    </row>
    <row r="9" spans="1:36" x14ac:dyDescent="0.35">
      <c r="A9" t="s">
        <v>39</v>
      </c>
      <c r="B9">
        <v>32325</v>
      </c>
      <c r="C9" s="1">
        <v>44558.672288657406</v>
      </c>
      <c r="D9">
        <v>12</v>
      </c>
      <c r="E9">
        <v>300</v>
      </c>
      <c r="F9" t="s">
        <v>32</v>
      </c>
      <c r="G9">
        <v>75</v>
      </c>
      <c r="H9">
        <v>52</v>
      </c>
      <c r="I9">
        <v>70</v>
      </c>
      <c r="J9">
        <v>74.290000000000006</v>
      </c>
      <c r="K9">
        <v>60</v>
      </c>
      <c r="L9">
        <v>70</v>
      </c>
      <c r="M9">
        <v>85.71</v>
      </c>
      <c r="N9">
        <v>17</v>
      </c>
      <c r="O9">
        <v>20</v>
      </c>
      <c r="P9">
        <v>85</v>
      </c>
      <c r="Q9">
        <v>13</v>
      </c>
      <c r="R9">
        <v>20</v>
      </c>
      <c r="S9">
        <v>65</v>
      </c>
      <c r="T9">
        <v>12</v>
      </c>
      <c r="U9">
        <v>20</v>
      </c>
      <c r="V9" s="2">
        <v>60</v>
      </c>
      <c r="W9">
        <v>19</v>
      </c>
      <c r="X9">
        <v>20</v>
      </c>
      <c r="Y9" s="2">
        <v>95</v>
      </c>
      <c r="Z9">
        <v>17</v>
      </c>
      <c r="AA9">
        <v>20</v>
      </c>
      <c r="AB9" s="2">
        <v>85</v>
      </c>
      <c r="AC9">
        <v>13</v>
      </c>
      <c r="AD9">
        <v>20</v>
      </c>
      <c r="AE9" s="2">
        <v>65</v>
      </c>
      <c r="AI9">
        <f t="shared" si="0"/>
        <v>0.77500000000000002</v>
      </c>
      <c r="AJ9">
        <f t="shared" si="1"/>
        <v>0.75</v>
      </c>
    </row>
    <row r="10" spans="1:36" x14ac:dyDescent="0.35">
      <c r="A10" t="s">
        <v>40</v>
      </c>
      <c r="B10">
        <v>32327</v>
      </c>
      <c r="C10" s="1">
        <v>44558.6758628588</v>
      </c>
      <c r="D10">
        <v>12</v>
      </c>
      <c r="E10">
        <v>300</v>
      </c>
      <c r="F10" t="s">
        <v>32</v>
      </c>
      <c r="G10">
        <v>75</v>
      </c>
      <c r="H10">
        <v>38</v>
      </c>
      <c r="I10">
        <v>70</v>
      </c>
      <c r="J10">
        <v>54.29</v>
      </c>
      <c r="K10">
        <v>54</v>
      </c>
      <c r="L10">
        <v>70</v>
      </c>
      <c r="M10">
        <v>77.14</v>
      </c>
      <c r="N10">
        <v>17</v>
      </c>
      <c r="O10">
        <v>20</v>
      </c>
      <c r="P10">
        <v>85</v>
      </c>
      <c r="Q10">
        <v>10</v>
      </c>
      <c r="R10">
        <v>20</v>
      </c>
      <c r="S10">
        <v>50</v>
      </c>
      <c r="T10">
        <v>13</v>
      </c>
      <c r="U10">
        <v>20</v>
      </c>
      <c r="V10" s="2">
        <v>65</v>
      </c>
      <c r="W10">
        <v>17</v>
      </c>
      <c r="X10">
        <v>20</v>
      </c>
      <c r="Y10" s="2">
        <v>85</v>
      </c>
      <c r="Z10">
        <v>17</v>
      </c>
      <c r="AA10">
        <v>20</v>
      </c>
      <c r="AB10" s="2">
        <v>85</v>
      </c>
      <c r="AC10">
        <v>10</v>
      </c>
      <c r="AD10">
        <v>20</v>
      </c>
      <c r="AE10" s="2">
        <v>50</v>
      </c>
      <c r="AI10">
        <f t="shared" si="0"/>
        <v>0.75</v>
      </c>
      <c r="AJ10">
        <f t="shared" si="1"/>
        <v>0.67500000000000004</v>
      </c>
    </row>
    <row r="11" spans="1:36" x14ac:dyDescent="0.35">
      <c r="A11" t="s">
        <v>41</v>
      </c>
      <c r="B11">
        <v>32329</v>
      </c>
      <c r="C11" s="1">
        <v>44558.678521168978</v>
      </c>
      <c r="D11">
        <v>12</v>
      </c>
      <c r="E11">
        <v>300</v>
      </c>
      <c r="F11" t="s">
        <v>32</v>
      </c>
      <c r="G11">
        <v>75</v>
      </c>
      <c r="H11">
        <v>52</v>
      </c>
      <c r="I11">
        <v>70</v>
      </c>
      <c r="J11">
        <v>74.290000000000006</v>
      </c>
      <c r="K11">
        <v>55</v>
      </c>
      <c r="L11">
        <v>70</v>
      </c>
      <c r="M11">
        <v>78.569999999999993</v>
      </c>
      <c r="N11">
        <v>19</v>
      </c>
      <c r="O11">
        <v>20</v>
      </c>
      <c r="P11">
        <v>95</v>
      </c>
      <c r="Q11">
        <v>10</v>
      </c>
      <c r="R11">
        <v>20</v>
      </c>
      <c r="S11">
        <v>50</v>
      </c>
      <c r="T11">
        <v>15</v>
      </c>
      <c r="U11">
        <v>20</v>
      </c>
      <c r="V11" s="2">
        <v>75</v>
      </c>
      <c r="W11">
        <v>20</v>
      </c>
      <c r="X11">
        <v>20</v>
      </c>
      <c r="Y11" s="2">
        <v>100</v>
      </c>
      <c r="Z11">
        <v>19</v>
      </c>
      <c r="AA11">
        <v>20</v>
      </c>
      <c r="AB11" s="2">
        <v>95</v>
      </c>
      <c r="AC11">
        <v>10</v>
      </c>
      <c r="AD11">
        <v>20</v>
      </c>
      <c r="AE11" s="2">
        <v>50</v>
      </c>
      <c r="AI11">
        <f t="shared" si="0"/>
        <v>0.875</v>
      </c>
      <c r="AJ11">
        <f t="shared" si="1"/>
        <v>0.72499999999999998</v>
      </c>
    </row>
    <row r="12" spans="1:36" x14ac:dyDescent="0.35">
      <c r="A12" t="s">
        <v>42</v>
      </c>
      <c r="B12">
        <v>32346</v>
      </c>
      <c r="C12" s="1">
        <v>44558.763189143516</v>
      </c>
      <c r="D12">
        <v>12</v>
      </c>
      <c r="E12">
        <v>300</v>
      </c>
      <c r="F12" t="s">
        <v>32</v>
      </c>
      <c r="G12">
        <v>75</v>
      </c>
      <c r="H12">
        <v>61</v>
      </c>
      <c r="I12">
        <v>70</v>
      </c>
      <c r="J12">
        <v>87.14</v>
      </c>
      <c r="K12">
        <v>61</v>
      </c>
      <c r="L12">
        <v>70</v>
      </c>
      <c r="M12">
        <v>87.14</v>
      </c>
      <c r="N12">
        <v>18</v>
      </c>
      <c r="O12">
        <v>20</v>
      </c>
      <c r="P12">
        <v>90</v>
      </c>
      <c r="Q12">
        <v>16</v>
      </c>
      <c r="R12">
        <v>20</v>
      </c>
      <c r="S12">
        <v>80</v>
      </c>
      <c r="T12">
        <v>19</v>
      </c>
      <c r="U12">
        <v>20</v>
      </c>
      <c r="V12" s="2">
        <v>95</v>
      </c>
      <c r="W12">
        <v>19</v>
      </c>
      <c r="X12">
        <v>20</v>
      </c>
      <c r="Y12" s="2">
        <v>95</v>
      </c>
      <c r="Z12">
        <v>18</v>
      </c>
      <c r="AA12">
        <v>20</v>
      </c>
      <c r="AB12" s="2">
        <v>90</v>
      </c>
      <c r="AC12">
        <v>16</v>
      </c>
      <c r="AD12">
        <v>20</v>
      </c>
      <c r="AE12" s="2">
        <v>80</v>
      </c>
      <c r="AI12">
        <f t="shared" si="0"/>
        <v>0.95</v>
      </c>
      <c r="AJ12">
        <f t="shared" si="1"/>
        <v>0.85</v>
      </c>
    </row>
    <row r="13" spans="1:36" x14ac:dyDescent="0.35">
      <c r="A13" t="s">
        <v>43</v>
      </c>
      <c r="B13">
        <v>32355</v>
      </c>
      <c r="C13" s="1">
        <v>44558.793550254632</v>
      </c>
      <c r="D13">
        <v>12</v>
      </c>
      <c r="E13">
        <v>300</v>
      </c>
      <c r="F13" t="s">
        <v>32</v>
      </c>
      <c r="G13">
        <v>75</v>
      </c>
      <c r="H13">
        <v>55</v>
      </c>
      <c r="I13">
        <v>70</v>
      </c>
      <c r="J13">
        <v>78.569999999999993</v>
      </c>
      <c r="K13">
        <v>66</v>
      </c>
      <c r="L13">
        <v>70</v>
      </c>
      <c r="M13">
        <v>94.29</v>
      </c>
      <c r="N13">
        <v>15</v>
      </c>
      <c r="O13">
        <v>20</v>
      </c>
      <c r="P13">
        <v>75</v>
      </c>
      <c r="Q13">
        <v>17</v>
      </c>
      <c r="R13">
        <v>20</v>
      </c>
      <c r="S13">
        <v>85</v>
      </c>
      <c r="T13">
        <v>17</v>
      </c>
      <c r="U13">
        <v>20</v>
      </c>
      <c r="V13" s="2">
        <v>85</v>
      </c>
      <c r="W13">
        <v>20</v>
      </c>
      <c r="X13">
        <v>20</v>
      </c>
      <c r="Y13" s="2">
        <v>100</v>
      </c>
      <c r="Z13">
        <v>15</v>
      </c>
      <c r="AA13">
        <v>20</v>
      </c>
      <c r="AB13" s="2">
        <v>75</v>
      </c>
      <c r="AC13">
        <v>17</v>
      </c>
      <c r="AD13">
        <v>20</v>
      </c>
      <c r="AE13" s="2">
        <v>85</v>
      </c>
      <c r="AI13">
        <f t="shared" si="0"/>
        <v>0.92500000000000004</v>
      </c>
      <c r="AJ13">
        <f t="shared" si="1"/>
        <v>0.8</v>
      </c>
    </row>
    <row r="14" spans="1:36" x14ac:dyDescent="0.35">
      <c r="A14" t="s">
        <v>44</v>
      </c>
      <c r="B14">
        <v>32381</v>
      </c>
      <c r="C14" s="1">
        <v>44559.146419907411</v>
      </c>
      <c r="D14">
        <v>12</v>
      </c>
      <c r="E14">
        <v>300</v>
      </c>
      <c r="F14" t="s">
        <v>32</v>
      </c>
      <c r="G14">
        <v>75</v>
      </c>
      <c r="H14">
        <v>55</v>
      </c>
      <c r="I14">
        <v>70</v>
      </c>
      <c r="J14">
        <v>78.569999999999993</v>
      </c>
      <c r="K14">
        <v>52</v>
      </c>
      <c r="L14">
        <v>70</v>
      </c>
      <c r="M14">
        <v>74.290000000000006</v>
      </c>
      <c r="N14">
        <v>12</v>
      </c>
      <c r="O14">
        <v>20</v>
      </c>
      <c r="P14">
        <v>60</v>
      </c>
      <c r="Q14">
        <v>15</v>
      </c>
      <c r="R14">
        <v>20</v>
      </c>
      <c r="S14">
        <v>75</v>
      </c>
      <c r="T14">
        <v>16</v>
      </c>
      <c r="U14">
        <v>20</v>
      </c>
      <c r="V14" s="2">
        <v>80</v>
      </c>
      <c r="W14">
        <v>15</v>
      </c>
      <c r="X14">
        <v>20</v>
      </c>
      <c r="Y14" s="2">
        <v>75</v>
      </c>
      <c r="Z14">
        <v>12</v>
      </c>
      <c r="AA14">
        <v>20</v>
      </c>
      <c r="AB14" s="2">
        <v>60</v>
      </c>
      <c r="AC14">
        <v>15</v>
      </c>
      <c r="AD14">
        <v>20</v>
      </c>
      <c r="AE14" s="2">
        <v>75</v>
      </c>
      <c r="AI14">
        <f t="shared" si="0"/>
        <v>0.77500000000000002</v>
      </c>
      <c r="AJ14">
        <f t="shared" si="1"/>
        <v>0.67500000000000004</v>
      </c>
    </row>
    <row r="15" spans="1:36" s="3" customFormat="1" x14ac:dyDescent="0.35">
      <c r="A15" s="3" t="s">
        <v>45</v>
      </c>
      <c r="B15" s="3">
        <v>32418</v>
      </c>
      <c r="C15" s="4">
        <v>44559.540480949072</v>
      </c>
      <c r="D15" s="3">
        <v>12</v>
      </c>
      <c r="E15" s="3">
        <v>300</v>
      </c>
      <c r="F15" s="3" t="s">
        <v>32</v>
      </c>
      <c r="G15" s="3">
        <v>75</v>
      </c>
      <c r="H15" s="3">
        <v>27</v>
      </c>
      <c r="I15" s="3">
        <v>70</v>
      </c>
      <c r="J15" s="3">
        <v>38.57</v>
      </c>
      <c r="K15" s="3">
        <v>37</v>
      </c>
      <c r="L15" s="3">
        <v>70</v>
      </c>
      <c r="M15" s="3">
        <v>52.86</v>
      </c>
      <c r="N15" s="3">
        <v>8</v>
      </c>
      <c r="O15" s="3">
        <v>20</v>
      </c>
      <c r="P15" s="3">
        <v>40</v>
      </c>
      <c r="Q15" s="3">
        <v>9</v>
      </c>
      <c r="R15" s="3">
        <v>20</v>
      </c>
      <c r="S15" s="3">
        <v>45</v>
      </c>
      <c r="T15" s="3">
        <v>8</v>
      </c>
      <c r="U15" s="3">
        <v>20</v>
      </c>
      <c r="V15" s="5">
        <v>40</v>
      </c>
      <c r="W15" s="3">
        <v>12</v>
      </c>
      <c r="X15" s="3">
        <v>20</v>
      </c>
      <c r="Y15" s="5">
        <v>60</v>
      </c>
      <c r="Z15" s="3">
        <v>8</v>
      </c>
      <c r="AA15" s="3">
        <v>20</v>
      </c>
      <c r="AB15" s="5">
        <v>40</v>
      </c>
      <c r="AC15" s="3">
        <v>9</v>
      </c>
      <c r="AD15" s="3">
        <v>20</v>
      </c>
      <c r="AE15" s="5">
        <v>45</v>
      </c>
      <c r="AI15">
        <f t="shared" si="0"/>
        <v>0.5</v>
      </c>
      <c r="AJ15">
        <f t="shared" si="1"/>
        <v>0.42499999999999999</v>
      </c>
    </row>
    <row r="16" spans="1:36" x14ac:dyDescent="0.35">
      <c r="A16" t="s">
        <v>46</v>
      </c>
      <c r="B16">
        <v>32420</v>
      </c>
      <c r="C16" s="1">
        <v>44559.540971134258</v>
      </c>
      <c r="D16">
        <v>12</v>
      </c>
      <c r="E16">
        <v>300</v>
      </c>
      <c r="F16" t="s">
        <v>32</v>
      </c>
      <c r="G16">
        <v>75</v>
      </c>
      <c r="H16">
        <v>59</v>
      </c>
      <c r="I16">
        <v>70</v>
      </c>
      <c r="J16">
        <v>84.29</v>
      </c>
      <c r="K16">
        <v>50</v>
      </c>
      <c r="L16">
        <v>70</v>
      </c>
      <c r="M16">
        <v>71.430000000000007</v>
      </c>
      <c r="N16">
        <v>15</v>
      </c>
      <c r="O16">
        <v>20</v>
      </c>
      <c r="P16">
        <v>75</v>
      </c>
      <c r="Q16">
        <v>14</v>
      </c>
      <c r="R16">
        <v>20</v>
      </c>
      <c r="S16">
        <v>70</v>
      </c>
      <c r="T16">
        <v>17</v>
      </c>
      <c r="U16">
        <v>20</v>
      </c>
      <c r="V16" s="2">
        <v>85</v>
      </c>
      <c r="W16">
        <v>16</v>
      </c>
      <c r="X16">
        <v>20</v>
      </c>
      <c r="Y16" s="2">
        <v>80</v>
      </c>
      <c r="Z16">
        <v>15</v>
      </c>
      <c r="AA16">
        <v>20</v>
      </c>
      <c r="AB16" s="2">
        <v>75</v>
      </c>
      <c r="AC16">
        <v>14</v>
      </c>
      <c r="AD16">
        <v>20</v>
      </c>
      <c r="AE16" s="2">
        <v>70</v>
      </c>
      <c r="AI16">
        <f t="shared" si="0"/>
        <v>0.82499999999999996</v>
      </c>
      <c r="AJ16">
        <f t="shared" si="1"/>
        <v>0.72499999999999998</v>
      </c>
    </row>
    <row r="17" spans="1:36" x14ac:dyDescent="0.35">
      <c r="A17" t="s">
        <v>47</v>
      </c>
      <c r="B17">
        <v>32423</v>
      </c>
      <c r="C17" s="1">
        <v>44559.558717569445</v>
      </c>
      <c r="D17">
        <v>12</v>
      </c>
      <c r="E17">
        <v>300</v>
      </c>
      <c r="F17" t="s">
        <v>32</v>
      </c>
      <c r="G17">
        <v>75</v>
      </c>
      <c r="H17">
        <v>67</v>
      </c>
      <c r="I17">
        <v>70</v>
      </c>
      <c r="J17">
        <v>95.71</v>
      </c>
      <c r="K17">
        <v>67</v>
      </c>
      <c r="L17">
        <v>70</v>
      </c>
      <c r="M17">
        <v>95.71</v>
      </c>
      <c r="N17">
        <v>19</v>
      </c>
      <c r="O17">
        <v>20</v>
      </c>
      <c r="P17">
        <v>95</v>
      </c>
      <c r="Q17">
        <v>17</v>
      </c>
      <c r="R17">
        <v>20</v>
      </c>
      <c r="S17">
        <v>85</v>
      </c>
      <c r="T17">
        <v>20</v>
      </c>
      <c r="U17">
        <v>20</v>
      </c>
      <c r="V17" s="2">
        <v>100</v>
      </c>
      <c r="W17">
        <v>20</v>
      </c>
      <c r="X17">
        <v>20</v>
      </c>
      <c r="Y17" s="2">
        <v>100</v>
      </c>
      <c r="Z17">
        <v>19</v>
      </c>
      <c r="AA17">
        <v>20</v>
      </c>
      <c r="AB17" s="2">
        <v>95</v>
      </c>
      <c r="AC17">
        <v>17</v>
      </c>
      <c r="AD17">
        <v>20</v>
      </c>
      <c r="AE17" s="2">
        <v>85</v>
      </c>
      <c r="AI17">
        <f t="shared" si="0"/>
        <v>1</v>
      </c>
      <c r="AJ17">
        <f t="shared" si="1"/>
        <v>0.9</v>
      </c>
    </row>
    <row r="18" spans="1:36" x14ac:dyDescent="0.35">
      <c r="A18" t="s">
        <v>48</v>
      </c>
      <c r="B18">
        <v>32425</v>
      </c>
      <c r="C18" s="1">
        <v>44559.560655601854</v>
      </c>
      <c r="D18">
        <v>12</v>
      </c>
      <c r="E18">
        <v>300</v>
      </c>
      <c r="F18" t="s">
        <v>32</v>
      </c>
      <c r="G18">
        <v>75</v>
      </c>
      <c r="H18">
        <v>53</v>
      </c>
      <c r="I18">
        <v>70</v>
      </c>
      <c r="J18">
        <v>75.709999999999994</v>
      </c>
      <c r="K18">
        <v>62</v>
      </c>
      <c r="L18">
        <v>70</v>
      </c>
      <c r="M18">
        <v>88.57</v>
      </c>
      <c r="N18">
        <v>17</v>
      </c>
      <c r="O18">
        <v>20</v>
      </c>
      <c r="P18">
        <v>85</v>
      </c>
      <c r="Q18">
        <v>17</v>
      </c>
      <c r="R18">
        <v>20</v>
      </c>
      <c r="S18">
        <v>85</v>
      </c>
      <c r="T18">
        <v>14</v>
      </c>
      <c r="U18">
        <v>20</v>
      </c>
      <c r="V18" s="2">
        <v>70</v>
      </c>
      <c r="W18">
        <v>17</v>
      </c>
      <c r="X18">
        <v>20</v>
      </c>
      <c r="Y18" s="2">
        <v>85</v>
      </c>
      <c r="Z18">
        <v>17</v>
      </c>
      <c r="AA18">
        <v>20</v>
      </c>
      <c r="AB18" s="2">
        <v>85</v>
      </c>
      <c r="AC18">
        <v>17</v>
      </c>
      <c r="AD18">
        <v>20</v>
      </c>
      <c r="AE18" s="2">
        <v>85</v>
      </c>
      <c r="AI18">
        <f t="shared" si="0"/>
        <v>0.77500000000000002</v>
      </c>
      <c r="AJ18">
        <f t="shared" si="1"/>
        <v>0.85</v>
      </c>
    </row>
    <row r="19" spans="1:36" x14ac:dyDescent="0.35">
      <c r="A19" t="s">
        <v>49</v>
      </c>
      <c r="B19">
        <v>32445</v>
      </c>
      <c r="C19" s="1">
        <v>44559.645458854167</v>
      </c>
      <c r="D19">
        <v>12</v>
      </c>
      <c r="E19">
        <v>300</v>
      </c>
      <c r="F19" t="s">
        <v>32</v>
      </c>
      <c r="G19">
        <v>75</v>
      </c>
      <c r="H19">
        <v>65</v>
      </c>
      <c r="I19">
        <v>70</v>
      </c>
      <c r="J19">
        <v>92.86</v>
      </c>
      <c r="K19">
        <v>63</v>
      </c>
      <c r="L19">
        <v>70</v>
      </c>
      <c r="M19">
        <v>90</v>
      </c>
      <c r="N19">
        <v>19</v>
      </c>
      <c r="O19">
        <v>20</v>
      </c>
      <c r="P19">
        <v>95</v>
      </c>
      <c r="Q19">
        <v>15</v>
      </c>
      <c r="R19">
        <v>20</v>
      </c>
      <c r="S19">
        <v>75</v>
      </c>
      <c r="T19">
        <v>20</v>
      </c>
      <c r="U19">
        <v>20</v>
      </c>
      <c r="V19" s="2">
        <v>100</v>
      </c>
      <c r="W19">
        <v>20</v>
      </c>
      <c r="X19">
        <v>20</v>
      </c>
      <c r="Y19" s="2">
        <v>100</v>
      </c>
      <c r="Z19">
        <v>19</v>
      </c>
      <c r="AA19">
        <v>20</v>
      </c>
      <c r="AB19" s="2">
        <v>95</v>
      </c>
      <c r="AC19">
        <v>15</v>
      </c>
      <c r="AD19">
        <v>20</v>
      </c>
      <c r="AE19" s="2">
        <v>75</v>
      </c>
      <c r="AI19">
        <f t="shared" si="0"/>
        <v>1</v>
      </c>
      <c r="AJ19">
        <f t="shared" si="1"/>
        <v>0.85</v>
      </c>
    </row>
    <row r="20" spans="1:36" x14ac:dyDescent="0.35">
      <c r="A20" t="s">
        <v>50</v>
      </c>
      <c r="B20">
        <v>32450</v>
      </c>
      <c r="C20" s="1">
        <v>44559.655550497686</v>
      </c>
      <c r="D20">
        <v>12</v>
      </c>
      <c r="E20">
        <v>300</v>
      </c>
      <c r="F20" t="s">
        <v>32</v>
      </c>
      <c r="G20">
        <v>75</v>
      </c>
      <c r="H20">
        <v>49</v>
      </c>
      <c r="I20">
        <v>70</v>
      </c>
      <c r="J20">
        <v>70</v>
      </c>
      <c r="K20">
        <v>59</v>
      </c>
      <c r="L20">
        <v>70</v>
      </c>
      <c r="M20">
        <v>84.29</v>
      </c>
      <c r="N20">
        <v>11</v>
      </c>
      <c r="O20">
        <v>20</v>
      </c>
      <c r="P20">
        <v>55</v>
      </c>
      <c r="Q20">
        <v>17</v>
      </c>
      <c r="R20">
        <v>20</v>
      </c>
      <c r="S20">
        <v>85</v>
      </c>
      <c r="T20">
        <v>13</v>
      </c>
      <c r="U20">
        <v>20</v>
      </c>
      <c r="V20" s="2">
        <v>65</v>
      </c>
      <c r="W20">
        <v>19</v>
      </c>
      <c r="X20">
        <v>20</v>
      </c>
      <c r="Y20" s="2">
        <v>95</v>
      </c>
      <c r="Z20">
        <v>11</v>
      </c>
      <c r="AA20">
        <v>20</v>
      </c>
      <c r="AB20" s="2">
        <v>55</v>
      </c>
      <c r="AC20">
        <v>17</v>
      </c>
      <c r="AD20">
        <v>20</v>
      </c>
      <c r="AE20" s="2">
        <v>85</v>
      </c>
      <c r="AI20">
        <f t="shared" si="0"/>
        <v>0.8</v>
      </c>
      <c r="AJ20">
        <f t="shared" si="1"/>
        <v>0.7</v>
      </c>
    </row>
    <row r="21" spans="1:36" s="3" customFormat="1" x14ac:dyDescent="0.35">
      <c r="A21" s="3" t="s">
        <v>51</v>
      </c>
      <c r="B21" s="3">
        <v>32455</v>
      </c>
      <c r="C21" s="4">
        <v>44559.703520706018</v>
      </c>
      <c r="D21" s="3">
        <v>12</v>
      </c>
      <c r="E21" s="3">
        <v>300</v>
      </c>
      <c r="F21" s="3" t="s">
        <v>32</v>
      </c>
      <c r="G21" s="3">
        <v>75</v>
      </c>
      <c r="H21" s="3">
        <v>25</v>
      </c>
      <c r="I21" s="3">
        <v>70</v>
      </c>
      <c r="J21" s="3">
        <v>35.71</v>
      </c>
      <c r="K21" s="3">
        <v>32</v>
      </c>
      <c r="L21" s="3">
        <v>70</v>
      </c>
      <c r="M21" s="3">
        <v>45.71</v>
      </c>
      <c r="N21" s="3">
        <v>7</v>
      </c>
      <c r="O21" s="3">
        <v>20</v>
      </c>
      <c r="P21" s="3">
        <v>35</v>
      </c>
      <c r="Q21" s="3">
        <v>7</v>
      </c>
      <c r="R21" s="3">
        <v>20</v>
      </c>
      <c r="S21" s="3">
        <v>35</v>
      </c>
      <c r="T21" s="3">
        <v>6</v>
      </c>
      <c r="U21" s="3">
        <v>20</v>
      </c>
      <c r="V21" s="5">
        <v>30</v>
      </c>
      <c r="W21" s="3">
        <v>9</v>
      </c>
      <c r="X21" s="3">
        <v>20</v>
      </c>
      <c r="Y21" s="5">
        <v>45</v>
      </c>
      <c r="Z21" s="3">
        <v>7</v>
      </c>
      <c r="AA21" s="3">
        <v>20</v>
      </c>
      <c r="AB21" s="5">
        <v>35</v>
      </c>
      <c r="AC21" s="3">
        <v>7</v>
      </c>
      <c r="AD21" s="3">
        <v>20</v>
      </c>
      <c r="AE21" s="5">
        <v>35</v>
      </c>
      <c r="AI21">
        <f t="shared" si="0"/>
        <v>0.375</v>
      </c>
      <c r="AJ21">
        <f t="shared" si="1"/>
        <v>0.35</v>
      </c>
    </row>
    <row r="22" spans="1:36" x14ac:dyDescent="0.35">
      <c r="A22" t="s">
        <v>52</v>
      </c>
      <c r="B22">
        <v>32467</v>
      </c>
      <c r="C22" s="1">
        <v>44559.745663622685</v>
      </c>
      <c r="D22">
        <v>12</v>
      </c>
      <c r="E22">
        <v>300</v>
      </c>
      <c r="F22" t="s">
        <v>32</v>
      </c>
      <c r="G22">
        <v>75</v>
      </c>
      <c r="H22">
        <v>43</v>
      </c>
      <c r="I22">
        <v>70</v>
      </c>
      <c r="J22">
        <v>61.43</v>
      </c>
      <c r="K22">
        <v>27</v>
      </c>
      <c r="L22">
        <v>70</v>
      </c>
      <c r="M22">
        <v>38.57</v>
      </c>
      <c r="N22">
        <v>15</v>
      </c>
      <c r="O22">
        <v>20</v>
      </c>
      <c r="P22">
        <v>75</v>
      </c>
      <c r="Q22">
        <v>10</v>
      </c>
      <c r="R22">
        <v>20</v>
      </c>
      <c r="S22">
        <v>50</v>
      </c>
      <c r="T22">
        <v>12</v>
      </c>
      <c r="U22">
        <v>20</v>
      </c>
      <c r="V22" s="2">
        <v>60</v>
      </c>
      <c r="W22">
        <v>10</v>
      </c>
      <c r="X22">
        <v>20</v>
      </c>
      <c r="Y22" s="2">
        <v>50</v>
      </c>
      <c r="Z22">
        <v>15</v>
      </c>
      <c r="AA22">
        <v>20</v>
      </c>
      <c r="AB22" s="2">
        <v>75</v>
      </c>
      <c r="AC22">
        <v>10</v>
      </c>
      <c r="AD22">
        <v>20</v>
      </c>
      <c r="AE22" s="2">
        <v>50</v>
      </c>
      <c r="AI22">
        <f t="shared" si="0"/>
        <v>0.55000000000000004</v>
      </c>
      <c r="AJ22">
        <f t="shared" si="1"/>
        <v>0.625</v>
      </c>
    </row>
    <row r="23" spans="1:36" s="3" customFormat="1" x14ac:dyDescent="0.35">
      <c r="A23" s="3" t="s">
        <v>53</v>
      </c>
      <c r="B23" s="3">
        <v>32474</v>
      </c>
      <c r="C23" s="4">
        <v>44559.838785671294</v>
      </c>
      <c r="D23" s="3">
        <v>12</v>
      </c>
      <c r="E23" s="3">
        <v>300</v>
      </c>
      <c r="F23" s="3" t="s">
        <v>32</v>
      </c>
      <c r="G23" s="3">
        <v>75</v>
      </c>
      <c r="H23" s="3">
        <v>49</v>
      </c>
      <c r="I23" s="3">
        <v>70</v>
      </c>
      <c r="J23" s="3">
        <v>70</v>
      </c>
      <c r="K23" s="3">
        <v>46</v>
      </c>
      <c r="L23" s="3">
        <v>70</v>
      </c>
      <c r="M23" s="3">
        <v>65.709999999999994</v>
      </c>
      <c r="N23" s="3">
        <v>16</v>
      </c>
      <c r="O23" s="3">
        <v>20</v>
      </c>
      <c r="P23" s="3">
        <v>80</v>
      </c>
      <c r="Q23" s="3">
        <v>3</v>
      </c>
      <c r="R23" s="3">
        <v>20</v>
      </c>
      <c r="S23" s="3">
        <v>15</v>
      </c>
      <c r="T23" s="3">
        <v>15</v>
      </c>
      <c r="U23" s="3">
        <v>20</v>
      </c>
      <c r="V23" s="5">
        <v>75</v>
      </c>
      <c r="W23" s="3">
        <v>13</v>
      </c>
      <c r="X23" s="3">
        <v>20</v>
      </c>
      <c r="Y23" s="5">
        <v>65</v>
      </c>
      <c r="Z23" s="3">
        <v>16</v>
      </c>
      <c r="AA23" s="3">
        <v>20</v>
      </c>
      <c r="AB23" s="5">
        <v>80</v>
      </c>
      <c r="AC23" s="3">
        <v>3</v>
      </c>
      <c r="AD23" s="3">
        <v>20</v>
      </c>
      <c r="AE23" s="5">
        <v>15</v>
      </c>
      <c r="AI23">
        <f t="shared" si="0"/>
        <v>0.7</v>
      </c>
      <c r="AJ23">
        <f t="shared" si="1"/>
        <v>0.47499999999999998</v>
      </c>
    </row>
    <row r="24" spans="1:36" s="3" customFormat="1" x14ac:dyDescent="0.35">
      <c r="A24" s="3" t="s">
        <v>54</v>
      </c>
      <c r="B24" s="3">
        <v>32477</v>
      </c>
      <c r="C24" s="4">
        <v>44559.904000300929</v>
      </c>
      <c r="D24" s="3">
        <v>12</v>
      </c>
      <c r="E24" s="3">
        <v>300</v>
      </c>
      <c r="F24" s="3" t="s">
        <v>32</v>
      </c>
      <c r="G24" s="3">
        <v>75</v>
      </c>
      <c r="H24" s="3">
        <v>44</v>
      </c>
      <c r="I24" s="3">
        <v>70</v>
      </c>
      <c r="J24" s="3">
        <v>62.86</v>
      </c>
      <c r="K24" s="3">
        <v>54</v>
      </c>
      <c r="L24" s="3">
        <v>70</v>
      </c>
      <c r="M24" s="3">
        <v>77.14</v>
      </c>
      <c r="N24" s="3">
        <v>15</v>
      </c>
      <c r="O24" s="3">
        <v>20</v>
      </c>
      <c r="P24" s="3">
        <v>75</v>
      </c>
      <c r="Q24" s="3">
        <v>8</v>
      </c>
      <c r="R24" s="3">
        <v>20</v>
      </c>
      <c r="S24" s="3">
        <v>40</v>
      </c>
      <c r="T24" s="3">
        <v>16</v>
      </c>
      <c r="U24" s="3">
        <v>20</v>
      </c>
      <c r="V24" s="5">
        <v>80</v>
      </c>
      <c r="W24" s="3">
        <v>18</v>
      </c>
      <c r="X24" s="3">
        <v>20</v>
      </c>
      <c r="Y24" s="5">
        <v>90</v>
      </c>
      <c r="Z24" s="3">
        <v>15</v>
      </c>
      <c r="AA24" s="3">
        <v>20</v>
      </c>
      <c r="AB24" s="5">
        <v>75</v>
      </c>
      <c r="AC24" s="3">
        <v>8</v>
      </c>
      <c r="AD24" s="3">
        <v>20</v>
      </c>
      <c r="AE24" s="5">
        <v>40</v>
      </c>
      <c r="AI24">
        <f t="shared" si="0"/>
        <v>0.85</v>
      </c>
      <c r="AJ24">
        <f t="shared" si="1"/>
        <v>0.57499999999999996</v>
      </c>
    </row>
    <row r="25" spans="1:36" s="3" customFormat="1" x14ac:dyDescent="0.35">
      <c r="A25" s="3" t="s">
        <v>55</v>
      </c>
      <c r="B25" s="3">
        <v>32510</v>
      </c>
      <c r="C25" s="4">
        <v>44560.039369155093</v>
      </c>
      <c r="D25" s="3">
        <v>12</v>
      </c>
      <c r="E25" s="3">
        <v>300</v>
      </c>
      <c r="F25" s="3" t="s">
        <v>32</v>
      </c>
      <c r="G25" s="3">
        <v>75</v>
      </c>
      <c r="H25" s="3">
        <v>38</v>
      </c>
      <c r="I25" s="3">
        <v>70</v>
      </c>
      <c r="J25" s="3">
        <v>54.29</v>
      </c>
      <c r="K25" s="3">
        <v>34</v>
      </c>
      <c r="L25" s="3">
        <v>70</v>
      </c>
      <c r="M25" s="3">
        <v>48.57</v>
      </c>
      <c r="N25" s="3">
        <v>11</v>
      </c>
      <c r="O25" s="3">
        <v>20</v>
      </c>
      <c r="P25" s="3">
        <v>55</v>
      </c>
      <c r="Q25" s="3">
        <v>6</v>
      </c>
      <c r="R25" s="3">
        <v>20</v>
      </c>
      <c r="S25" s="3">
        <v>30</v>
      </c>
      <c r="T25" s="3">
        <v>10</v>
      </c>
      <c r="U25" s="3">
        <v>20</v>
      </c>
      <c r="V25" s="5">
        <v>50</v>
      </c>
      <c r="W25" s="3">
        <v>11</v>
      </c>
      <c r="X25" s="3">
        <v>20</v>
      </c>
      <c r="Y25" s="5">
        <v>55</v>
      </c>
      <c r="Z25" s="3">
        <v>11</v>
      </c>
      <c r="AA25" s="3">
        <v>20</v>
      </c>
      <c r="AB25" s="5">
        <v>55</v>
      </c>
      <c r="AC25" s="3">
        <v>6</v>
      </c>
      <c r="AD25" s="3">
        <v>20</v>
      </c>
      <c r="AE25" s="5">
        <v>30</v>
      </c>
      <c r="AI25">
        <f t="shared" si="0"/>
        <v>0.52500000000000002</v>
      </c>
      <c r="AJ25">
        <f t="shared" si="1"/>
        <v>0.42499999999999999</v>
      </c>
    </row>
    <row r="26" spans="1:36" s="3" customFormat="1" x14ac:dyDescent="0.35">
      <c r="A26" s="3" t="s">
        <v>56</v>
      </c>
      <c r="B26" s="3">
        <v>32512</v>
      </c>
      <c r="C26" s="4">
        <v>44560.039745775466</v>
      </c>
      <c r="D26" s="3">
        <v>12</v>
      </c>
      <c r="E26" s="3">
        <v>300</v>
      </c>
      <c r="F26" s="3" t="s">
        <v>32</v>
      </c>
      <c r="G26" s="3">
        <v>75</v>
      </c>
      <c r="H26" s="3">
        <v>27</v>
      </c>
      <c r="I26" s="3">
        <v>70</v>
      </c>
      <c r="J26" s="3">
        <v>38.57</v>
      </c>
      <c r="K26" s="3">
        <v>39</v>
      </c>
      <c r="L26" s="3">
        <v>70</v>
      </c>
      <c r="M26" s="3">
        <v>55.71</v>
      </c>
      <c r="N26" s="3">
        <v>14</v>
      </c>
      <c r="O26" s="3">
        <v>20</v>
      </c>
      <c r="P26" s="3">
        <v>70</v>
      </c>
      <c r="Q26" s="3">
        <v>7</v>
      </c>
      <c r="R26" s="3">
        <v>20</v>
      </c>
      <c r="S26" s="3">
        <v>35</v>
      </c>
      <c r="T26" s="3">
        <v>11</v>
      </c>
      <c r="U26" s="3">
        <v>20</v>
      </c>
      <c r="V26" s="5">
        <v>55</v>
      </c>
      <c r="W26" s="3">
        <v>6</v>
      </c>
      <c r="X26" s="3">
        <v>20</v>
      </c>
      <c r="Y26" s="5">
        <v>30</v>
      </c>
      <c r="Z26" s="3">
        <v>14</v>
      </c>
      <c r="AA26" s="3">
        <v>20</v>
      </c>
      <c r="AB26" s="5">
        <v>70</v>
      </c>
      <c r="AC26" s="3">
        <v>7</v>
      </c>
      <c r="AD26" s="3">
        <v>20</v>
      </c>
      <c r="AE26" s="5">
        <v>35</v>
      </c>
      <c r="AI26">
        <f t="shared" si="0"/>
        <v>0.42499999999999999</v>
      </c>
      <c r="AJ26">
        <f t="shared" si="1"/>
        <v>0.52500000000000002</v>
      </c>
    </row>
    <row r="27" spans="1:36" s="3" customFormat="1" x14ac:dyDescent="0.35">
      <c r="A27" s="3" t="s">
        <v>57</v>
      </c>
      <c r="B27" s="3">
        <v>32514</v>
      </c>
      <c r="C27" s="4">
        <v>44560.039803506945</v>
      </c>
      <c r="D27" s="3">
        <v>12</v>
      </c>
      <c r="E27" s="3">
        <v>300</v>
      </c>
      <c r="F27" s="3" t="s">
        <v>32</v>
      </c>
      <c r="G27" s="3">
        <v>75</v>
      </c>
      <c r="H27" s="3">
        <v>49</v>
      </c>
      <c r="I27" s="3">
        <v>70</v>
      </c>
      <c r="J27" s="3">
        <v>70</v>
      </c>
      <c r="K27" s="3">
        <v>23</v>
      </c>
      <c r="L27" s="3">
        <v>70</v>
      </c>
      <c r="M27" s="3">
        <v>32.86</v>
      </c>
      <c r="N27" s="3">
        <v>10</v>
      </c>
      <c r="O27" s="3">
        <v>20</v>
      </c>
      <c r="P27" s="3">
        <v>50</v>
      </c>
      <c r="Q27" s="3">
        <v>11</v>
      </c>
      <c r="R27" s="3">
        <v>20</v>
      </c>
      <c r="S27" s="3">
        <v>55</v>
      </c>
      <c r="T27" s="3">
        <v>14</v>
      </c>
      <c r="U27" s="3">
        <v>20</v>
      </c>
      <c r="V27" s="5">
        <v>70</v>
      </c>
      <c r="W27" s="3">
        <v>9</v>
      </c>
      <c r="X27" s="3">
        <v>20</v>
      </c>
      <c r="Y27" s="5">
        <v>45</v>
      </c>
      <c r="Z27" s="3">
        <v>10</v>
      </c>
      <c r="AA27" s="3">
        <v>20</v>
      </c>
      <c r="AB27" s="5">
        <v>50</v>
      </c>
      <c r="AC27" s="3">
        <v>11</v>
      </c>
      <c r="AD27" s="3">
        <v>20</v>
      </c>
      <c r="AE27" s="5">
        <v>55</v>
      </c>
      <c r="AI27">
        <f t="shared" si="0"/>
        <v>0.57499999999999996</v>
      </c>
      <c r="AJ27">
        <f t="shared" si="1"/>
        <v>0.52500000000000002</v>
      </c>
    </row>
    <row r="28" spans="1:36" x14ac:dyDescent="0.35">
      <c r="A28" t="s">
        <v>58</v>
      </c>
      <c r="B28">
        <v>32516</v>
      </c>
      <c r="C28" s="1">
        <v>44560.042231932872</v>
      </c>
      <c r="D28">
        <v>12</v>
      </c>
      <c r="E28">
        <v>300</v>
      </c>
      <c r="F28" t="s">
        <v>32</v>
      </c>
      <c r="G28">
        <v>75</v>
      </c>
      <c r="H28">
        <v>50</v>
      </c>
      <c r="I28">
        <v>70</v>
      </c>
      <c r="J28">
        <v>71.430000000000007</v>
      </c>
      <c r="K28">
        <v>61</v>
      </c>
      <c r="L28">
        <v>70</v>
      </c>
      <c r="M28">
        <v>87.14</v>
      </c>
      <c r="N28">
        <v>16</v>
      </c>
      <c r="O28">
        <v>20</v>
      </c>
      <c r="P28">
        <v>80</v>
      </c>
      <c r="Q28">
        <v>16</v>
      </c>
      <c r="R28">
        <v>20</v>
      </c>
      <c r="S28">
        <v>80</v>
      </c>
      <c r="T28">
        <v>14</v>
      </c>
      <c r="U28">
        <v>20</v>
      </c>
      <c r="V28" s="2">
        <v>70</v>
      </c>
      <c r="W28">
        <v>19</v>
      </c>
      <c r="X28">
        <v>20</v>
      </c>
      <c r="Y28" s="2">
        <v>95</v>
      </c>
      <c r="Z28">
        <v>16</v>
      </c>
      <c r="AA28">
        <v>20</v>
      </c>
      <c r="AB28" s="2">
        <v>80</v>
      </c>
      <c r="AC28">
        <v>16</v>
      </c>
      <c r="AD28">
        <v>20</v>
      </c>
      <c r="AE28" s="2">
        <v>80</v>
      </c>
      <c r="AI28">
        <f t="shared" si="0"/>
        <v>0.82499999999999996</v>
      </c>
      <c r="AJ28">
        <f t="shared" si="1"/>
        <v>0.8</v>
      </c>
    </row>
    <row r="29" spans="1:36" s="3" customFormat="1" x14ac:dyDescent="0.35">
      <c r="A29" s="3" t="s">
        <v>59</v>
      </c>
      <c r="B29" s="3">
        <v>32519</v>
      </c>
      <c r="C29" s="4">
        <v>44560.047417557871</v>
      </c>
      <c r="D29" s="3">
        <v>12</v>
      </c>
      <c r="E29" s="3">
        <v>300</v>
      </c>
      <c r="F29" s="3" t="s">
        <v>32</v>
      </c>
      <c r="G29" s="3">
        <v>75</v>
      </c>
      <c r="H29" s="3">
        <v>44</v>
      </c>
      <c r="I29" s="3">
        <v>70</v>
      </c>
      <c r="J29" s="3">
        <v>62.86</v>
      </c>
      <c r="K29" s="3">
        <v>18</v>
      </c>
      <c r="L29" s="3">
        <v>70</v>
      </c>
      <c r="M29" s="3">
        <v>25.71</v>
      </c>
      <c r="N29" s="3">
        <v>9</v>
      </c>
      <c r="O29" s="3">
        <v>20</v>
      </c>
      <c r="P29" s="3">
        <v>45</v>
      </c>
      <c r="Q29" s="3">
        <v>9</v>
      </c>
      <c r="R29" s="3">
        <v>20</v>
      </c>
      <c r="S29" s="3">
        <v>45</v>
      </c>
      <c r="T29" s="3">
        <v>14</v>
      </c>
      <c r="U29" s="3">
        <v>20</v>
      </c>
      <c r="V29" s="5">
        <v>70</v>
      </c>
      <c r="W29" s="3">
        <v>7</v>
      </c>
      <c r="X29" s="3">
        <v>20</v>
      </c>
      <c r="Y29" s="5">
        <v>35</v>
      </c>
      <c r="Z29" s="3">
        <v>9</v>
      </c>
      <c r="AA29" s="3">
        <v>20</v>
      </c>
      <c r="AB29" s="5">
        <v>45</v>
      </c>
      <c r="AC29" s="3">
        <v>9</v>
      </c>
      <c r="AD29" s="3">
        <v>20</v>
      </c>
      <c r="AE29" s="5">
        <v>45</v>
      </c>
      <c r="AI29">
        <f t="shared" si="0"/>
        <v>0.52500000000000002</v>
      </c>
      <c r="AJ29">
        <f t="shared" si="1"/>
        <v>0.45</v>
      </c>
    </row>
    <row r="30" spans="1:36" x14ac:dyDescent="0.35">
      <c r="A30" t="s">
        <v>60</v>
      </c>
      <c r="B30">
        <v>32521</v>
      </c>
      <c r="C30" s="1">
        <v>44560.063523680554</v>
      </c>
      <c r="D30">
        <v>12</v>
      </c>
      <c r="E30">
        <v>300</v>
      </c>
      <c r="F30" t="s">
        <v>32</v>
      </c>
      <c r="G30">
        <v>75</v>
      </c>
      <c r="H30">
        <v>53</v>
      </c>
      <c r="I30">
        <v>70</v>
      </c>
      <c r="J30">
        <v>75.709999999999994</v>
      </c>
      <c r="K30">
        <v>55</v>
      </c>
      <c r="L30">
        <v>70</v>
      </c>
      <c r="M30">
        <v>78.569999999999993</v>
      </c>
      <c r="N30">
        <v>13</v>
      </c>
      <c r="O30">
        <v>20</v>
      </c>
      <c r="P30">
        <v>65</v>
      </c>
      <c r="Q30">
        <v>17</v>
      </c>
      <c r="R30">
        <v>20</v>
      </c>
      <c r="S30">
        <v>85</v>
      </c>
      <c r="T30">
        <v>15</v>
      </c>
      <c r="U30">
        <v>20</v>
      </c>
      <c r="V30" s="2">
        <v>75</v>
      </c>
      <c r="W30">
        <v>20</v>
      </c>
      <c r="X30">
        <v>20</v>
      </c>
      <c r="Y30" s="2">
        <v>100</v>
      </c>
      <c r="Z30">
        <v>13</v>
      </c>
      <c r="AA30">
        <v>20</v>
      </c>
      <c r="AB30" s="2">
        <v>65</v>
      </c>
      <c r="AC30">
        <v>17</v>
      </c>
      <c r="AD30">
        <v>20</v>
      </c>
      <c r="AE30" s="2">
        <v>85</v>
      </c>
      <c r="AI30">
        <f t="shared" si="0"/>
        <v>0.875</v>
      </c>
      <c r="AJ30">
        <f t="shared" si="1"/>
        <v>0.75</v>
      </c>
    </row>
    <row r="31" spans="1:36" s="3" customFormat="1" x14ac:dyDescent="0.35">
      <c r="A31" s="3" t="s">
        <v>61</v>
      </c>
      <c r="B31" s="3">
        <v>32540</v>
      </c>
      <c r="C31" s="4">
        <v>44560.20379388889</v>
      </c>
      <c r="D31" s="3">
        <v>12</v>
      </c>
      <c r="E31" s="3">
        <v>300</v>
      </c>
      <c r="F31" s="3" t="s">
        <v>32</v>
      </c>
      <c r="G31" s="3">
        <v>75</v>
      </c>
      <c r="H31" s="3">
        <v>32</v>
      </c>
      <c r="I31" s="3">
        <v>70</v>
      </c>
      <c r="J31" s="3">
        <v>45.71</v>
      </c>
      <c r="K31" s="3">
        <v>37</v>
      </c>
      <c r="L31" s="3">
        <v>70</v>
      </c>
      <c r="M31" s="3">
        <v>52.86</v>
      </c>
      <c r="N31" s="3">
        <v>8</v>
      </c>
      <c r="O31" s="3">
        <v>20</v>
      </c>
      <c r="P31" s="3">
        <v>40</v>
      </c>
      <c r="Q31" s="3">
        <v>14</v>
      </c>
      <c r="R31" s="3">
        <v>20</v>
      </c>
      <c r="S31" s="3">
        <v>70</v>
      </c>
      <c r="T31" s="3">
        <v>11</v>
      </c>
      <c r="U31" s="3">
        <v>20</v>
      </c>
      <c r="V31" s="5">
        <v>55</v>
      </c>
      <c r="W31" s="3">
        <v>9</v>
      </c>
      <c r="X31" s="3">
        <v>20</v>
      </c>
      <c r="Y31" s="5">
        <v>45</v>
      </c>
      <c r="Z31" s="3">
        <v>8</v>
      </c>
      <c r="AA31" s="3">
        <v>20</v>
      </c>
      <c r="AB31" s="5">
        <v>40</v>
      </c>
      <c r="AC31" s="3">
        <v>14</v>
      </c>
      <c r="AD31" s="3">
        <v>20</v>
      </c>
      <c r="AE31" s="5">
        <v>70</v>
      </c>
      <c r="AI31">
        <f t="shared" si="0"/>
        <v>0.5</v>
      </c>
      <c r="AJ31">
        <f t="shared" si="1"/>
        <v>0.55000000000000004</v>
      </c>
    </row>
    <row r="32" spans="1:36" x14ac:dyDescent="0.35">
      <c r="A32" t="s">
        <v>62</v>
      </c>
      <c r="B32">
        <v>32542</v>
      </c>
      <c r="C32" s="1">
        <v>44560.211349467594</v>
      </c>
      <c r="D32">
        <v>12</v>
      </c>
      <c r="E32">
        <v>300</v>
      </c>
      <c r="F32" t="s">
        <v>32</v>
      </c>
      <c r="G32">
        <v>75</v>
      </c>
      <c r="H32">
        <v>60</v>
      </c>
      <c r="I32">
        <v>70</v>
      </c>
      <c r="J32">
        <v>85.71</v>
      </c>
      <c r="K32">
        <v>59</v>
      </c>
      <c r="L32">
        <v>70</v>
      </c>
      <c r="M32">
        <v>84.29</v>
      </c>
      <c r="N32">
        <v>18</v>
      </c>
      <c r="O32">
        <v>20</v>
      </c>
      <c r="P32">
        <v>90</v>
      </c>
      <c r="Q32">
        <v>16</v>
      </c>
      <c r="R32">
        <v>20</v>
      </c>
      <c r="S32">
        <v>80</v>
      </c>
      <c r="T32">
        <v>17</v>
      </c>
      <c r="U32">
        <v>20</v>
      </c>
      <c r="V32" s="2">
        <v>85</v>
      </c>
      <c r="W32">
        <v>18</v>
      </c>
      <c r="X32">
        <v>20</v>
      </c>
      <c r="Y32" s="2">
        <v>90</v>
      </c>
      <c r="Z32">
        <v>18</v>
      </c>
      <c r="AA32">
        <v>20</v>
      </c>
      <c r="AB32" s="2">
        <v>90</v>
      </c>
      <c r="AC32">
        <v>16</v>
      </c>
      <c r="AD32">
        <v>20</v>
      </c>
      <c r="AE32" s="2">
        <v>80</v>
      </c>
      <c r="AI32">
        <f t="shared" si="0"/>
        <v>0.875</v>
      </c>
      <c r="AJ32">
        <f t="shared" si="1"/>
        <v>0.85</v>
      </c>
    </row>
    <row r="33" spans="1:36" x14ac:dyDescent="0.35">
      <c r="A33" t="s">
        <v>63</v>
      </c>
      <c r="B33">
        <v>32616</v>
      </c>
      <c r="C33" s="1">
        <v>44564.374276006944</v>
      </c>
      <c r="D33">
        <v>12</v>
      </c>
      <c r="E33">
        <v>300</v>
      </c>
      <c r="F33" t="s">
        <v>32</v>
      </c>
      <c r="G33">
        <v>75</v>
      </c>
      <c r="H33">
        <v>65</v>
      </c>
      <c r="I33">
        <v>70</v>
      </c>
      <c r="J33">
        <v>92.86</v>
      </c>
      <c r="K33">
        <v>64</v>
      </c>
      <c r="L33">
        <v>70</v>
      </c>
      <c r="M33">
        <v>91.43</v>
      </c>
      <c r="N33">
        <v>20</v>
      </c>
      <c r="O33">
        <v>20</v>
      </c>
      <c r="P33">
        <v>100</v>
      </c>
      <c r="Q33">
        <v>15</v>
      </c>
      <c r="R33">
        <v>20</v>
      </c>
      <c r="S33">
        <v>75</v>
      </c>
      <c r="T33">
        <v>20</v>
      </c>
      <c r="U33">
        <v>20</v>
      </c>
      <c r="V33" s="2">
        <v>100</v>
      </c>
      <c r="W33">
        <v>20</v>
      </c>
      <c r="X33">
        <v>20</v>
      </c>
      <c r="Y33" s="2">
        <v>100</v>
      </c>
      <c r="Z33">
        <v>20</v>
      </c>
      <c r="AA33">
        <v>20</v>
      </c>
      <c r="AB33" s="2">
        <v>100</v>
      </c>
      <c r="AC33">
        <v>15</v>
      </c>
      <c r="AD33">
        <v>20</v>
      </c>
      <c r="AE33" s="2">
        <v>75</v>
      </c>
      <c r="AI33">
        <f t="shared" si="0"/>
        <v>1</v>
      </c>
      <c r="AJ33">
        <f t="shared" si="1"/>
        <v>0.875</v>
      </c>
    </row>
    <row r="34" spans="1:36" x14ac:dyDescent="0.35">
      <c r="A34" t="s">
        <v>64</v>
      </c>
      <c r="B34">
        <v>32618</v>
      </c>
      <c r="C34" s="1">
        <v>44564.374430717595</v>
      </c>
      <c r="D34">
        <v>12</v>
      </c>
      <c r="E34">
        <v>300</v>
      </c>
      <c r="F34" t="s">
        <v>32</v>
      </c>
      <c r="G34">
        <v>75</v>
      </c>
      <c r="H34">
        <v>62</v>
      </c>
      <c r="I34">
        <v>70</v>
      </c>
      <c r="J34">
        <v>88.57</v>
      </c>
      <c r="K34">
        <v>67</v>
      </c>
      <c r="L34">
        <v>70</v>
      </c>
      <c r="M34">
        <v>95.71</v>
      </c>
      <c r="N34">
        <v>20</v>
      </c>
      <c r="O34">
        <v>20</v>
      </c>
      <c r="P34">
        <v>100</v>
      </c>
      <c r="Q34">
        <v>15</v>
      </c>
      <c r="R34">
        <v>20</v>
      </c>
      <c r="S34">
        <v>75</v>
      </c>
      <c r="T34">
        <v>19</v>
      </c>
      <c r="U34">
        <v>20</v>
      </c>
      <c r="V34" s="2">
        <v>95</v>
      </c>
      <c r="W34">
        <v>20</v>
      </c>
      <c r="X34">
        <v>20</v>
      </c>
      <c r="Y34" s="2">
        <v>100</v>
      </c>
      <c r="Z34">
        <v>20</v>
      </c>
      <c r="AA34">
        <v>20</v>
      </c>
      <c r="AB34" s="2">
        <v>100</v>
      </c>
      <c r="AC34">
        <v>15</v>
      </c>
      <c r="AD34">
        <v>20</v>
      </c>
      <c r="AE34" s="2">
        <v>75</v>
      </c>
      <c r="AI34">
        <f t="shared" si="0"/>
        <v>0.97499999999999998</v>
      </c>
      <c r="AJ34">
        <f t="shared" si="1"/>
        <v>0.875</v>
      </c>
    </row>
    <row r="35" spans="1:36" x14ac:dyDescent="0.35">
      <c r="A35" t="s">
        <v>65</v>
      </c>
      <c r="B35">
        <v>32621</v>
      </c>
      <c r="C35" s="1">
        <v>44564.382910775465</v>
      </c>
      <c r="D35">
        <v>12</v>
      </c>
      <c r="E35">
        <v>300</v>
      </c>
      <c r="F35" t="s">
        <v>32</v>
      </c>
      <c r="G35">
        <v>75</v>
      </c>
      <c r="H35">
        <v>58</v>
      </c>
      <c r="I35">
        <v>70</v>
      </c>
      <c r="J35">
        <v>82.86</v>
      </c>
      <c r="K35">
        <v>62</v>
      </c>
      <c r="L35">
        <v>70</v>
      </c>
      <c r="M35">
        <v>88.57</v>
      </c>
      <c r="N35">
        <v>20</v>
      </c>
      <c r="O35">
        <v>20</v>
      </c>
      <c r="P35">
        <v>100</v>
      </c>
      <c r="Q35">
        <v>14</v>
      </c>
      <c r="R35">
        <v>20</v>
      </c>
      <c r="S35">
        <v>70</v>
      </c>
      <c r="T35">
        <v>18</v>
      </c>
      <c r="U35">
        <v>20</v>
      </c>
      <c r="V35" s="2">
        <v>90</v>
      </c>
      <c r="W35">
        <v>19</v>
      </c>
      <c r="X35">
        <v>20</v>
      </c>
      <c r="Y35" s="2">
        <v>95</v>
      </c>
      <c r="Z35">
        <v>20</v>
      </c>
      <c r="AA35">
        <v>20</v>
      </c>
      <c r="AB35" s="2">
        <v>100</v>
      </c>
      <c r="AC35">
        <v>14</v>
      </c>
      <c r="AD35">
        <v>20</v>
      </c>
      <c r="AE35" s="2">
        <v>70</v>
      </c>
      <c r="AI35">
        <f t="shared" si="0"/>
        <v>0.92500000000000004</v>
      </c>
      <c r="AJ35">
        <f t="shared" si="1"/>
        <v>0.85</v>
      </c>
    </row>
    <row r="36" spans="1:36" s="3" customFormat="1" x14ac:dyDescent="0.35">
      <c r="A36" s="3" t="s">
        <v>66</v>
      </c>
      <c r="B36" s="3">
        <v>32624</v>
      </c>
      <c r="C36" s="4">
        <v>44564.391814016206</v>
      </c>
      <c r="D36" s="3">
        <v>12</v>
      </c>
      <c r="E36" s="3">
        <v>300</v>
      </c>
      <c r="F36" s="3" t="s">
        <v>32</v>
      </c>
      <c r="G36" s="3">
        <v>75</v>
      </c>
      <c r="H36" s="3">
        <v>43</v>
      </c>
      <c r="I36" s="3">
        <v>70</v>
      </c>
      <c r="J36" s="3">
        <v>61.43</v>
      </c>
      <c r="K36" s="3">
        <v>20</v>
      </c>
      <c r="L36" s="3">
        <v>70</v>
      </c>
      <c r="M36" s="3">
        <v>28.57</v>
      </c>
      <c r="N36" s="3">
        <v>11</v>
      </c>
      <c r="O36" s="3">
        <v>20</v>
      </c>
      <c r="P36" s="3">
        <v>55</v>
      </c>
      <c r="Q36" s="3">
        <v>14</v>
      </c>
      <c r="R36" s="3">
        <v>20</v>
      </c>
      <c r="S36" s="3">
        <v>70</v>
      </c>
      <c r="T36" s="3">
        <v>10</v>
      </c>
      <c r="U36" s="3">
        <v>20</v>
      </c>
      <c r="V36" s="5">
        <v>50</v>
      </c>
      <c r="W36" s="3">
        <v>9</v>
      </c>
      <c r="X36" s="3">
        <v>20</v>
      </c>
      <c r="Y36" s="5">
        <v>45</v>
      </c>
      <c r="Z36" s="3">
        <v>11</v>
      </c>
      <c r="AA36" s="3">
        <v>20</v>
      </c>
      <c r="AB36" s="5">
        <v>55</v>
      </c>
      <c r="AC36" s="3">
        <v>14</v>
      </c>
      <c r="AD36" s="3">
        <v>20</v>
      </c>
      <c r="AE36" s="5">
        <v>70</v>
      </c>
      <c r="AI36">
        <f t="shared" si="0"/>
        <v>0.47499999999999998</v>
      </c>
      <c r="AJ36">
        <f t="shared" si="1"/>
        <v>0.625</v>
      </c>
    </row>
    <row r="37" spans="1:36" s="3" customFormat="1" x14ac:dyDescent="0.35">
      <c r="A37" s="3" t="s">
        <v>67</v>
      </c>
      <c r="B37" s="3">
        <v>32626</v>
      </c>
      <c r="C37" s="4">
        <v>44564.393296886577</v>
      </c>
      <c r="D37" s="3">
        <v>12</v>
      </c>
      <c r="E37" s="3">
        <v>300</v>
      </c>
      <c r="F37" s="3" t="s">
        <v>32</v>
      </c>
      <c r="G37" s="3">
        <v>75</v>
      </c>
      <c r="H37" s="3">
        <v>44</v>
      </c>
      <c r="I37" s="3">
        <v>70</v>
      </c>
      <c r="J37" s="3">
        <v>62.86</v>
      </c>
      <c r="K37" s="3">
        <v>31</v>
      </c>
      <c r="L37" s="3">
        <v>70</v>
      </c>
      <c r="M37" s="3">
        <v>44.29</v>
      </c>
      <c r="N37" s="3">
        <v>0</v>
      </c>
      <c r="O37" s="3">
        <v>20</v>
      </c>
      <c r="P37" s="3">
        <v>0</v>
      </c>
      <c r="Q37" s="3">
        <v>20</v>
      </c>
      <c r="R37" s="3">
        <v>20</v>
      </c>
      <c r="S37" s="3">
        <v>100</v>
      </c>
      <c r="T37" s="3">
        <v>0</v>
      </c>
      <c r="U37" s="3">
        <v>20</v>
      </c>
      <c r="V37" s="5">
        <v>0</v>
      </c>
      <c r="W37" s="3">
        <v>20</v>
      </c>
      <c r="X37" s="3">
        <v>20</v>
      </c>
      <c r="Y37" s="5">
        <v>100</v>
      </c>
      <c r="Z37" s="3">
        <v>0</v>
      </c>
      <c r="AA37" s="3">
        <v>20</v>
      </c>
      <c r="AB37" s="5">
        <v>0</v>
      </c>
      <c r="AC37" s="3">
        <v>20</v>
      </c>
      <c r="AD37" s="3">
        <v>20</v>
      </c>
      <c r="AE37" s="5">
        <v>100</v>
      </c>
      <c r="AI37">
        <f t="shared" si="0"/>
        <v>0.5</v>
      </c>
      <c r="AJ37">
        <f t="shared" si="1"/>
        <v>0.5</v>
      </c>
    </row>
    <row r="38" spans="1:36" s="3" customFormat="1" x14ac:dyDescent="0.35">
      <c r="A38" s="3" t="s">
        <v>68</v>
      </c>
      <c r="B38" s="3">
        <v>32628</v>
      </c>
      <c r="C38" s="4">
        <v>44564.433565856481</v>
      </c>
      <c r="D38" s="3">
        <v>12</v>
      </c>
      <c r="E38" s="3">
        <v>300</v>
      </c>
      <c r="F38" s="3" t="s">
        <v>32</v>
      </c>
      <c r="G38" s="3">
        <v>75</v>
      </c>
      <c r="H38" s="3">
        <v>41</v>
      </c>
      <c r="I38" s="3">
        <v>70</v>
      </c>
      <c r="J38" s="3">
        <v>58.57</v>
      </c>
      <c r="K38" s="3">
        <v>32</v>
      </c>
      <c r="L38" s="3">
        <v>70</v>
      </c>
      <c r="M38" s="3">
        <v>45.71</v>
      </c>
      <c r="N38" s="3">
        <v>9</v>
      </c>
      <c r="O38" s="3">
        <v>20</v>
      </c>
      <c r="P38" s="3">
        <v>45</v>
      </c>
      <c r="Q38" s="3">
        <v>10</v>
      </c>
      <c r="R38" s="3">
        <v>20</v>
      </c>
      <c r="S38" s="3">
        <v>50</v>
      </c>
      <c r="T38" s="3">
        <v>9</v>
      </c>
      <c r="U38" s="3">
        <v>20</v>
      </c>
      <c r="V38" s="5">
        <v>45</v>
      </c>
      <c r="W38" s="3">
        <v>15</v>
      </c>
      <c r="X38" s="3">
        <v>20</v>
      </c>
      <c r="Y38" s="5">
        <v>75</v>
      </c>
      <c r="Z38" s="3">
        <v>9</v>
      </c>
      <c r="AA38" s="3">
        <v>20</v>
      </c>
      <c r="AB38" s="5">
        <v>45</v>
      </c>
      <c r="AC38" s="3">
        <v>10</v>
      </c>
      <c r="AD38" s="3">
        <v>20</v>
      </c>
      <c r="AE38" s="5">
        <v>50</v>
      </c>
      <c r="AI38">
        <f t="shared" si="0"/>
        <v>0.6</v>
      </c>
      <c r="AJ38">
        <f t="shared" si="1"/>
        <v>0.47499999999999998</v>
      </c>
    </row>
    <row r="39" spans="1:36" x14ac:dyDescent="0.35">
      <c r="A39" t="s">
        <v>69</v>
      </c>
      <c r="B39">
        <v>32633</v>
      </c>
      <c r="C39" s="1">
        <v>44564.451710682872</v>
      </c>
      <c r="D39">
        <v>12</v>
      </c>
      <c r="E39">
        <v>300</v>
      </c>
      <c r="F39" t="s">
        <v>32</v>
      </c>
      <c r="G39">
        <v>75</v>
      </c>
      <c r="H39">
        <v>62</v>
      </c>
      <c r="I39">
        <v>70</v>
      </c>
      <c r="J39">
        <v>88.57</v>
      </c>
      <c r="K39">
        <v>66</v>
      </c>
      <c r="L39">
        <v>70</v>
      </c>
      <c r="M39">
        <v>94.29</v>
      </c>
      <c r="N39">
        <v>18</v>
      </c>
      <c r="O39">
        <v>20</v>
      </c>
      <c r="P39">
        <v>90</v>
      </c>
      <c r="Q39">
        <v>9</v>
      </c>
      <c r="R39">
        <v>20</v>
      </c>
      <c r="S39">
        <v>45</v>
      </c>
      <c r="T39">
        <v>16</v>
      </c>
      <c r="U39">
        <v>20</v>
      </c>
      <c r="V39" s="2">
        <v>80</v>
      </c>
      <c r="W39">
        <v>20</v>
      </c>
      <c r="X39">
        <v>20</v>
      </c>
      <c r="Y39" s="2">
        <v>100</v>
      </c>
      <c r="Z39">
        <v>18</v>
      </c>
      <c r="AA39">
        <v>20</v>
      </c>
      <c r="AB39" s="2">
        <v>90</v>
      </c>
      <c r="AC39">
        <v>9</v>
      </c>
      <c r="AD39">
        <v>20</v>
      </c>
      <c r="AE39" s="2">
        <v>45</v>
      </c>
      <c r="AI39">
        <f t="shared" si="0"/>
        <v>0.9</v>
      </c>
      <c r="AJ39">
        <f t="shared" si="1"/>
        <v>0.67500000000000004</v>
      </c>
    </row>
    <row r="40" spans="1:36" x14ac:dyDescent="0.35">
      <c r="A40" t="s">
        <v>70</v>
      </c>
      <c r="B40">
        <v>32638</v>
      </c>
      <c r="C40" s="1">
        <v>44564.480304652781</v>
      </c>
      <c r="D40">
        <v>12</v>
      </c>
      <c r="E40">
        <v>300</v>
      </c>
      <c r="F40" t="s">
        <v>32</v>
      </c>
      <c r="G40">
        <v>75</v>
      </c>
      <c r="H40">
        <v>30</v>
      </c>
      <c r="I40">
        <v>70</v>
      </c>
      <c r="J40">
        <v>42.86</v>
      </c>
      <c r="K40">
        <v>37</v>
      </c>
      <c r="L40">
        <v>70</v>
      </c>
      <c r="M40">
        <v>52.86</v>
      </c>
      <c r="N40">
        <v>15</v>
      </c>
      <c r="O40">
        <v>20</v>
      </c>
      <c r="P40">
        <v>75</v>
      </c>
      <c r="Q40">
        <v>11</v>
      </c>
      <c r="R40">
        <v>20</v>
      </c>
      <c r="S40">
        <v>55</v>
      </c>
      <c r="T40">
        <v>10</v>
      </c>
      <c r="U40">
        <v>20</v>
      </c>
      <c r="V40" s="2">
        <v>50</v>
      </c>
      <c r="W40">
        <v>11</v>
      </c>
      <c r="X40">
        <v>20</v>
      </c>
      <c r="Y40" s="2">
        <v>55</v>
      </c>
      <c r="Z40">
        <v>15</v>
      </c>
      <c r="AA40">
        <v>20</v>
      </c>
      <c r="AB40" s="2">
        <v>75</v>
      </c>
      <c r="AC40">
        <v>11</v>
      </c>
      <c r="AD40">
        <v>20</v>
      </c>
      <c r="AE40" s="2">
        <v>55</v>
      </c>
      <c r="AI40">
        <f t="shared" si="0"/>
        <v>0.52500000000000002</v>
      </c>
      <c r="AJ40">
        <f t="shared" si="1"/>
        <v>0.65</v>
      </c>
    </row>
    <row r="41" spans="1:36" x14ac:dyDescent="0.35">
      <c r="A41" t="s">
        <v>71</v>
      </c>
      <c r="B41">
        <v>32648</v>
      </c>
      <c r="C41" s="1">
        <v>44564.508098726852</v>
      </c>
      <c r="D41">
        <v>12</v>
      </c>
      <c r="E41">
        <v>300</v>
      </c>
      <c r="F41" t="s">
        <v>32</v>
      </c>
      <c r="G41">
        <v>75</v>
      </c>
      <c r="H41">
        <v>57</v>
      </c>
      <c r="I41">
        <v>70</v>
      </c>
      <c r="J41">
        <v>81.430000000000007</v>
      </c>
      <c r="K41">
        <v>56</v>
      </c>
      <c r="L41">
        <v>70</v>
      </c>
      <c r="M41">
        <v>80</v>
      </c>
      <c r="N41">
        <v>17</v>
      </c>
      <c r="O41">
        <v>20</v>
      </c>
      <c r="P41">
        <v>85</v>
      </c>
      <c r="Q41">
        <v>12</v>
      </c>
      <c r="R41">
        <v>20</v>
      </c>
      <c r="S41">
        <v>60</v>
      </c>
      <c r="T41">
        <v>18</v>
      </c>
      <c r="U41">
        <v>20</v>
      </c>
      <c r="V41" s="2">
        <v>90</v>
      </c>
      <c r="W41">
        <v>17</v>
      </c>
      <c r="X41">
        <v>20</v>
      </c>
      <c r="Y41" s="2">
        <v>85</v>
      </c>
      <c r="Z41">
        <v>17</v>
      </c>
      <c r="AA41">
        <v>20</v>
      </c>
      <c r="AB41" s="2">
        <v>85</v>
      </c>
      <c r="AC41">
        <v>12</v>
      </c>
      <c r="AD41">
        <v>20</v>
      </c>
      <c r="AE41" s="2">
        <v>60</v>
      </c>
      <c r="AI41">
        <f t="shared" si="0"/>
        <v>0.875</v>
      </c>
      <c r="AJ41">
        <f t="shared" si="1"/>
        <v>0.72499999999999998</v>
      </c>
    </row>
    <row r="42" spans="1:36" x14ac:dyDescent="0.35">
      <c r="A42" t="s">
        <v>73</v>
      </c>
    </row>
    <row r="43" spans="1:36" x14ac:dyDescent="0.35">
      <c r="A43" t="s">
        <v>72</v>
      </c>
      <c r="T43" t="s">
        <v>86</v>
      </c>
      <c r="U43" t="s">
        <v>87</v>
      </c>
      <c r="V43">
        <f t="shared" ref="V43:AE43" si="2">AVERAGE(V39:V41,V32:V35,V30,V28,V22,V16:V20,V5:V14,V2:V3)</f>
        <v>80.555555555555557</v>
      </c>
      <c r="Y43">
        <f t="shared" si="2"/>
        <v>89.074074074074076</v>
      </c>
      <c r="AB43">
        <f t="shared" si="2"/>
        <v>83.333333333333329</v>
      </c>
      <c r="AE43">
        <f t="shared" si="2"/>
        <v>70.370370370370367</v>
      </c>
      <c r="AG43" t="s">
        <v>86</v>
      </c>
      <c r="AH43" t="s">
        <v>87</v>
      </c>
      <c r="AI43">
        <f>AVERAGE(AI39:AI41,AI32:AI35,AI30,AI28,AI22,AI16:AI20,AI5:AI14,AI2:AI3)</f>
        <v>0.8481481481481481</v>
      </c>
      <c r="AJ43">
        <f>AVERAGE(AJ39:AJ41,AJ32:AJ35,AJ30,AJ28,AJ22,AJ16:AJ20,AJ5:AJ14,AJ2:AJ3)</f>
        <v>0.76851851851851882</v>
      </c>
    </row>
    <row r="44" spans="1:36" x14ac:dyDescent="0.35">
      <c r="A44">
        <f>COUNT(A39:A41,A32:A35,A30,A28,A22,A16:A20,A5:A14,A2:A3)</f>
        <v>0</v>
      </c>
      <c r="B44">
        <f>COUNT(B39:B41,B32:B35,B30,B28,B22,B16:B20,B5:B14,B2:B3)</f>
        <v>27</v>
      </c>
      <c r="V44"/>
      <c r="Y44"/>
      <c r="AB44"/>
      <c r="AE44"/>
      <c r="AH44" t="s">
        <v>77</v>
      </c>
      <c r="AI44">
        <f>COUNT(AI39:AI41,AI32:AI35,AI30,AI28,AI22,AI16:AI20,AI5:AI14,AI2:AI3)</f>
        <v>27</v>
      </c>
      <c r="AJ44">
        <f t="shared" ref="AJ44" si="3">COUNT(AJ39:AJ41,AJ32:AJ35,AJ30,AJ28,AJ22,AJ16:AJ20,AJ5:AJ14,AJ2:AJ3)</f>
        <v>27</v>
      </c>
    </row>
    <row r="45" spans="1:36" x14ac:dyDescent="0.35">
      <c r="C45" t="s">
        <v>74</v>
      </c>
      <c r="U45" t="s">
        <v>88</v>
      </c>
      <c r="V45">
        <f t="shared" ref="V45:AE45" si="4">STDEV(V39:V41,V32:V35,V30,V28,V22,V16:V20,V5:V14,V2:V3)/SQRT(COUNT(V39:V41,V32:V35,V30,V28,V22,V16:V20,V5:V14,V2:V3))</f>
        <v>2.7129179911288652</v>
      </c>
      <c r="Y45">
        <f t="shared" si="4"/>
        <v>2.5880097876085451</v>
      </c>
      <c r="AB45">
        <f t="shared" si="4"/>
        <v>2.5035587206627024</v>
      </c>
      <c r="AE45">
        <f t="shared" si="4"/>
        <v>2.7075646631208037</v>
      </c>
      <c r="AH45" t="s">
        <v>88</v>
      </c>
      <c r="AI45">
        <f>STDEV(AI39:AI41,AI32:AI35,AI30,AI28,AI22,AI16:AI20,AI5:AI14,AI2:AI3)/SQRT(COUNT(AI39:AI41,AI32:AI35,AI30,AI28,AI22,AI16:AI20,AI5:AI14,AI2:AI3))</f>
        <v>2.2877333219242024E-2</v>
      </c>
      <c r="AJ45">
        <f>STDEV(AJ39:AJ41,AJ32:AJ35,AJ30,AJ28,AJ22,AJ16:AJ20,AJ5:AJ14,AJ2:AJ3)/SQRT(COUNT(AJ39:AJ41,AJ32:AJ35,AJ30,AJ28,AJ22,AJ16:AJ20,AJ5:AJ14,AJ2:AJ3))</f>
        <v>1.8804767714716893E-2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0326-3585-47A8-A82B-D2D2965E28A2}">
  <dimension ref="A1:Z52"/>
  <sheetViews>
    <sheetView zoomScale="40" zoomScaleNormal="40" workbookViewId="0">
      <selection activeCell="T2" activeCellId="3" sqref="K2:K39 N2:N39 Q2:Q39 T2:T39"/>
    </sheetView>
  </sheetViews>
  <sheetFormatPr defaultRowHeight="14.5" x14ac:dyDescent="0.35"/>
  <cols>
    <col min="11" max="11" width="8.7265625" style="2"/>
    <col min="14" max="14" width="8.7265625" style="2"/>
    <col min="17" max="17" width="8.7265625" style="2"/>
    <col min="20" max="20" width="8.7265625" style="2"/>
  </cols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s="2" t="s">
        <v>12</v>
      </c>
      <c r="O1" t="s">
        <v>13</v>
      </c>
      <c r="P1" t="s">
        <v>14</v>
      </c>
      <c r="Q1" s="2" t="s">
        <v>15</v>
      </c>
      <c r="R1" t="s">
        <v>16</v>
      </c>
      <c r="S1" t="s">
        <v>17</v>
      </c>
      <c r="T1" s="2" t="s">
        <v>18</v>
      </c>
      <c r="Y1" t="s">
        <v>75</v>
      </c>
      <c r="Z1" t="s">
        <v>85</v>
      </c>
    </row>
    <row r="2" spans="1:26" x14ac:dyDescent="0.35">
      <c r="A2" t="s">
        <v>31</v>
      </c>
      <c r="B2" t="s">
        <v>31</v>
      </c>
      <c r="C2">
        <v>32281</v>
      </c>
      <c r="D2" s="1">
        <v>44558.039360798612</v>
      </c>
      <c r="E2">
        <v>12</v>
      </c>
      <c r="F2">
        <v>300</v>
      </c>
      <c r="G2" t="s">
        <v>32</v>
      </c>
      <c r="H2">
        <v>75</v>
      </c>
      <c r="I2">
        <v>15</v>
      </c>
      <c r="J2">
        <v>20</v>
      </c>
      <c r="K2" s="2">
        <v>75</v>
      </c>
      <c r="L2">
        <v>16</v>
      </c>
      <c r="M2">
        <v>20</v>
      </c>
      <c r="N2" s="2">
        <v>80</v>
      </c>
      <c r="O2">
        <v>13</v>
      </c>
      <c r="P2">
        <v>20</v>
      </c>
      <c r="Q2" s="2">
        <v>65</v>
      </c>
      <c r="R2">
        <v>10</v>
      </c>
      <c r="S2">
        <v>20</v>
      </c>
      <c r="T2" s="2">
        <v>50</v>
      </c>
      <c r="Y2">
        <f>(I2+L2)/40</f>
        <v>0.77500000000000002</v>
      </c>
      <c r="Z2">
        <f>(O2+R2)/40</f>
        <v>0.57499999999999996</v>
      </c>
    </row>
    <row r="3" spans="1:26" x14ac:dyDescent="0.35">
      <c r="A3" t="s">
        <v>33</v>
      </c>
      <c r="B3" t="s">
        <v>33</v>
      </c>
      <c r="C3">
        <v>32299</v>
      </c>
      <c r="D3" s="1">
        <v>44558.185910173612</v>
      </c>
      <c r="E3">
        <v>12</v>
      </c>
      <c r="F3">
        <v>300</v>
      </c>
      <c r="G3" t="s">
        <v>32</v>
      </c>
      <c r="H3">
        <v>75</v>
      </c>
      <c r="I3">
        <v>18</v>
      </c>
      <c r="J3">
        <v>20</v>
      </c>
      <c r="K3" s="2">
        <v>90</v>
      </c>
      <c r="L3">
        <v>19</v>
      </c>
      <c r="M3">
        <v>20</v>
      </c>
      <c r="N3" s="2">
        <v>95</v>
      </c>
      <c r="O3">
        <v>19</v>
      </c>
      <c r="P3">
        <v>20</v>
      </c>
      <c r="Q3" s="2">
        <v>95</v>
      </c>
      <c r="R3">
        <v>20</v>
      </c>
      <c r="S3">
        <v>20</v>
      </c>
      <c r="T3" s="2">
        <v>100</v>
      </c>
      <c r="Y3">
        <f t="shared" ref="Y3:Y39" si="0">(I3+L3)/40</f>
        <v>0.92500000000000004</v>
      </c>
      <c r="Z3">
        <f t="shared" ref="Z3:Z39" si="1">(O3+R3)/40</f>
        <v>0.97499999999999998</v>
      </c>
    </row>
    <row r="4" spans="1:26" s="10" customFormat="1" x14ac:dyDescent="0.35">
      <c r="A4" s="9" t="s">
        <v>34</v>
      </c>
      <c r="B4" s="10" t="s">
        <v>34</v>
      </c>
      <c r="C4" s="10">
        <v>32305</v>
      </c>
      <c r="D4" s="11">
        <v>44558.200328993058</v>
      </c>
      <c r="E4" s="10">
        <v>12</v>
      </c>
      <c r="F4" s="10">
        <v>300</v>
      </c>
      <c r="G4" s="10" t="s">
        <v>32</v>
      </c>
      <c r="H4" s="10">
        <v>75</v>
      </c>
      <c r="I4" s="10">
        <v>17</v>
      </c>
      <c r="J4" s="10">
        <v>20</v>
      </c>
      <c r="K4" s="10">
        <v>85</v>
      </c>
      <c r="L4" s="10">
        <v>20</v>
      </c>
      <c r="M4" s="10">
        <v>20</v>
      </c>
      <c r="N4" s="10">
        <v>100</v>
      </c>
      <c r="O4" s="10">
        <v>16</v>
      </c>
      <c r="P4" s="10">
        <v>20</v>
      </c>
      <c r="Q4" s="10">
        <v>80</v>
      </c>
      <c r="R4" s="10">
        <v>19</v>
      </c>
      <c r="S4" s="10">
        <v>20</v>
      </c>
      <c r="T4" s="10">
        <v>95</v>
      </c>
      <c r="Y4">
        <f t="shared" si="0"/>
        <v>0.92500000000000004</v>
      </c>
      <c r="Z4">
        <f t="shared" si="1"/>
        <v>0.875</v>
      </c>
    </row>
    <row r="5" spans="1:26" x14ac:dyDescent="0.35">
      <c r="A5" t="s">
        <v>35</v>
      </c>
      <c r="B5" t="s">
        <v>35</v>
      </c>
      <c r="C5">
        <v>32302</v>
      </c>
      <c r="D5" s="1">
        <v>44558.199612141201</v>
      </c>
      <c r="E5">
        <v>12</v>
      </c>
      <c r="F5">
        <v>300</v>
      </c>
      <c r="G5" t="s">
        <v>32</v>
      </c>
      <c r="H5">
        <v>75</v>
      </c>
      <c r="I5">
        <v>20</v>
      </c>
      <c r="J5">
        <v>20</v>
      </c>
      <c r="K5" s="2">
        <v>100</v>
      </c>
      <c r="L5">
        <v>20</v>
      </c>
      <c r="M5">
        <v>20</v>
      </c>
      <c r="N5" s="2">
        <v>100</v>
      </c>
      <c r="O5">
        <v>20</v>
      </c>
      <c r="P5">
        <v>20</v>
      </c>
      <c r="Q5" s="2">
        <v>100</v>
      </c>
      <c r="R5">
        <v>19</v>
      </c>
      <c r="S5">
        <v>20</v>
      </c>
      <c r="T5" s="2">
        <v>95</v>
      </c>
      <c r="Y5">
        <f t="shared" si="0"/>
        <v>1</v>
      </c>
      <c r="Z5">
        <f t="shared" si="1"/>
        <v>0.97499999999999998</v>
      </c>
    </row>
    <row r="6" spans="1:26" x14ac:dyDescent="0.35">
      <c r="A6" t="s">
        <v>36</v>
      </c>
      <c r="B6" t="s">
        <v>38</v>
      </c>
      <c r="C6">
        <v>32339</v>
      </c>
      <c r="D6" s="1">
        <v>44558.737540277776</v>
      </c>
      <c r="E6">
        <v>12</v>
      </c>
      <c r="F6">
        <v>300</v>
      </c>
      <c r="G6" t="s">
        <v>32</v>
      </c>
      <c r="H6">
        <v>75</v>
      </c>
      <c r="I6">
        <v>17</v>
      </c>
      <c r="J6">
        <v>20</v>
      </c>
      <c r="K6" s="2">
        <v>85</v>
      </c>
      <c r="L6">
        <v>17</v>
      </c>
      <c r="M6">
        <v>20</v>
      </c>
      <c r="N6" s="2">
        <v>85</v>
      </c>
      <c r="O6">
        <v>18</v>
      </c>
      <c r="P6">
        <v>20</v>
      </c>
      <c r="Q6" s="2">
        <v>90</v>
      </c>
      <c r="R6">
        <v>15</v>
      </c>
      <c r="S6">
        <v>20</v>
      </c>
      <c r="T6" s="2">
        <v>75</v>
      </c>
      <c r="Y6">
        <f t="shared" si="0"/>
        <v>0.85</v>
      </c>
      <c r="Z6">
        <f t="shared" si="1"/>
        <v>0.82499999999999996</v>
      </c>
    </row>
    <row r="7" spans="1:26" x14ac:dyDescent="0.35">
      <c r="A7" t="s">
        <v>37</v>
      </c>
      <c r="B7" t="s">
        <v>37</v>
      </c>
      <c r="C7">
        <v>32343</v>
      </c>
      <c r="D7" s="1">
        <v>44558.739264918979</v>
      </c>
      <c r="E7">
        <v>12</v>
      </c>
      <c r="F7">
        <v>300</v>
      </c>
      <c r="G7" t="s">
        <v>32</v>
      </c>
      <c r="H7">
        <v>75</v>
      </c>
      <c r="I7">
        <v>19</v>
      </c>
      <c r="J7">
        <v>20</v>
      </c>
      <c r="K7" s="2">
        <v>95</v>
      </c>
      <c r="L7">
        <v>18</v>
      </c>
      <c r="M7">
        <v>20</v>
      </c>
      <c r="N7" s="2">
        <v>90</v>
      </c>
      <c r="O7">
        <v>19</v>
      </c>
      <c r="P7">
        <v>20</v>
      </c>
      <c r="Q7" s="2">
        <v>95</v>
      </c>
      <c r="R7">
        <v>17</v>
      </c>
      <c r="S7">
        <v>20</v>
      </c>
      <c r="T7" s="2">
        <v>85</v>
      </c>
      <c r="Y7">
        <f t="shared" si="0"/>
        <v>0.92500000000000004</v>
      </c>
      <c r="Z7">
        <f t="shared" si="1"/>
        <v>0.9</v>
      </c>
    </row>
    <row r="8" spans="1:26" x14ac:dyDescent="0.35">
      <c r="A8" t="s">
        <v>39</v>
      </c>
      <c r="B8" t="s">
        <v>39</v>
      </c>
      <c r="C8">
        <v>32350</v>
      </c>
      <c r="D8" s="1">
        <v>44558.76728753472</v>
      </c>
      <c r="E8">
        <v>12</v>
      </c>
      <c r="F8">
        <v>300</v>
      </c>
      <c r="G8" t="s">
        <v>32</v>
      </c>
      <c r="H8">
        <v>75</v>
      </c>
      <c r="I8">
        <v>17</v>
      </c>
      <c r="J8">
        <v>20</v>
      </c>
      <c r="K8" s="2">
        <v>85</v>
      </c>
      <c r="L8">
        <v>17</v>
      </c>
      <c r="M8">
        <v>20</v>
      </c>
      <c r="N8" s="2">
        <v>85</v>
      </c>
      <c r="O8">
        <v>17</v>
      </c>
      <c r="P8">
        <v>20</v>
      </c>
      <c r="Q8" s="2">
        <v>85</v>
      </c>
      <c r="R8">
        <v>17</v>
      </c>
      <c r="S8">
        <v>20</v>
      </c>
      <c r="T8" s="2">
        <v>85</v>
      </c>
      <c r="Y8">
        <f t="shared" si="0"/>
        <v>0.85</v>
      </c>
      <c r="Z8">
        <f t="shared" si="1"/>
        <v>0.85</v>
      </c>
    </row>
    <row r="9" spans="1:26" s="6" customFormat="1" x14ac:dyDescent="0.35">
      <c r="A9" s="6" t="s">
        <v>40</v>
      </c>
      <c r="B9" s="6" t="s">
        <v>40</v>
      </c>
      <c r="C9" s="6">
        <v>32348</v>
      </c>
      <c r="D9" s="7">
        <v>44558.766680694447</v>
      </c>
      <c r="E9" s="6">
        <v>12</v>
      </c>
      <c r="F9" s="6">
        <v>300</v>
      </c>
      <c r="G9" s="6" t="s">
        <v>32</v>
      </c>
      <c r="H9" s="6">
        <v>75</v>
      </c>
      <c r="I9" s="6">
        <v>8</v>
      </c>
      <c r="J9" s="6">
        <v>20</v>
      </c>
      <c r="K9" s="6">
        <v>40</v>
      </c>
      <c r="L9" s="6">
        <v>19</v>
      </c>
      <c r="M9" s="6">
        <v>20</v>
      </c>
      <c r="N9" s="6">
        <v>95</v>
      </c>
      <c r="O9" s="6">
        <v>11</v>
      </c>
      <c r="P9" s="6">
        <v>20</v>
      </c>
      <c r="Q9" s="6">
        <v>55</v>
      </c>
      <c r="R9" s="6">
        <v>17</v>
      </c>
      <c r="S9" s="6">
        <v>20</v>
      </c>
      <c r="T9" s="6">
        <v>85</v>
      </c>
      <c r="Y9">
        <f t="shared" si="0"/>
        <v>0.67500000000000004</v>
      </c>
      <c r="Z9">
        <f t="shared" si="1"/>
        <v>0.7</v>
      </c>
    </row>
    <row r="10" spans="1:26" x14ac:dyDescent="0.35">
      <c r="A10" t="s">
        <v>41</v>
      </c>
      <c r="B10" t="s">
        <v>41</v>
      </c>
      <c r="C10">
        <v>32352</v>
      </c>
      <c r="D10" s="1">
        <v>44558.772774988429</v>
      </c>
      <c r="E10">
        <v>12</v>
      </c>
      <c r="F10">
        <v>300</v>
      </c>
      <c r="G10" t="s">
        <v>32</v>
      </c>
      <c r="H10">
        <v>75</v>
      </c>
      <c r="I10">
        <v>13</v>
      </c>
      <c r="J10">
        <v>20</v>
      </c>
      <c r="K10" s="2">
        <v>65</v>
      </c>
      <c r="L10">
        <v>16</v>
      </c>
      <c r="M10">
        <v>20</v>
      </c>
      <c r="N10" s="2">
        <v>80</v>
      </c>
      <c r="O10">
        <v>14</v>
      </c>
      <c r="P10">
        <v>20</v>
      </c>
      <c r="Q10" s="2">
        <v>70</v>
      </c>
      <c r="R10">
        <v>12</v>
      </c>
      <c r="S10">
        <v>20</v>
      </c>
      <c r="T10" s="2">
        <v>60</v>
      </c>
      <c r="Y10">
        <f t="shared" si="0"/>
        <v>0.72499999999999998</v>
      </c>
      <c r="Z10">
        <f t="shared" si="1"/>
        <v>0.65</v>
      </c>
    </row>
    <row r="11" spans="1:26" x14ac:dyDescent="0.35">
      <c r="A11" t="s">
        <v>42</v>
      </c>
      <c r="B11" t="s">
        <v>42</v>
      </c>
      <c r="C11">
        <v>32362</v>
      </c>
      <c r="D11" s="1">
        <v>44558.857422615743</v>
      </c>
      <c r="E11">
        <v>12</v>
      </c>
      <c r="F11">
        <v>300</v>
      </c>
      <c r="G11" t="s">
        <v>32</v>
      </c>
      <c r="H11">
        <v>75</v>
      </c>
      <c r="I11">
        <v>18</v>
      </c>
      <c r="J11">
        <v>20</v>
      </c>
      <c r="K11" s="2">
        <v>90</v>
      </c>
      <c r="L11">
        <v>19</v>
      </c>
      <c r="M11">
        <v>20</v>
      </c>
      <c r="N11" s="2">
        <v>95</v>
      </c>
      <c r="O11">
        <v>18</v>
      </c>
      <c r="P11">
        <v>20</v>
      </c>
      <c r="Q11" s="2">
        <v>90</v>
      </c>
      <c r="R11">
        <v>18</v>
      </c>
      <c r="S11">
        <v>20</v>
      </c>
      <c r="T11" s="2">
        <v>90</v>
      </c>
      <c r="Y11">
        <f t="shared" si="0"/>
        <v>0.92500000000000004</v>
      </c>
      <c r="Z11">
        <f t="shared" si="1"/>
        <v>0.9</v>
      </c>
    </row>
    <row r="12" spans="1:26" x14ac:dyDescent="0.35">
      <c r="A12" t="s">
        <v>43</v>
      </c>
      <c r="B12" t="s">
        <v>43</v>
      </c>
      <c r="C12">
        <v>32364</v>
      </c>
      <c r="D12" s="1">
        <v>44558.884147870369</v>
      </c>
      <c r="E12">
        <v>12</v>
      </c>
      <c r="F12">
        <v>300</v>
      </c>
      <c r="G12" t="s">
        <v>32</v>
      </c>
      <c r="H12">
        <v>75</v>
      </c>
      <c r="I12">
        <v>17</v>
      </c>
      <c r="J12">
        <v>20</v>
      </c>
      <c r="K12" s="2">
        <v>85</v>
      </c>
      <c r="L12">
        <v>20</v>
      </c>
      <c r="M12">
        <v>20</v>
      </c>
      <c r="N12" s="2">
        <v>100</v>
      </c>
      <c r="O12">
        <v>19</v>
      </c>
      <c r="P12">
        <v>20</v>
      </c>
      <c r="Q12" s="2">
        <v>95</v>
      </c>
      <c r="R12">
        <v>19</v>
      </c>
      <c r="S12">
        <v>20</v>
      </c>
      <c r="T12" s="2">
        <v>95</v>
      </c>
      <c r="Y12">
        <f t="shared" si="0"/>
        <v>0.92500000000000004</v>
      </c>
      <c r="Z12">
        <f t="shared" si="1"/>
        <v>0.95</v>
      </c>
    </row>
    <row r="13" spans="1:26" x14ac:dyDescent="0.35">
      <c r="A13" t="s">
        <v>44</v>
      </c>
      <c r="B13" t="s">
        <v>44</v>
      </c>
      <c r="C13">
        <v>32391</v>
      </c>
      <c r="D13" s="1">
        <v>44559.245647152777</v>
      </c>
      <c r="E13">
        <v>12</v>
      </c>
      <c r="F13">
        <v>300</v>
      </c>
      <c r="G13" t="s">
        <v>32</v>
      </c>
      <c r="H13">
        <v>75</v>
      </c>
      <c r="I13">
        <v>18</v>
      </c>
      <c r="J13">
        <v>20</v>
      </c>
      <c r="K13" s="2">
        <v>90</v>
      </c>
      <c r="L13">
        <v>17</v>
      </c>
      <c r="M13">
        <v>20</v>
      </c>
      <c r="N13" s="2">
        <v>85</v>
      </c>
      <c r="O13">
        <v>18</v>
      </c>
      <c r="P13">
        <v>20</v>
      </c>
      <c r="Q13" s="2">
        <v>90</v>
      </c>
      <c r="R13">
        <v>18</v>
      </c>
      <c r="S13">
        <v>20</v>
      </c>
      <c r="T13" s="2">
        <v>90</v>
      </c>
      <c r="Y13">
        <f t="shared" si="0"/>
        <v>0.875</v>
      </c>
      <c r="Z13">
        <f t="shared" si="1"/>
        <v>0.9</v>
      </c>
    </row>
    <row r="14" spans="1:26" s="6" customFormat="1" x14ac:dyDescent="0.35">
      <c r="A14" s="8" t="s">
        <v>45</v>
      </c>
      <c r="B14" s="6" t="s">
        <v>45</v>
      </c>
      <c r="C14" s="6">
        <v>32441</v>
      </c>
      <c r="D14" s="7">
        <v>44559.637268645834</v>
      </c>
      <c r="E14" s="6">
        <v>12</v>
      </c>
      <c r="F14" s="6">
        <v>300</v>
      </c>
      <c r="G14" s="6" t="s">
        <v>32</v>
      </c>
      <c r="H14" s="6">
        <v>75</v>
      </c>
      <c r="I14" s="6">
        <v>9</v>
      </c>
      <c r="J14" s="6">
        <v>20</v>
      </c>
      <c r="K14" s="6">
        <v>45</v>
      </c>
      <c r="L14" s="6">
        <v>10</v>
      </c>
      <c r="M14" s="6">
        <v>20</v>
      </c>
      <c r="N14" s="6">
        <v>50</v>
      </c>
      <c r="O14" s="6">
        <v>8</v>
      </c>
      <c r="P14" s="6">
        <v>20</v>
      </c>
      <c r="Q14" s="6">
        <v>40</v>
      </c>
      <c r="R14" s="6">
        <v>11</v>
      </c>
      <c r="S14" s="6">
        <v>20</v>
      </c>
      <c r="T14" s="6">
        <v>55</v>
      </c>
      <c r="Y14">
        <f t="shared" si="0"/>
        <v>0.47499999999999998</v>
      </c>
      <c r="Z14">
        <f t="shared" si="1"/>
        <v>0.47499999999999998</v>
      </c>
    </row>
    <row r="15" spans="1:26" x14ac:dyDescent="0.35">
      <c r="A15" t="s">
        <v>46</v>
      </c>
      <c r="B15" t="s">
        <v>46</v>
      </c>
      <c r="C15">
        <v>32443</v>
      </c>
      <c r="D15" s="1">
        <v>44559.6418484838</v>
      </c>
      <c r="E15">
        <v>12</v>
      </c>
      <c r="F15">
        <v>300</v>
      </c>
      <c r="G15" t="s">
        <v>32</v>
      </c>
      <c r="H15">
        <v>75</v>
      </c>
      <c r="I15">
        <v>19</v>
      </c>
      <c r="J15">
        <v>20</v>
      </c>
      <c r="K15" s="2">
        <v>95</v>
      </c>
      <c r="L15">
        <v>14</v>
      </c>
      <c r="M15">
        <v>20</v>
      </c>
      <c r="N15" s="2">
        <v>70</v>
      </c>
      <c r="O15">
        <v>20</v>
      </c>
      <c r="P15">
        <v>20</v>
      </c>
      <c r="Q15" s="2">
        <v>100</v>
      </c>
      <c r="R15">
        <v>13</v>
      </c>
      <c r="S15">
        <v>20</v>
      </c>
      <c r="T15" s="2">
        <v>65</v>
      </c>
      <c r="Y15">
        <f t="shared" si="0"/>
        <v>0.82499999999999996</v>
      </c>
      <c r="Z15">
        <f t="shared" si="1"/>
        <v>0.82499999999999996</v>
      </c>
    </row>
    <row r="16" spans="1:26" x14ac:dyDescent="0.35">
      <c r="A16" t="s">
        <v>47</v>
      </c>
      <c r="B16" t="s">
        <v>47</v>
      </c>
      <c r="C16">
        <v>32452</v>
      </c>
      <c r="D16" s="1">
        <v>44559.657137604168</v>
      </c>
      <c r="E16">
        <v>12</v>
      </c>
      <c r="F16">
        <v>300</v>
      </c>
      <c r="G16" t="s">
        <v>32</v>
      </c>
      <c r="H16">
        <v>75</v>
      </c>
      <c r="I16">
        <v>18</v>
      </c>
      <c r="J16">
        <v>20</v>
      </c>
      <c r="K16" s="2">
        <v>90</v>
      </c>
      <c r="L16">
        <v>20</v>
      </c>
      <c r="M16">
        <v>20</v>
      </c>
      <c r="N16" s="2">
        <v>100</v>
      </c>
      <c r="O16">
        <v>16</v>
      </c>
      <c r="P16">
        <v>20</v>
      </c>
      <c r="Q16" s="2">
        <v>80</v>
      </c>
      <c r="R16">
        <v>17</v>
      </c>
      <c r="S16">
        <v>20</v>
      </c>
      <c r="T16" s="2">
        <v>85</v>
      </c>
      <c r="Y16">
        <f t="shared" si="0"/>
        <v>0.95</v>
      </c>
      <c r="Z16">
        <f t="shared" si="1"/>
        <v>0.82499999999999996</v>
      </c>
    </row>
    <row r="17" spans="1:26" x14ac:dyDescent="0.35">
      <c r="A17" t="s">
        <v>48</v>
      </c>
      <c r="B17" t="s">
        <v>48</v>
      </c>
      <c r="C17">
        <v>32448</v>
      </c>
      <c r="D17" s="1">
        <v>44559.654171712966</v>
      </c>
      <c r="E17">
        <v>12</v>
      </c>
      <c r="F17">
        <v>300</v>
      </c>
      <c r="G17" t="s">
        <v>32</v>
      </c>
      <c r="H17">
        <v>75</v>
      </c>
      <c r="I17">
        <v>15</v>
      </c>
      <c r="J17">
        <v>20</v>
      </c>
      <c r="K17" s="2">
        <v>75</v>
      </c>
      <c r="L17">
        <v>20</v>
      </c>
      <c r="M17">
        <v>20</v>
      </c>
      <c r="N17" s="2">
        <v>100</v>
      </c>
      <c r="O17">
        <v>19</v>
      </c>
      <c r="P17">
        <v>20</v>
      </c>
      <c r="Q17" s="2">
        <v>95</v>
      </c>
      <c r="R17">
        <v>17</v>
      </c>
      <c r="S17">
        <v>20</v>
      </c>
      <c r="T17" s="2">
        <v>85</v>
      </c>
      <c r="Y17">
        <f t="shared" si="0"/>
        <v>0.875</v>
      </c>
      <c r="Z17">
        <f t="shared" si="1"/>
        <v>0.9</v>
      </c>
    </row>
    <row r="18" spans="1:26" x14ac:dyDescent="0.35">
      <c r="A18" t="s">
        <v>49</v>
      </c>
      <c r="B18" t="s">
        <v>49</v>
      </c>
      <c r="C18">
        <v>32465</v>
      </c>
      <c r="D18" s="1">
        <v>44559.737554837964</v>
      </c>
      <c r="E18">
        <v>12</v>
      </c>
      <c r="F18">
        <v>300</v>
      </c>
      <c r="G18" t="s">
        <v>32</v>
      </c>
      <c r="H18">
        <v>75</v>
      </c>
      <c r="I18">
        <v>17</v>
      </c>
      <c r="J18">
        <v>20</v>
      </c>
      <c r="K18" s="2">
        <v>85</v>
      </c>
      <c r="L18">
        <v>19</v>
      </c>
      <c r="M18">
        <v>20</v>
      </c>
      <c r="N18" s="2">
        <v>95</v>
      </c>
      <c r="O18">
        <v>20</v>
      </c>
      <c r="P18">
        <v>20</v>
      </c>
      <c r="Q18" s="2">
        <v>100</v>
      </c>
      <c r="R18">
        <v>17</v>
      </c>
      <c r="S18">
        <v>20</v>
      </c>
      <c r="T18" s="2">
        <v>85</v>
      </c>
      <c r="Y18">
        <f t="shared" si="0"/>
        <v>0.9</v>
      </c>
      <c r="Z18">
        <f t="shared" si="1"/>
        <v>0.92500000000000004</v>
      </c>
    </row>
    <row r="19" spans="1:26" x14ac:dyDescent="0.35">
      <c r="A19" t="s">
        <v>50</v>
      </c>
      <c r="B19" t="s">
        <v>50</v>
      </c>
      <c r="C19">
        <v>32469</v>
      </c>
      <c r="D19" s="1">
        <v>44559.751645254626</v>
      </c>
      <c r="E19">
        <v>12</v>
      </c>
      <c r="F19">
        <v>300</v>
      </c>
      <c r="G19" t="s">
        <v>32</v>
      </c>
      <c r="H19">
        <v>75</v>
      </c>
      <c r="I19">
        <v>16</v>
      </c>
      <c r="J19">
        <v>20</v>
      </c>
      <c r="K19" s="2">
        <v>80</v>
      </c>
      <c r="L19">
        <v>20</v>
      </c>
      <c r="M19">
        <v>20</v>
      </c>
      <c r="N19" s="2">
        <v>100</v>
      </c>
      <c r="O19">
        <v>18</v>
      </c>
      <c r="P19">
        <v>20</v>
      </c>
      <c r="Q19" s="2">
        <v>90</v>
      </c>
      <c r="R19">
        <v>17</v>
      </c>
      <c r="S19">
        <v>20</v>
      </c>
      <c r="T19" s="2">
        <v>85</v>
      </c>
      <c r="Y19">
        <f t="shared" si="0"/>
        <v>0.9</v>
      </c>
      <c r="Z19">
        <f t="shared" si="1"/>
        <v>0.875</v>
      </c>
    </row>
    <row r="20" spans="1:26" s="10" customFormat="1" x14ac:dyDescent="0.35">
      <c r="A20" s="9" t="s">
        <v>51</v>
      </c>
      <c r="B20" s="10" t="s">
        <v>51</v>
      </c>
      <c r="C20" s="10">
        <v>32471</v>
      </c>
      <c r="D20" s="11">
        <v>44559.797877638892</v>
      </c>
      <c r="E20" s="10">
        <v>12</v>
      </c>
      <c r="F20" s="10">
        <v>300</v>
      </c>
      <c r="G20" s="10" t="s">
        <v>32</v>
      </c>
      <c r="H20" s="10">
        <v>75</v>
      </c>
      <c r="I20" s="10">
        <v>14</v>
      </c>
      <c r="J20" s="10">
        <v>20</v>
      </c>
      <c r="K20" s="10">
        <v>70</v>
      </c>
      <c r="L20" s="10">
        <v>10</v>
      </c>
      <c r="M20" s="10">
        <v>20</v>
      </c>
      <c r="N20" s="10">
        <v>50</v>
      </c>
      <c r="O20" s="10">
        <v>13</v>
      </c>
      <c r="P20" s="10">
        <v>20</v>
      </c>
      <c r="Q20" s="10">
        <v>65</v>
      </c>
      <c r="R20" s="10">
        <v>11</v>
      </c>
      <c r="S20" s="10">
        <v>20</v>
      </c>
      <c r="T20" s="10">
        <v>55</v>
      </c>
      <c r="Y20">
        <f t="shared" si="0"/>
        <v>0.6</v>
      </c>
      <c r="Z20">
        <f t="shared" si="1"/>
        <v>0.6</v>
      </c>
    </row>
    <row r="21" spans="1:26" s="6" customFormat="1" x14ac:dyDescent="0.35">
      <c r="A21" s="8" t="s">
        <v>53</v>
      </c>
      <c r="B21" s="6" t="s">
        <v>53</v>
      </c>
      <c r="C21" s="6">
        <v>32484</v>
      </c>
      <c r="D21" s="7">
        <v>44559.929575520837</v>
      </c>
      <c r="E21" s="6">
        <v>12</v>
      </c>
      <c r="F21" s="6">
        <v>300</v>
      </c>
      <c r="G21" s="6" t="s">
        <v>32</v>
      </c>
      <c r="H21" s="6">
        <v>75</v>
      </c>
      <c r="I21" s="6">
        <v>13</v>
      </c>
      <c r="J21" s="6">
        <v>20</v>
      </c>
      <c r="K21" s="6">
        <v>65</v>
      </c>
      <c r="L21" s="6">
        <v>11</v>
      </c>
      <c r="M21" s="6">
        <v>20</v>
      </c>
      <c r="N21" s="6">
        <v>55</v>
      </c>
      <c r="O21" s="6">
        <v>12</v>
      </c>
      <c r="P21" s="6">
        <v>20</v>
      </c>
      <c r="Q21" s="6">
        <v>60</v>
      </c>
      <c r="R21" s="6">
        <v>8</v>
      </c>
      <c r="S21" s="6">
        <v>20</v>
      </c>
      <c r="T21" s="6">
        <v>40</v>
      </c>
      <c r="Y21">
        <f t="shared" si="0"/>
        <v>0.6</v>
      </c>
      <c r="Z21">
        <f t="shared" si="1"/>
        <v>0.5</v>
      </c>
    </row>
    <row r="22" spans="1:26" s="6" customFormat="1" x14ac:dyDescent="0.35">
      <c r="A22" s="6" t="s">
        <v>52</v>
      </c>
      <c r="B22" s="6" t="s">
        <v>52</v>
      </c>
      <c r="C22" s="6">
        <v>32504</v>
      </c>
      <c r="D22" s="7">
        <v>44560.02953659722</v>
      </c>
      <c r="E22" s="6">
        <v>12</v>
      </c>
      <c r="F22" s="6">
        <v>300</v>
      </c>
      <c r="G22" s="6" t="s">
        <v>32</v>
      </c>
      <c r="H22" s="6">
        <v>75</v>
      </c>
      <c r="I22" s="6">
        <v>11</v>
      </c>
      <c r="J22" s="6">
        <v>20</v>
      </c>
      <c r="K22" s="6">
        <v>55</v>
      </c>
      <c r="L22" s="6">
        <v>7</v>
      </c>
      <c r="M22" s="6">
        <v>20</v>
      </c>
      <c r="N22" s="6">
        <v>35</v>
      </c>
      <c r="O22" s="6">
        <v>6</v>
      </c>
      <c r="P22" s="6">
        <v>20</v>
      </c>
      <c r="Q22" s="6">
        <v>30</v>
      </c>
      <c r="R22" s="6">
        <v>10</v>
      </c>
      <c r="S22" s="6">
        <v>20</v>
      </c>
      <c r="T22" s="6">
        <v>50</v>
      </c>
      <c r="Y22">
        <f t="shared" si="0"/>
        <v>0.45</v>
      </c>
      <c r="Z22">
        <f t="shared" si="1"/>
        <v>0.4</v>
      </c>
    </row>
    <row r="23" spans="1:26" s="10" customFormat="1" x14ac:dyDescent="0.35">
      <c r="A23" s="9" t="s">
        <v>54</v>
      </c>
      <c r="B23" s="10" t="s">
        <v>54</v>
      </c>
      <c r="C23" s="10">
        <v>32488</v>
      </c>
      <c r="D23" s="11">
        <v>44559.995321284725</v>
      </c>
      <c r="E23" s="10">
        <v>12</v>
      </c>
      <c r="F23" s="10">
        <v>300</v>
      </c>
      <c r="G23" s="10" t="s">
        <v>32</v>
      </c>
      <c r="H23" s="10">
        <v>75</v>
      </c>
      <c r="I23" s="10">
        <v>13</v>
      </c>
      <c r="J23" s="10">
        <v>20</v>
      </c>
      <c r="K23" s="10">
        <v>65</v>
      </c>
      <c r="L23" s="10">
        <v>12</v>
      </c>
      <c r="M23" s="10">
        <v>20</v>
      </c>
      <c r="N23" s="10">
        <v>60</v>
      </c>
      <c r="O23" s="10">
        <v>14</v>
      </c>
      <c r="P23" s="10">
        <v>20</v>
      </c>
      <c r="Q23" s="10">
        <v>70</v>
      </c>
      <c r="R23" s="10">
        <v>13</v>
      </c>
      <c r="S23" s="10">
        <v>20</v>
      </c>
      <c r="T23" s="10">
        <v>65</v>
      </c>
      <c r="Y23">
        <f t="shared" si="0"/>
        <v>0.625</v>
      </c>
      <c r="Z23">
        <f t="shared" si="1"/>
        <v>0.67500000000000004</v>
      </c>
    </row>
    <row r="24" spans="1:26" s="6" customFormat="1" x14ac:dyDescent="0.35">
      <c r="A24" s="8" t="s">
        <v>55</v>
      </c>
      <c r="B24" s="6" t="s">
        <v>55</v>
      </c>
      <c r="C24" s="6">
        <v>32523</v>
      </c>
      <c r="D24" s="7">
        <v>44560.138994490742</v>
      </c>
      <c r="E24" s="6">
        <v>12</v>
      </c>
      <c r="F24" s="6">
        <v>300</v>
      </c>
      <c r="G24" s="6" t="s">
        <v>32</v>
      </c>
      <c r="H24" s="6">
        <v>75</v>
      </c>
      <c r="I24" s="6">
        <v>9</v>
      </c>
      <c r="J24" s="6">
        <v>20</v>
      </c>
      <c r="K24" s="6">
        <v>45</v>
      </c>
      <c r="L24" s="6">
        <v>7</v>
      </c>
      <c r="M24" s="6">
        <v>20</v>
      </c>
      <c r="N24" s="6">
        <v>35</v>
      </c>
      <c r="O24" s="6">
        <v>11</v>
      </c>
      <c r="P24" s="6">
        <v>20</v>
      </c>
      <c r="Q24" s="6">
        <v>55</v>
      </c>
      <c r="R24" s="6">
        <v>6</v>
      </c>
      <c r="S24" s="6">
        <v>20</v>
      </c>
      <c r="T24" s="6">
        <v>30</v>
      </c>
      <c r="Y24">
        <f t="shared" si="0"/>
        <v>0.4</v>
      </c>
      <c r="Z24">
        <f t="shared" si="1"/>
        <v>0.42499999999999999</v>
      </c>
    </row>
    <row r="25" spans="1:26" s="6" customFormat="1" x14ac:dyDescent="0.35">
      <c r="A25" s="8" t="s">
        <v>56</v>
      </c>
      <c r="B25" s="6" t="s">
        <v>56</v>
      </c>
      <c r="C25" s="6">
        <v>32525</v>
      </c>
      <c r="D25" s="7">
        <v>44560.13911611111</v>
      </c>
      <c r="E25" s="6">
        <v>12</v>
      </c>
      <c r="F25" s="6">
        <v>300</v>
      </c>
      <c r="G25" s="6" t="s">
        <v>32</v>
      </c>
      <c r="H25" s="6">
        <v>75</v>
      </c>
      <c r="I25" s="6">
        <v>7</v>
      </c>
      <c r="J25" s="6">
        <v>20</v>
      </c>
      <c r="K25" s="6">
        <v>35</v>
      </c>
      <c r="L25" s="6">
        <v>12</v>
      </c>
      <c r="M25" s="6">
        <v>20</v>
      </c>
      <c r="N25" s="6">
        <v>60</v>
      </c>
      <c r="O25" s="6">
        <v>11</v>
      </c>
      <c r="P25" s="6">
        <v>20</v>
      </c>
      <c r="Q25" s="6">
        <v>55</v>
      </c>
      <c r="R25" s="6">
        <v>9</v>
      </c>
      <c r="S25" s="6">
        <v>20</v>
      </c>
      <c r="T25" s="6">
        <v>45</v>
      </c>
      <c r="Y25">
        <f t="shared" si="0"/>
        <v>0.47499999999999998</v>
      </c>
      <c r="Z25">
        <f t="shared" si="1"/>
        <v>0.5</v>
      </c>
    </row>
    <row r="26" spans="1:26" s="6" customFormat="1" x14ac:dyDescent="0.35">
      <c r="A26" s="8" t="s">
        <v>57</v>
      </c>
      <c r="B26" s="6" t="s">
        <v>57</v>
      </c>
      <c r="C26" s="6">
        <v>32527</v>
      </c>
      <c r="D26" s="7">
        <v>44560.139130995369</v>
      </c>
      <c r="E26" s="6">
        <v>12</v>
      </c>
      <c r="F26" s="6">
        <v>300</v>
      </c>
      <c r="G26" s="6" t="s">
        <v>32</v>
      </c>
      <c r="H26" s="6">
        <v>75</v>
      </c>
      <c r="I26" s="6">
        <v>9</v>
      </c>
      <c r="J26" s="6">
        <v>20</v>
      </c>
      <c r="K26" s="6">
        <v>45</v>
      </c>
      <c r="L26" s="6">
        <v>9</v>
      </c>
      <c r="M26" s="6">
        <v>20</v>
      </c>
      <c r="N26" s="6">
        <v>45</v>
      </c>
      <c r="O26" s="6">
        <v>14</v>
      </c>
      <c r="P26" s="6">
        <v>20</v>
      </c>
      <c r="Q26" s="6">
        <v>70</v>
      </c>
      <c r="R26" s="6">
        <v>9</v>
      </c>
      <c r="S26" s="6">
        <v>20</v>
      </c>
      <c r="T26" s="6">
        <v>45</v>
      </c>
      <c r="Y26">
        <f t="shared" si="0"/>
        <v>0.45</v>
      </c>
      <c r="Z26">
        <f t="shared" si="1"/>
        <v>0.57499999999999996</v>
      </c>
    </row>
    <row r="27" spans="1:26" x14ac:dyDescent="0.35">
      <c r="A27" t="s">
        <v>58</v>
      </c>
      <c r="B27" t="s">
        <v>58</v>
      </c>
      <c r="C27">
        <v>32529</v>
      </c>
      <c r="D27" s="1">
        <v>44560.139822199075</v>
      </c>
      <c r="E27">
        <v>12</v>
      </c>
      <c r="F27">
        <v>300</v>
      </c>
      <c r="G27" t="s">
        <v>32</v>
      </c>
      <c r="H27">
        <v>75</v>
      </c>
      <c r="I27">
        <v>12</v>
      </c>
      <c r="J27">
        <v>20</v>
      </c>
      <c r="K27" s="2">
        <v>60</v>
      </c>
      <c r="L27">
        <v>19</v>
      </c>
      <c r="M27">
        <v>20</v>
      </c>
      <c r="N27" s="2">
        <v>95</v>
      </c>
      <c r="O27">
        <v>13</v>
      </c>
      <c r="P27">
        <v>20</v>
      </c>
      <c r="Q27" s="2">
        <v>65</v>
      </c>
      <c r="R27">
        <v>16</v>
      </c>
      <c r="S27">
        <v>20</v>
      </c>
      <c r="T27" s="2">
        <v>80</v>
      </c>
      <c r="Y27">
        <f t="shared" si="0"/>
        <v>0.77500000000000002</v>
      </c>
      <c r="Z27">
        <f t="shared" si="1"/>
        <v>0.72499999999999998</v>
      </c>
    </row>
    <row r="28" spans="1:26" x14ac:dyDescent="0.35">
      <c r="A28" t="s">
        <v>60</v>
      </c>
      <c r="B28" t="s">
        <v>60</v>
      </c>
      <c r="C28">
        <v>32531</v>
      </c>
      <c r="D28" s="1">
        <v>44560.162422256944</v>
      </c>
      <c r="E28">
        <v>12</v>
      </c>
      <c r="F28">
        <v>300</v>
      </c>
      <c r="G28" t="s">
        <v>32</v>
      </c>
      <c r="H28">
        <v>75</v>
      </c>
      <c r="I28">
        <v>17</v>
      </c>
      <c r="J28">
        <v>20</v>
      </c>
      <c r="K28" s="2">
        <v>85</v>
      </c>
      <c r="L28">
        <v>19</v>
      </c>
      <c r="M28">
        <v>20</v>
      </c>
      <c r="N28" s="2">
        <v>95</v>
      </c>
      <c r="O28">
        <v>18</v>
      </c>
      <c r="P28">
        <v>20</v>
      </c>
      <c r="Q28" s="2">
        <v>90</v>
      </c>
      <c r="R28">
        <v>18</v>
      </c>
      <c r="S28">
        <v>20</v>
      </c>
      <c r="T28" s="2">
        <v>90</v>
      </c>
      <c r="Y28">
        <f t="shared" si="0"/>
        <v>0.9</v>
      </c>
      <c r="Z28">
        <f t="shared" si="1"/>
        <v>0.9</v>
      </c>
    </row>
    <row r="29" spans="1:26" s="6" customFormat="1" x14ac:dyDescent="0.35">
      <c r="A29" s="8" t="s">
        <v>61</v>
      </c>
      <c r="B29" s="6" t="s">
        <v>61</v>
      </c>
      <c r="C29" s="6">
        <v>32544</v>
      </c>
      <c r="D29" s="7">
        <v>44560.298544513891</v>
      </c>
      <c r="E29" s="6">
        <v>12</v>
      </c>
      <c r="F29" s="6">
        <v>300</v>
      </c>
      <c r="G29" s="6" t="s">
        <v>32</v>
      </c>
      <c r="H29" s="6">
        <v>75</v>
      </c>
      <c r="I29" s="6">
        <v>6</v>
      </c>
      <c r="J29" s="6">
        <v>20</v>
      </c>
      <c r="K29" s="6">
        <v>30</v>
      </c>
      <c r="L29" s="6">
        <v>10</v>
      </c>
      <c r="M29" s="6">
        <v>20</v>
      </c>
      <c r="N29" s="6">
        <v>50</v>
      </c>
      <c r="O29" s="6">
        <v>7</v>
      </c>
      <c r="P29" s="6">
        <v>20</v>
      </c>
      <c r="Q29" s="6">
        <v>35</v>
      </c>
      <c r="R29" s="6">
        <v>11</v>
      </c>
      <c r="S29" s="6">
        <v>20</v>
      </c>
      <c r="T29" s="6">
        <v>55</v>
      </c>
      <c r="Y29">
        <f t="shared" si="0"/>
        <v>0.4</v>
      </c>
      <c r="Z29">
        <f t="shared" si="1"/>
        <v>0.45</v>
      </c>
    </row>
    <row r="30" spans="1:26" x14ac:dyDescent="0.35">
      <c r="A30" t="s">
        <v>62</v>
      </c>
      <c r="B30" t="s">
        <v>62</v>
      </c>
      <c r="C30">
        <v>32546</v>
      </c>
      <c r="D30" s="1">
        <v>44560.303219293979</v>
      </c>
      <c r="E30">
        <v>12</v>
      </c>
      <c r="F30">
        <v>300</v>
      </c>
      <c r="G30" t="s">
        <v>32</v>
      </c>
      <c r="H30">
        <v>75</v>
      </c>
      <c r="I30">
        <v>14</v>
      </c>
      <c r="J30">
        <v>20</v>
      </c>
      <c r="K30" s="2">
        <v>70</v>
      </c>
      <c r="L30">
        <v>20</v>
      </c>
      <c r="M30">
        <v>20</v>
      </c>
      <c r="N30" s="2">
        <v>100</v>
      </c>
      <c r="O30">
        <v>17</v>
      </c>
      <c r="P30">
        <v>20</v>
      </c>
      <c r="Q30" s="2">
        <v>85</v>
      </c>
      <c r="R30">
        <v>18</v>
      </c>
      <c r="S30">
        <v>20</v>
      </c>
      <c r="T30" s="2">
        <v>90</v>
      </c>
      <c r="Y30">
        <f t="shared" si="0"/>
        <v>0.85</v>
      </c>
      <c r="Z30">
        <f t="shared" si="1"/>
        <v>0.875</v>
      </c>
    </row>
    <row r="31" spans="1:26" x14ac:dyDescent="0.35">
      <c r="A31" t="s">
        <v>63</v>
      </c>
      <c r="B31" t="s">
        <v>63</v>
      </c>
      <c r="C31">
        <v>32636</v>
      </c>
      <c r="D31" s="1">
        <v>44564.479232303238</v>
      </c>
      <c r="E31">
        <v>12</v>
      </c>
      <c r="F31">
        <v>300</v>
      </c>
      <c r="G31" t="s">
        <v>32</v>
      </c>
      <c r="H31">
        <v>75</v>
      </c>
      <c r="I31">
        <v>20</v>
      </c>
      <c r="J31">
        <v>20</v>
      </c>
      <c r="K31" s="2">
        <v>100</v>
      </c>
      <c r="L31">
        <v>20</v>
      </c>
      <c r="M31">
        <v>20</v>
      </c>
      <c r="N31" s="2">
        <v>100</v>
      </c>
      <c r="O31">
        <v>20</v>
      </c>
      <c r="P31">
        <v>20</v>
      </c>
      <c r="Q31" s="2">
        <v>100</v>
      </c>
      <c r="R31">
        <v>20</v>
      </c>
      <c r="S31">
        <v>20</v>
      </c>
      <c r="T31" s="2">
        <v>100</v>
      </c>
      <c r="Y31">
        <f t="shared" si="0"/>
        <v>1</v>
      </c>
      <c r="Z31">
        <f t="shared" si="1"/>
        <v>1</v>
      </c>
    </row>
    <row r="32" spans="1:26" x14ac:dyDescent="0.35">
      <c r="A32" t="s">
        <v>65</v>
      </c>
      <c r="B32" t="s">
        <v>65</v>
      </c>
      <c r="C32">
        <v>32640</v>
      </c>
      <c r="D32" s="1">
        <v>44564.482044363423</v>
      </c>
      <c r="E32">
        <v>12</v>
      </c>
      <c r="F32">
        <v>300</v>
      </c>
      <c r="G32" t="s">
        <v>32</v>
      </c>
      <c r="H32">
        <v>75</v>
      </c>
      <c r="I32">
        <v>18</v>
      </c>
      <c r="J32">
        <v>20</v>
      </c>
      <c r="K32" s="2">
        <v>90</v>
      </c>
      <c r="L32">
        <v>20</v>
      </c>
      <c r="M32">
        <v>20</v>
      </c>
      <c r="N32" s="2">
        <v>100</v>
      </c>
      <c r="O32">
        <v>17</v>
      </c>
      <c r="P32">
        <v>20</v>
      </c>
      <c r="Q32" s="2">
        <v>85</v>
      </c>
      <c r="R32">
        <v>16</v>
      </c>
      <c r="S32">
        <v>20</v>
      </c>
      <c r="T32" s="2">
        <v>80</v>
      </c>
      <c r="Y32">
        <f t="shared" si="0"/>
        <v>0.95</v>
      </c>
      <c r="Z32">
        <f t="shared" si="1"/>
        <v>0.82499999999999996</v>
      </c>
    </row>
    <row r="33" spans="1:26" s="6" customFormat="1" x14ac:dyDescent="0.35">
      <c r="A33" s="8" t="s">
        <v>67</v>
      </c>
      <c r="B33" s="6" t="s">
        <v>67</v>
      </c>
      <c r="C33" s="6">
        <v>32642</v>
      </c>
      <c r="D33" s="7">
        <v>44564.483199733797</v>
      </c>
      <c r="E33" s="6">
        <v>12</v>
      </c>
      <c r="F33" s="6">
        <v>300</v>
      </c>
      <c r="G33" s="6" t="s">
        <v>32</v>
      </c>
      <c r="H33" s="6">
        <v>75</v>
      </c>
      <c r="I33" s="6">
        <v>20</v>
      </c>
      <c r="J33" s="6">
        <v>20</v>
      </c>
      <c r="K33" s="6">
        <v>100</v>
      </c>
      <c r="L33" s="6">
        <v>0</v>
      </c>
      <c r="M33" s="6">
        <v>20</v>
      </c>
      <c r="N33" s="6">
        <v>0</v>
      </c>
      <c r="O33" s="6">
        <v>20</v>
      </c>
      <c r="P33" s="6">
        <v>20</v>
      </c>
      <c r="Q33" s="6">
        <v>100</v>
      </c>
      <c r="R33" s="6">
        <v>0</v>
      </c>
      <c r="S33" s="6">
        <v>20</v>
      </c>
      <c r="T33" s="6">
        <v>0</v>
      </c>
      <c r="Y33">
        <f t="shared" si="0"/>
        <v>0.5</v>
      </c>
      <c r="Z33">
        <f t="shared" si="1"/>
        <v>0.5</v>
      </c>
    </row>
    <row r="34" spans="1:26" x14ac:dyDescent="0.35">
      <c r="A34" t="s">
        <v>64</v>
      </c>
      <c r="B34" t="s">
        <v>64</v>
      </c>
      <c r="C34">
        <v>32644</v>
      </c>
      <c r="D34" s="1">
        <v>44564.48408347222</v>
      </c>
      <c r="E34">
        <v>12</v>
      </c>
      <c r="F34">
        <v>300</v>
      </c>
      <c r="G34" t="s">
        <v>32</v>
      </c>
      <c r="H34">
        <v>75</v>
      </c>
      <c r="I34">
        <v>19</v>
      </c>
      <c r="J34">
        <v>20</v>
      </c>
      <c r="K34" s="2">
        <v>95</v>
      </c>
      <c r="L34">
        <v>20</v>
      </c>
      <c r="M34">
        <v>20</v>
      </c>
      <c r="N34" s="2">
        <v>100</v>
      </c>
      <c r="O34">
        <v>16</v>
      </c>
      <c r="P34">
        <v>20</v>
      </c>
      <c r="Q34" s="2">
        <v>80</v>
      </c>
      <c r="R34">
        <v>18</v>
      </c>
      <c r="S34">
        <v>20</v>
      </c>
      <c r="T34" s="2">
        <v>90</v>
      </c>
      <c r="Y34">
        <f t="shared" si="0"/>
        <v>0.97499999999999998</v>
      </c>
      <c r="Z34">
        <f t="shared" si="1"/>
        <v>0.85</v>
      </c>
    </row>
    <row r="35" spans="1:26" s="6" customFormat="1" x14ac:dyDescent="0.35">
      <c r="A35" s="8" t="s">
        <v>66</v>
      </c>
      <c r="B35" s="6" t="s">
        <v>66</v>
      </c>
      <c r="C35" s="6">
        <v>32646</v>
      </c>
      <c r="D35" s="7">
        <v>44564.492355740738</v>
      </c>
      <c r="E35" s="6">
        <v>12</v>
      </c>
      <c r="F35" s="6">
        <v>300</v>
      </c>
      <c r="G35" s="6" t="s">
        <v>32</v>
      </c>
      <c r="H35" s="6">
        <v>75</v>
      </c>
      <c r="I35" s="6">
        <v>13</v>
      </c>
      <c r="J35" s="6">
        <v>20</v>
      </c>
      <c r="K35" s="6">
        <v>65</v>
      </c>
      <c r="L35" s="6">
        <v>10</v>
      </c>
      <c r="M35" s="6">
        <v>20</v>
      </c>
      <c r="N35" s="6">
        <v>50</v>
      </c>
      <c r="O35" s="6">
        <v>11</v>
      </c>
      <c r="P35" s="6">
        <v>20</v>
      </c>
      <c r="Q35" s="6">
        <v>55</v>
      </c>
      <c r="R35" s="6">
        <v>7</v>
      </c>
      <c r="S35" s="6">
        <v>20</v>
      </c>
      <c r="T35" s="6">
        <v>35</v>
      </c>
      <c r="Y35">
        <f t="shared" si="0"/>
        <v>0.57499999999999996</v>
      </c>
      <c r="Z35">
        <f t="shared" si="1"/>
        <v>0.45</v>
      </c>
    </row>
    <row r="36" spans="1:26" s="6" customFormat="1" x14ac:dyDescent="0.35">
      <c r="A36" s="8" t="s">
        <v>68</v>
      </c>
      <c r="B36" s="6" t="s">
        <v>68</v>
      </c>
      <c r="C36" s="6">
        <v>32651</v>
      </c>
      <c r="D36" s="7">
        <v>44564.530433414351</v>
      </c>
      <c r="E36" s="6">
        <v>12</v>
      </c>
      <c r="F36" s="6">
        <v>300</v>
      </c>
      <c r="G36" s="6" t="s">
        <v>32</v>
      </c>
      <c r="H36" s="6">
        <v>75</v>
      </c>
      <c r="I36" s="6">
        <v>11</v>
      </c>
      <c r="J36" s="6">
        <v>20</v>
      </c>
      <c r="K36" s="6">
        <v>55</v>
      </c>
      <c r="L36" s="6">
        <v>7</v>
      </c>
      <c r="M36" s="6">
        <v>20</v>
      </c>
      <c r="N36" s="6">
        <v>35</v>
      </c>
      <c r="O36" s="6">
        <v>11</v>
      </c>
      <c r="P36" s="6">
        <v>20</v>
      </c>
      <c r="Q36" s="6">
        <v>55</v>
      </c>
      <c r="R36" s="6">
        <v>5</v>
      </c>
      <c r="S36" s="6">
        <v>20</v>
      </c>
      <c r="T36" s="6">
        <v>25</v>
      </c>
      <c r="Y36">
        <f t="shared" si="0"/>
        <v>0.45</v>
      </c>
      <c r="Z36">
        <f t="shared" si="1"/>
        <v>0.4</v>
      </c>
    </row>
    <row r="37" spans="1:26" x14ac:dyDescent="0.35">
      <c r="A37" t="s">
        <v>69</v>
      </c>
      <c r="B37" t="s">
        <v>69</v>
      </c>
      <c r="C37">
        <v>32653</v>
      </c>
      <c r="D37" s="1">
        <v>44564.543003009261</v>
      </c>
      <c r="E37">
        <v>12</v>
      </c>
      <c r="F37">
        <v>300</v>
      </c>
      <c r="G37" t="s">
        <v>32</v>
      </c>
      <c r="H37">
        <v>75</v>
      </c>
      <c r="I37">
        <v>17</v>
      </c>
      <c r="J37">
        <v>20</v>
      </c>
      <c r="K37" s="2">
        <v>85</v>
      </c>
      <c r="L37">
        <v>16</v>
      </c>
      <c r="M37">
        <v>20</v>
      </c>
      <c r="N37" s="2">
        <v>80</v>
      </c>
      <c r="O37">
        <v>17</v>
      </c>
      <c r="P37">
        <v>20</v>
      </c>
      <c r="Q37" s="2">
        <v>85</v>
      </c>
      <c r="R37">
        <v>15</v>
      </c>
      <c r="S37">
        <v>20</v>
      </c>
      <c r="T37" s="2">
        <v>75</v>
      </c>
      <c r="Y37">
        <f t="shared" si="0"/>
        <v>0.82499999999999996</v>
      </c>
      <c r="Z37">
        <f t="shared" si="1"/>
        <v>0.8</v>
      </c>
    </row>
    <row r="38" spans="1:26" s="6" customFormat="1" x14ac:dyDescent="0.35">
      <c r="A38" s="6" t="s">
        <v>70</v>
      </c>
      <c r="B38" s="6" t="s">
        <v>70</v>
      </c>
      <c r="C38" s="6">
        <v>32655</v>
      </c>
      <c r="D38" s="7">
        <v>44564.572863321759</v>
      </c>
      <c r="E38" s="6">
        <v>12</v>
      </c>
      <c r="F38" s="6">
        <v>300</v>
      </c>
      <c r="G38" s="6" t="s">
        <v>32</v>
      </c>
      <c r="H38" s="6">
        <v>75</v>
      </c>
      <c r="I38" s="6">
        <v>7</v>
      </c>
      <c r="J38" s="6">
        <v>20</v>
      </c>
      <c r="K38" s="6">
        <v>35</v>
      </c>
      <c r="L38" s="6">
        <v>11</v>
      </c>
      <c r="M38" s="6">
        <v>20</v>
      </c>
      <c r="N38" s="6">
        <v>55</v>
      </c>
      <c r="O38" s="6">
        <v>10</v>
      </c>
      <c r="P38" s="6">
        <v>20</v>
      </c>
      <c r="Q38" s="6">
        <v>50</v>
      </c>
      <c r="R38" s="6">
        <v>9</v>
      </c>
      <c r="S38" s="6">
        <v>20</v>
      </c>
      <c r="T38" s="6">
        <v>45</v>
      </c>
      <c r="Y38">
        <f t="shared" si="0"/>
        <v>0.45</v>
      </c>
      <c r="Z38">
        <f t="shared" si="1"/>
        <v>0.47499999999999998</v>
      </c>
    </row>
    <row r="39" spans="1:26" s="6" customFormat="1" x14ac:dyDescent="0.35">
      <c r="A39" s="6" t="s">
        <v>71</v>
      </c>
      <c r="B39" s="6" t="s">
        <v>71</v>
      </c>
      <c r="C39" s="6">
        <v>32657</v>
      </c>
      <c r="D39" s="7">
        <v>44564.601239618052</v>
      </c>
      <c r="E39" s="6">
        <v>12</v>
      </c>
      <c r="F39" s="6">
        <v>300</v>
      </c>
      <c r="G39" s="6" t="s">
        <v>32</v>
      </c>
      <c r="H39" s="6">
        <v>75</v>
      </c>
      <c r="I39" s="6">
        <v>17</v>
      </c>
      <c r="J39" s="6">
        <v>20</v>
      </c>
      <c r="K39" s="6">
        <v>85</v>
      </c>
      <c r="L39" s="6">
        <v>17</v>
      </c>
      <c r="M39" s="6">
        <v>20</v>
      </c>
      <c r="N39" s="6">
        <v>85</v>
      </c>
      <c r="O39" s="6">
        <v>17</v>
      </c>
      <c r="P39" s="6">
        <v>20</v>
      </c>
      <c r="Q39" s="6">
        <v>85</v>
      </c>
      <c r="R39" s="6">
        <v>8</v>
      </c>
      <c r="S39" s="6">
        <v>20</v>
      </c>
      <c r="T39" s="6">
        <v>40</v>
      </c>
      <c r="Y39">
        <f t="shared" si="0"/>
        <v>0.85</v>
      </c>
      <c r="Z39">
        <f t="shared" si="1"/>
        <v>0.625</v>
      </c>
    </row>
    <row r="41" spans="1:26" x14ac:dyDescent="0.35">
      <c r="A41" t="s">
        <v>78</v>
      </c>
      <c r="I41" t="s">
        <v>86</v>
      </c>
      <c r="J41" t="s">
        <v>87</v>
      </c>
      <c r="K41">
        <f t="shared" ref="K41:T41" si="2">AVERAGE(K37,K34,K30:K32,K27:K28,K15:K19,K10:K13,K5:K8,K2:K3)</f>
        <v>85</v>
      </c>
      <c r="N41">
        <f t="shared" si="2"/>
        <v>92.272727272727266</v>
      </c>
      <c r="Q41">
        <f t="shared" si="2"/>
        <v>87.727272727272734</v>
      </c>
      <c r="T41">
        <f t="shared" si="2"/>
        <v>83.409090909090907</v>
      </c>
      <c r="W41" t="s">
        <v>86</v>
      </c>
      <c r="X41" t="s">
        <v>87</v>
      </c>
      <c r="Y41">
        <f>AVERAGE(Y37,Y34,Y30:Y32,Y27:Y28,Y15:Y19,Y10:Y13,Y5:Y8,Y2:Y3)</f>
        <v>0.88636363636363658</v>
      </c>
      <c r="Z41">
        <f>AVERAGE(Z37,Z34,Z30:Z32,Z27:Z28,Z15:Z19,Z10:Z13,Z5:Z8,Z2:Z3)</f>
        <v>0.85568181818181832</v>
      </c>
    </row>
    <row r="42" spans="1:26" x14ac:dyDescent="0.35">
      <c r="A42" t="s">
        <v>38</v>
      </c>
      <c r="J42" t="s">
        <v>88</v>
      </c>
      <c r="K42">
        <f t="shared" ref="K42:T42" si="3">STDEV(K37,K34,K30:K32,K27:K28,K15:K19,K10:K13,K5:K8,K2:K3)/SQRT(COUNT(K37,K34,K30:K32,K27:K28,K15:K19,K10:K13,K5:K8,K2:K3))</f>
        <v>2.255344782196302</v>
      </c>
      <c r="N42">
        <f t="shared" si="3"/>
        <v>1.9105333655937109</v>
      </c>
      <c r="Q42">
        <f t="shared" si="3"/>
        <v>2.2487917084455065</v>
      </c>
      <c r="T42">
        <f t="shared" si="3"/>
        <v>2.6397388455615483</v>
      </c>
      <c r="X42" t="s">
        <v>88</v>
      </c>
      <c r="Y42">
        <f>STDEV(Y37,Y34,Y30:Y32,Y27:Y28,Y15:Y19,Y10:Y13,Y5:Y8,Y2:Y3)/SQRT(COUNT(Y37,Y34,Y30:Y32,Y27:Y28,Y15:Y19,Y10:Y13,Y5:Y8,Y2:Y3))</f>
        <v>1.5493965513569944E-2</v>
      </c>
      <c r="Z42">
        <f>STDEV(Z37,Z34,Z30:Z32,Z27:Z28,Z15:Z19,Z10:Z13,Z5:Z8,Z2:Z3)/SQRT(COUNT(Z37,Z34,Z30:Z32,Z27:Z28,Z15:Z19,Z10:Z13,Z5:Z8,Z2:Z3))</f>
        <v>2.1755467677541388E-2</v>
      </c>
    </row>
    <row r="43" spans="1:26" x14ac:dyDescent="0.35">
      <c r="A43" s="3" t="s">
        <v>59</v>
      </c>
    </row>
    <row r="44" spans="1:26" x14ac:dyDescent="0.35">
      <c r="A44" s="3"/>
    </row>
    <row r="45" spans="1:26" x14ac:dyDescent="0.35">
      <c r="A45" t="s">
        <v>79</v>
      </c>
    </row>
    <row r="46" spans="1:26" x14ac:dyDescent="0.35">
      <c r="B46" t="s">
        <v>36</v>
      </c>
      <c r="C46">
        <v>32341</v>
      </c>
      <c r="D46" s="1">
        <v>44558.738489895833</v>
      </c>
      <c r="E46">
        <v>12</v>
      </c>
      <c r="F46">
        <v>300</v>
      </c>
      <c r="G46" t="s">
        <v>32</v>
      </c>
      <c r="H46">
        <v>75</v>
      </c>
      <c r="I46">
        <v>16</v>
      </c>
      <c r="J46">
        <v>20</v>
      </c>
      <c r="K46">
        <v>80</v>
      </c>
      <c r="L46" s="2">
        <v>19</v>
      </c>
      <c r="M46">
        <v>20</v>
      </c>
      <c r="N46">
        <v>95</v>
      </c>
      <c r="O46" s="2">
        <v>19</v>
      </c>
      <c r="P46">
        <v>20</v>
      </c>
      <c r="Q46">
        <v>95</v>
      </c>
      <c r="R46" s="2">
        <v>13</v>
      </c>
      <c r="S46">
        <v>20</v>
      </c>
      <c r="T46">
        <v>65</v>
      </c>
    </row>
    <row r="48" spans="1:26" x14ac:dyDescent="0.35">
      <c r="A48" t="s">
        <v>80</v>
      </c>
    </row>
    <row r="49" spans="1:1" x14ac:dyDescent="0.35">
      <c r="A49" t="s">
        <v>81</v>
      </c>
    </row>
    <row r="50" spans="1:1" x14ac:dyDescent="0.35">
      <c r="A50" t="s">
        <v>82</v>
      </c>
    </row>
    <row r="51" spans="1:1" x14ac:dyDescent="0.35">
      <c r="A51" t="s">
        <v>83</v>
      </c>
    </row>
    <row r="52" spans="1:1" x14ac:dyDescent="0.35">
      <c r="A52" t="s">
        <v>84</v>
      </c>
    </row>
  </sheetData>
  <sortState xmlns:xlrd2="http://schemas.microsoft.com/office/spreadsheetml/2017/richdata2" ref="B2:AF81">
    <sortCondition ref="J2:J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EBEB-72C1-42C5-B850-00BF895345D1}">
  <dimension ref="A1:AJ10"/>
  <sheetViews>
    <sheetView tabSelected="1" topLeftCell="M1" zoomScale="70" zoomScaleNormal="70" workbookViewId="0">
      <selection activeCell="AF27" sqref="AF27"/>
    </sheetView>
  </sheetViews>
  <sheetFormatPr defaultRowHeight="14.5" x14ac:dyDescent="0.35"/>
  <sheetData>
    <row r="1" spans="1:36" x14ac:dyDescent="0.3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O1" t="s">
        <v>75</v>
      </c>
      <c r="P1" t="s">
        <v>76</v>
      </c>
      <c r="T1" t="s">
        <v>89</v>
      </c>
      <c r="U1" t="s">
        <v>90</v>
      </c>
      <c r="V1" t="s">
        <v>91</v>
      </c>
      <c r="W1" t="s">
        <v>92</v>
      </c>
      <c r="AB1" t="s">
        <v>105</v>
      </c>
      <c r="AC1" t="s">
        <v>107</v>
      </c>
      <c r="AD1" t="s">
        <v>106</v>
      </c>
      <c r="AE1" t="s">
        <v>108</v>
      </c>
      <c r="AG1" t="s">
        <v>105</v>
      </c>
      <c r="AH1" t="s">
        <v>107</v>
      </c>
      <c r="AI1" t="s">
        <v>106</v>
      </c>
      <c r="AJ1" t="s">
        <v>108</v>
      </c>
    </row>
    <row r="2" spans="1:36" x14ac:dyDescent="0.35">
      <c r="S2" t="s">
        <v>87</v>
      </c>
      <c r="T2">
        <v>0.8481481481481481</v>
      </c>
      <c r="U2">
        <v>0.76851851851851882</v>
      </c>
      <c r="V2">
        <v>0.88636363636363658</v>
      </c>
      <c r="W2">
        <v>0.85568181818181832</v>
      </c>
      <c r="AA2" t="s">
        <v>87</v>
      </c>
      <c r="AB2">
        <v>80.555555555555557</v>
      </c>
      <c r="AC2">
        <v>89.074074074074076</v>
      </c>
      <c r="AD2">
        <v>83.333333333333329</v>
      </c>
      <c r="AE2">
        <v>70.370370370370367</v>
      </c>
      <c r="AG2">
        <v>85</v>
      </c>
      <c r="AH2">
        <v>92.272727272727266</v>
      </c>
      <c r="AI2">
        <v>87.727272727272734</v>
      </c>
      <c r="AJ2">
        <v>83.409090909090907</v>
      </c>
    </row>
    <row r="3" spans="1:36" x14ac:dyDescent="0.35">
      <c r="A3" t="s">
        <v>87</v>
      </c>
      <c r="B3">
        <v>80.555555555555557</v>
      </c>
      <c r="E3">
        <v>89.074074074074076</v>
      </c>
      <c r="H3">
        <v>83.333333333333329</v>
      </c>
      <c r="K3">
        <v>70.370370370370367</v>
      </c>
      <c r="M3" t="s">
        <v>86</v>
      </c>
      <c r="N3" t="s">
        <v>87</v>
      </c>
      <c r="O3">
        <v>0.8481481481481481</v>
      </c>
      <c r="P3">
        <v>0.76851851851851882</v>
      </c>
      <c r="S3" t="s">
        <v>88</v>
      </c>
      <c r="T3">
        <v>2.2877333219242024E-2</v>
      </c>
      <c r="U3">
        <v>1.8804767714716893E-2</v>
      </c>
      <c r="V3">
        <v>1.5493965513569944E-2</v>
      </c>
      <c r="W3">
        <v>2.1755467677541388E-2</v>
      </c>
      <c r="AA3" t="s">
        <v>88</v>
      </c>
      <c r="AB3">
        <v>2.7129179911288652</v>
      </c>
      <c r="AC3">
        <v>2.5880097876085451</v>
      </c>
      <c r="AD3">
        <v>2.5035587206627024</v>
      </c>
      <c r="AE3">
        <v>2.7075646631208037</v>
      </c>
      <c r="AG3">
        <v>2.255344782196302</v>
      </c>
      <c r="AH3">
        <v>1.9105333655937109</v>
      </c>
      <c r="AI3">
        <v>2.2487917084455065</v>
      </c>
      <c r="AJ3">
        <v>2.6397388455615483</v>
      </c>
    </row>
    <row r="4" spans="1:36" x14ac:dyDescent="0.35">
      <c r="N4" t="s">
        <v>77</v>
      </c>
      <c r="O4">
        <v>27</v>
      </c>
      <c r="P4">
        <v>27</v>
      </c>
    </row>
    <row r="5" spans="1:36" x14ac:dyDescent="0.35">
      <c r="A5" t="s">
        <v>88</v>
      </c>
      <c r="B5">
        <v>2.7129179911288652</v>
      </c>
      <c r="E5">
        <v>2.5880097876085451</v>
      </c>
      <c r="H5">
        <v>2.5035587206627024</v>
      </c>
      <c r="K5">
        <v>2.7075646631208037</v>
      </c>
      <c r="N5" t="s">
        <v>88</v>
      </c>
      <c r="O5">
        <v>2.2877333219242024E-2</v>
      </c>
      <c r="P5">
        <v>1.8804767714716893E-2</v>
      </c>
    </row>
    <row r="9" spans="1:36" x14ac:dyDescent="0.35">
      <c r="A9" t="s">
        <v>87</v>
      </c>
      <c r="B9">
        <v>85</v>
      </c>
      <c r="E9">
        <v>92.272727272727266</v>
      </c>
      <c r="H9">
        <v>87.727272727272734</v>
      </c>
      <c r="K9">
        <v>83.409090909090907</v>
      </c>
      <c r="N9" t="s">
        <v>86</v>
      </c>
      <c r="O9" t="s">
        <v>87</v>
      </c>
      <c r="P9">
        <v>0.88636363636363658</v>
      </c>
      <c r="Q9">
        <v>0.85568181818181832</v>
      </c>
    </row>
    <row r="10" spans="1:36" x14ac:dyDescent="0.35">
      <c r="A10" t="s">
        <v>88</v>
      </c>
      <c r="B10">
        <v>2.255344782196302</v>
      </c>
      <c r="E10">
        <v>1.9105333655937109</v>
      </c>
      <c r="H10">
        <v>2.2487917084455065</v>
      </c>
      <c r="K10">
        <v>2.6397388455615483</v>
      </c>
      <c r="O10" t="s">
        <v>88</v>
      </c>
      <c r="P10">
        <v>1.5493965513569944E-2</v>
      </c>
      <c r="Q10">
        <v>2.1755467677541388E-2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DFD2-A14A-430C-9DB9-D3EC37743FC3}">
  <dimension ref="A1:K42"/>
  <sheetViews>
    <sheetView topLeftCell="A25" zoomScale="85" zoomScaleNormal="85" workbookViewId="0">
      <selection activeCell="A41" activeCellId="8" sqref="A12:XFD12 A16:XFD16 A18:XFD18 A19:XFD19 A29:XFD29 A30:XFD33 A35:XFD35 A39:XFD39 A41:XFD41"/>
    </sheetView>
  </sheetViews>
  <sheetFormatPr defaultRowHeight="14.5" x14ac:dyDescent="0.35"/>
  <cols>
    <col min="1" max="1" width="17.7265625" bestFit="1" customWidth="1"/>
    <col min="7" max="7" width="17.7265625" bestFit="1" customWidth="1"/>
  </cols>
  <sheetData>
    <row r="1" spans="1:11" x14ac:dyDescent="0.35">
      <c r="B1" t="s">
        <v>93</v>
      </c>
      <c r="C1" t="s">
        <v>94</v>
      </c>
      <c r="D1" t="s">
        <v>95</v>
      </c>
      <c r="E1" t="s">
        <v>96</v>
      </c>
      <c r="H1" t="s">
        <v>97</v>
      </c>
      <c r="I1" t="s">
        <v>98</v>
      </c>
      <c r="J1" t="s">
        <v>99</v>
      </c>
      <c r="K1" t="s">
        <v>100</v>
      </c>
    </row>
    <row r="2" spans="1:11" x14ac:dyDescent="0.35">
      <c r="F2" s="2"/>
      <c r="G2" t="s">
        <v>31</v>
      </c>
      <c r="H2" s="2">
        <v>75</v>
      </c>
      <c r="I2" s="2">
        <v>80</v>
      </c>
      <c r="J2" s="2">
        <v>65</v>
      </c>
      <c r="K2" s="2">
        <v>50</v>
      </c>
    </row>
    <row r="3" spans="1:11" x14ac:dyDescent="0.35">
      <c r="A3" t="s">
        <v>41</v>
      </c>
      <c r="B3" s="2">
        <v>75</v>
      </c>
      <c r="C3" s="2">
        <v>100</v>
      </c>
      <c r="D3" s="2">
        <v>95</v>
      </c>
      <c r="E3" s="2">
        <v>50</v>
      </c>
      <c r="F3" s="2"/>
      <c r="G3" t="s">
        <v>41</v>
      </c>
      <c r="H3" s="2">
        <v>65</v>
      </c>
      <c r="I3" s="2">
        <v>80</v>
      </c>
      <c r="J3" s="2">
        <v>70</v>
      </c>
      <c r="K3" s="2">
        <v>60</v>
      </c>
    </row>
    <row r="4" spans="1:11" x14ac:dyDescent="0.35">
      <c r="A4" t="s">
        <v>50</v>
      </c>
      <c r="B4" s="2">
        <v>65</v>
      </c>
      <c r="C4" s="2">
        <v>95</v>
      </c>
      <c r="D4" s="2">
        <v>55</v>
      </c>
      <c r="E4" s="2">
        <v>85</v>
      </c>
      <c r="F4" s="5"/>
      <c r="G4" t="s">
        <v>50</v>
      </c>
      <c r="H4" s="2">
        <v>80</v>
      </c>
      <c r="I4" s="2">
        <v>100</v>
      </c>
      <c r="J4" s="2">
        <v>90</v>
      </c>
      <c r="K4" s="2">
        <v>85</v>
      </c>
    </row>
    <row r="5" spans="1:11" x14ac:dyDescent="0.35">
      <c r="A5" t="s">
        <v>46</v>
      </c>
      <c r="B5" s="2">
        <v>85</v>
      </c>
      <c r="C5" s="2">
        <v>80</v>
      </c>
      <c r="D5" s="2">
        <v>75</v>
      </c>
      <c r="E5" s="2">
        <v>70</v>
      </c>
      <c r="F5" s="2"/>
      <c r="G5" t="s">
        <v>46</v>
      </c>
      <c r="H5" s="2">
        <v>95</v>
      </c>
      <c r="I5" s="2">
        <v>70</v>
      </c>
      <c r="J5" s="2">
        <v>100</v>
      </c>
      <c r="K5" s="2">
        <v>65</v>
      </c>
    </row>
    <row r="6" spans="1:11" x14ac:dyDescent="0.35">
      <c r="A6" t="s">
        <v>42</v>
      </c>
      <c r="B6" s="2">
        <v>95</v>
      </c>
      <c r="C6" s="2">
        <v>95</v>
      </c>
      <c r="D6" s="2">
        <v>90</v>
      </c>
      <c r="E6" s="2">
        <v>80</v>
      </c>
      <c r="F6" s="2"/>
      <c r="G6" t="s">
        <v>42</v>
      </c>
      <c r="H6" s="2">
        <v>90</v>
      </c>
      <c r="I6" s="2">
        <v>95</v>
      </c>
      <c r="J6" s="2">
        <v>90</v>
      </c>
      <c r="K6" s="2">
        <v>90</v>
      </c>
    </row>
    <row r="7" spans="1:11" x14ac:dyDescent="0.35">
      <c r="A7" t="s">
        <v>43</v>
      </c>
      <c r="B7" s="2">
        <v>85</v>
      </c>
      <c r="C7" s="2">
        <v>100</v>
      </c>
      <c r="D7" s="2">
        <v>75</v>
      </c>
      <c r="E7" s="2">
        <v>85</v>
      </c>
      <c r="F7" s="2"/>
      <c r="G7" t="s">
        <v>43</v>
      </c>
      <c r="H7" s="2">
        <v>85</v>
      </c>
      <c r="I7" s="2">
        <v>100</v>
      </c>
      <c r="J7" s="2">
        <v>95</v>
      </c>
      <c r="K7" s="2">
        <v>95</v>
      </c>
    </row>
    <row r="8" spans="1:11" x14ac:dyDescent="0.35">
      <c r="A8" t="s">
        <v>64</v>
      </c>
      <c r="B8" s="2">
        <v>95</v>
      </c>
      <c r="C8" s="2">
        <v>100</v>
      </c>
      <c r="D8" s="2">
        <v>100</v>
      </c>
      <c r="E8" s="2">
        <v>75</v>
      </c>
      <c r="F8" s="2"/>
      <c r="G8" t="s">
        <v>64</v>
      </c>
      <c r="H8" s="2">
        <v>95</v>
      </c>
      <c r="I8" s="2">
        <v>100</v>
      </c>
      <c r="J8" s="2">
        <v>80</v>
      </c>
      <c r="K8" s="2">
        <v>90</v>
      </c>
    </row>
    <row r="9" spans="1:11" x14ac:dyDescent="0.35">
      <c r="A9" t="s">
        <v>63</v>
      </c>
      <c r="B9" s="2">
        <v>100</v>
      </c>
      <c r="C9" s="2">
        <v>100</v>
      </c>
      <c r="D9" s="2">
        <v>100</v>
      </c>
      <c r="E9" s="2">
        <v>75</v>
      </c>
      <c r="F9" s="2"/>
      <c r="G9" t="s">
        <v>63</v>
      </c>
      <c r="H9" s="2">
        <v>100</v>
      </c>
      <c r="I9" s="2">
        <v>100</v>
      </c>
      <c r="J9" s="2">
        <v>100</v>
      </c>
      <c r="K9" s="2">
        <v>100</v>
      </c>
    </row>
    <row r="10" spans="1:11" x14ac:dyDescent="0.35">
      <c r="A10" t="s">
        <v>35</v>
      </c>
      <c r="B10" s="2">
        <v>100</v>
      </c>
      <c r="C10" s="2">
        <v>95</v>
      </c>
      <c r="D10" s="2">
        <v>95</v>
      </c>
      <c r="E10" s="2">
        <v>90</v>
      </c>
      <c r="F10" s="2"/>
      <c r="G10" t="s">
        <v>35</v>
      </c>
      <c r="H10" s="2">
        <v>100</v>
      </c>
      <c r="I10" s="2">
        <v>100</v>
      </c>
      <c r="J10" s="2">
        <v>100</v>
      </c>
      <c r="K10" s="2">
        <v>95</v>
      </c>
    </row>
    <row r="11" spans="1:11" x14ac:dyDescent="0.35">
      <c r="A11" t="s">
        <v>49</v>
      </c>
      <c r="B11" s="2">
        <v>100</v>
      </c>
      <c r="C11" s="2">
        <v>100</v>
      </c>
      <c r="D11" s="2">
        <v>95</v>
      </c>
      <c r="E11" s="2">
        <v>75</v>
      </c>
      <c r="F11" s="2"/>
      <c r="G11" t="s">
        <v>49</v>
      </c>
      <c r="H11" s="2">
        <v>85</v>
      </c>
      <c r="I11" s="2">
        <v>95</v>
      </c>
      <c r="J11" s="2">
        <v>100</v>
      </c>
      <c r="K11" s="2">
        <v>85</v>
      </c>
    </row>
    <row r="12" spans="1:11" x14ac:dyDescent="0.35">
      <c r="A12" s="3" t="s">
        <v>68</v>
      </c>
      <c r="B12" s="5">
        <v>45</v>
      </c>
      <c r="C12" s="5">
        <v>75</v>
      </c>
      <c r="D12" s="5">
        <v>45</v>
      </c>
      <c r="E12" s="5">
        <v>50</v>
      </c>
      <c r="F12" s="2"/>
      <c r="G12" s="8" t="s">
        <v>68</v>
      </c>
      <c r="H12" s="6">
        <v>55</v>
      </c>
      <c r="I12" s="6">
        <v>35</v>
      </c>
      <c r="J12" s="6">
        <v>55</v>
      </c>
      <c r="K12" s="6">
        <v>25</v>
      </c>
    </row>
    <row r="13" spans="1:11" x14ac:dyDescent="0.35">
      <c r="A13" t="s">
        <v>36</v>
      </c>
      <c r="B13" s="2">
        <v>70</v>
      </c>
      <c r="C13" s="2">
        <v>90</v>
      </c>
      <c r="D13" s="2">
        <v>80</v>
      </c>
      <c r="E13" s="2">
        <v>55</v>
      </c>
      <c r="F13" s="2"/>
      <c r="G13" t="s">
        <v>36</v>
      </c>
      <c r="H13" s="2">
        <v>85</v>
      </c>
      <c r="I13" s="2">
        <v>85</v>
      </c>
      <c r="J13" s="2">
        <v>90</v>
      </c>
      <c r="K13" s="2">
        <v>75</v>
      </c>
    </row>
    <row r="14" spans="1:11" x14ac:dyDescent="0.35">
      <c r="A14" t="s">
        <v>39</v>
      </c>
      <c r="B14" s="2">
        <v>60</v>
      </c>
      <c r="C14" s="2">
        <v>95</v>
      </c>
      <c r="D14" s="2">
        <v>85</v>
      </c>
      <c r="E14" s="2">
        <v>65</v>
      </c>
      <c r="F14" s="2"/>
      <c r="G14" t="s">
        <v>39</v>
      </c>
      <c r="H14" s="2">
        <v>85</v>
      </c>
      <c r="I14" s="2">
        <v>85</v>
      </c>
      <c r="J14" s="2">
        <v>85</v>
      </c>
      <c r="K14" s="2">
        <v>85</v>
      </c>
    </row>
    <row r="15" spans="1:11" x14ac:dyDescent="0.35">
      <c r="A15" t="s">
        <v>69</v>
      </c>
      <c r="B15" s="2">
        <v>80</v>
      </c>
      <c r="C15" s="2">
        <v>100</v>
      </c>
      <c r="D15" s="2">
        <v>90</v>
      </c>
      <c r="E15" s="2">
        <v>45</v>
      </c>
      <c r="F15" s="5"/>
      <c r="G15" t="s">
        <v>69</v>
      </c>
      <c r="H15" s="2">
        <v>85</v>
      </c>
      <c r="I15" s="2">
        <v>80</v>
      </c>
      <c r="J15" s="2">
        <v>85</v>
      </c>
      <c r="K15" s="2">
        <v>75</v>
      </c>
    </row>
    <row r="16" spans="1:11" x14ac:dyDescent="0.35">
      <c r="A16" s="3" t="s">
        <v>55</v>
      </c>
      <c r="B16" s="5">
        <v>50</v>
      </c>
      <c r="C16" s="5">
        <v>55</v>
      </c>
      <c r="D16" s="5">
        <v>55</v>
      </c>
      <c r="E16" s="5">
        <v>30</v>
      </c>
      <c r="F16" s="2"/>
      <c r="G16" s="8" t="s">
        <v>55</v>
      </c>
      <c r="H16" s="6">
        <v>45</v>
      </c>
      <c r="I16" s="6">
        <v>35</v>
      </c>
      <c r="J16" s="6">
        <v>55</v>
      </c>
      <c r="K16" s="6">
        <v>30</v>
      </c>
    </row>
    <row r="17" spans="1:11" x14ac:dyDescent="0.35">
      <c r="A17" t="s">
        <v>62</v>
      </c>
      <c r="B17" s="2">
        <v>85</v>
      </c>
      <c r="C17" s="2">
        <v>90</v>
      </c>
      <c r="D17" s="2">
        <v>90</v>
      </c>
      <c r="E17" s="2">
        <v>80</v>
      </c>
      <c r="F17" s="2"/>
      <c r="G17" t="s">
        <v>62</v>
      </c>
      <c r="H17" s="2">
        <v>70</v>
      </c>
      <c r="I17" s="2">
        <v>100</v>
      </c>
      <c r="J17" s="2">
        <v>85</v>
      </c>
      <c r="K17" s="2">
        <v>90</v>
      </c>
    </row>
    <row r="18" spans="1:11" x14ac:dyDescent="0.35">
      <c r="A18" s="3" t="s">
        <v>57</v>
      </c>
      <c r="B18" s="5">
        <v>70</v>
      </c>
      <c r="C18" s="5">
        <v>45</v>
      </c>
      <c r="D18" s="5">
        <v>50</v>
      </c>
      <c r="E18" s="5">
        <v>55</v>
      </c>
      <c r="F18" s="2"/>
      <c r="G18" s="8" t="s">
        <v>57</v>
      </c>
      <c r="H18" s="6">
        <v>45</v>
      </c>
      <c r="I18" s="6">
        <v>45</v>
      </c>
      <c r="J18" s="6">
        <v>70</v>
      </c>
      <c r="K18" s="6">
        <v>45</v>
      </c>
    </row>
    <row r="19" spans="1:11" x14ac:dyDescent="0.35">
      <c r="A19" s="3" t="s">
        <v>66</v>
      </c>
      <c r="B19" s="5">
        <v>50</v>
      </c>
      <c r="C19" s="5">
        <v>45</v>
      </c>
      <c r="D19" s="5">
        <v>55</v>
      </c>
      <c r="E19" s="5">
        <v>70</v>
      </c>
      <c r="F19" s="2"/>
      <c r="G19" s="8" t="s">
        <v>66</v>
      </c>
      <c r="H19" s="6">
        <v>65</v>
      </c>
      <c r="I19" s="6">
        <v>50</v>
      </c>
      <c r="J19" s="6">
        <v>55</v>
      </c>
      <c r="K19" s="6">
        <v>35</v>
      </c>
    </row>
    <row r="20" spans="1:11" x14ac:dyDescent="0.35">
      <c r="A20" t="s">
        <v>60</v>
      </c>
      <c r="B20" s="2">
        <v>75</v>
      </c>
      <c r="C20" s="2">
        <v>100</v>
      </c>
      <c r="D20" s="2">
        <v>65</v>
      </c>
      <c r="E20" s="2">
        <v>85</v>
      </c>
      <c r="F20" s="2"/>
      <c r="G20" t="s">
        <v>60</v>
      </c>
      <c r="H20" s="2">
        <v>85</v>
      </c>
      <c r="I20" s="2">
        <v>95</v>
      </c>
      <c r="J20" s="2">
        <v>90</v>
      </c>
      <c r="K20" s="2">
        <v>90</v>
      </c>
    </row>
    <row r="21" spans="1:11" x14ac:dyDescent="0.35">
      <c r="A21" t="s">
        <v>52</v>
      </c>
      <c r="B21" s="2">
        <v>60</v>
      </c>
      <c r="C21" s="2">
        <v>50</v>
      </c>
      <c r="D21" s="2">
        <v>75</v>
      </c>
      <c r="E21" s="2">
        <v>50</v>
      </c>
      <c r="F21" s="5"/>
      <c r="G21" s="6" t="s">
        <v>52</v>
      </c>
      <c r="H21" s="6">
        <v>55</v>
      </c>
      <c r="I21" s="6">
        <v>35</v>
      </c>
      <c r="J21" s="6">
        <v>30</v>
      </c>
      <c r="K21" s="6">
        <v>50</v>
      </c>
    </row>
    <row r="22" spans="1:11" x14ac:dyDescent="0.35">
      <c r="A22" t="s">
        <v>44</v>
      </c>
      <c r="B22" s="2">
        <v>80</v>
      </c>
      <c r="C22" s="2">
        <v>75</v>
      </c>
      <c r="D22" s="2">
        <v>60</v>
      </c>
      <c r="E22" s="2">
        <v>75</v>
      </c>
      <c r="F22" s="2"/>
      <c r="G22" t="s">
        <v>44</v>
      </c>
      <c r="H22" s="2">
        <v>90</v>
      </c>
      <c r="I22" s="2">
        <v>85</v>
      </c>
      <c r="J22" s="2">
        <v>90</v>
      </c>
      <c r="K22" s="2">
        <v>90</v>
      </c>
    </row>
    <row r="23" spans="1:11" x14ac:dyDescent="0.35">
      <c r="A23" t="s">
        <v>33</v>
      </c>
      <c r="B23" s="2">
        <v>70</v>
      </c>
      <c r="C23" s="2">
        <v>100</v>
      </c>
      <c r="D23" s="2">
        <v>75</v>
      </c>
      <c r="E23" s="2">
        <v>85</v>
      </c>
      <c r="F23" s="5"/>
      <c r="G23" t="s">
        <v>33</v>
      </c>
      <c r="H23" s="2">
        <v>90</v>
      </c>
      <c r="I23" s="2">
        <v>95</v>
      </c>
      <c r="J23" s="2">
        <v>95</v>
      </c>
      <c r="K23" s="2">
        <v>100</v>
      </c>
    </row>
    <row r="24" spans="1:11" x14ac:dyDescent="0.35">
      <c r="A24" t="s">
        <v>37</v>
      </c>
      <c r="B24" s="2">
        <v>95</v>
      </c>
      <c r="C24" s="2">
        <v>90</v>
      </c>
      <c r="D24" s="2">
        <v>100</v>
      </c>
      <c r="E24" s="2">
        <v>80</v>
      </c>
      <c r="F24" s="5"/>
      <c r="G24" t="s">
        <v>37</v>
      </c>
      <c r="H24" s="2">
        <v>95</v>
      </c>
      <c r="I24" s="2">
        <v>90</v>
      </c>
      <c r="J24" s="2">
        <v>95</v>
      </c>
      <c r="K24" s="2">
        <v>85</v>
      </c>
    </row>
    <row r="25" spans="1:11" x14ac:dyDescent="0.35">
      <c r="A25" t="s">
        <v>70</v>
      </c>
      <c r="B25" s="2">
        <v>50</v>
      </c>
      <c r="C25" s="2">
        <v>55</v>
      </c>
      <c r="D25" s="2">
        <v>75</v>
      </c>
      <c r="E25" s="2">
        <v>55</v>
      </c>
      <c r="F25" s="5"/>
      <c r="G25" s="6" t="s">
        <v>70</v>
      </c>
      <c r="H25" s="6">
        <v>35</v>
      </c>
      <c r="I25" s="6">
        <v>55</v>
      </c>
      <c r="J25" s="6">
        <v>50</v>
      </c>
      <c r="K25" s="6">
        <v>45</v>
      </c>
    </row>
    <row r="26" spans="1:11" x14ac:dyDescent="0.35">
      <c r="A26" t="s">
        <v>40</v>
      </c>
      <c r="B26" s="2">
        <v>65</v>
      </c>
      <c r="C26" s="2">
        <v>85</v>
      </c>
      <c r="D26" s="2">
        <v>85</v>
      </c>
      <c r="E26" s="2">
        <v>50</v>
      </c>
      <c r="F26" s="5"/>
      <c r="G26" s="6" t="s">
        <v>40</v>
      </c>
      <c r="H26" s="6">
        <v>40</v>
      </c>
      <c r="I26" s="6">
        <v>95</v>
      </c>
      <c r="J26" s="6">
        <v>55</v>
      </c>
      <c r="K26" s="6">
        <v>85</v>
      </c>
    </row>
    <row r="27" spans="1:11" x14ac:dyDescent="0.35">
      <c r="A27" t="s">
        <v>38</v>
      </c>
      <c r="B27" s="2">
        <v>80</v>
      </c>
      <c r="C27" s="2">
        <v>75</v>
      </c>
      <c r="D27" s="2">
        <v>85</v>
      </c>
      <c r="E27" s="2">
        <v>60</v>
      </c>
      <c r="F27" s="5"/>
    </row>
    <row r="28" spans="1:11" x14ac:dyDescent="0.35">
      <c r="A28" t="s">
        <v>58</v>
      </c>
      <c r="B28" s="2">
        <v>70</v>
      </c>
      <c r="C28" s="2">
        <v>95</v>
      </c>
      <c r="D28" s="2">
        <v>80</v>
      </c>
      <c r="E28" s="2">
        <v>80</v>
      </c>
      <c r="F28" s="2"/>
      <c r="G28" t="s">
        <v>58</v>
      </c>
      <c r="H28" s="2">
        <v>60</v>
      </c>
      <c r="I28" s="2">
        <v>95</v>
      </c>
      <c r="J28" s="2">
        <v>65</v>
      </c>
      <c r="K28" s="2">
        <v>80</v>
      </c>
    </row>
    <row r="29" spans="1:11" x14ac:dyDescent="0.35">
      <c r="A29" s="3" t="s">
        <v>53</v>
      </c>
      <c r="B29" s="5">
        <v>75</v>
      </c>
      <c r="C29" s="5">
        <v>65</v>
      </c>
      <c r="D29" s="5">
        <v>80</v>
      </c>
      <c r="E29" s="5">
        <v>15</v>
      </c>
      <c r="F29" s="5"/>
      <c r="G29" s="8" t="s">
        <v>53</v>
      </c>
      <c r="H29" s="6">
        <v>65</v>
      </c>
      <c r="I29" s="6">
        <v>55</v>
      </c>
      <c r="J29" s="6">
        <v>60</v>
      </c>
      <c r="K29" s="6">
        <v>40</v>
      </c>
    </row>
    <row r="30" spans="1:11" x14ac:dyDescent="0.35">
      <c r="A30" s="3" t="s">
        <v>61</v>
      </c>
      <c r="B30" s="5">
        <v>55</v>
      </c>
      <c r="C30" s="5">
        <v>45</v>
      </c>
      <c r="D30" s="5">
        <v>40</v>
      </c>
      <c r="E30" s="5">
        <v>70</v>
      </c>
      <c r="F30" s="2"/>
      <c r="G30" s="8" t="s">
        <v>61</v>
      </c>
      <c r="H30" s="6">
        <v>30</v>
      </c>
      <c r="I30" s="6">
        <v>50</v>
      </c>
      <c r="J30" s="6">
        <v>35</v>
      </c>
      <c r="K30" s="6">
        <v>55</v>
      </c>
    </row>
    <row r="31" spans="1:11" x14ac:dyDescent="0.35">
      <c r="A31" s="3" t="s">
        <v>45</v>
      </c>
      <c r="B31" s="5">
        <v>40</v>
      </c>
      <c r="C31" s="5">
        <v>60</v>
      </c>
      <c r="D31" s="5">
        <v>40</v>
      </c>
      <c r="E31" s="5">
        <v>45</v>
      </c>
      <c r="F31" s="5"/>
      <c r="G31" s="8" t="s">
        <v>45</v>
      </c>
      <c r="H31" s="6">
        <v>45</v>
      </c>
      <c r="I31" s="6">
        <v>50</v>
      </c>
      <c r="J31" s="6">
        <v>40</v>
      </c>
      <c r="K31" s="6">
        <v>55</v>
      </c>
    </row>
    <row r="32" spans="1:11" x14ac:dyDescent="0.35">
      <c r="A32" s="3" t="s">
        <v>67</v>
      </c>
      <c r="B32" s="5">
        <v>0</v>
      </c>
      <c r="C32" s="5">
        <v>100</v>
      </c>
      <c r="D32" s="5">
        <v>0</v>
      </c>
      <c r="E32" s="5">
        <v>100</v>
      </c>
      <c r="F32" s="2"/>
      <c r="G32" s="8" t="s">
        <v>67</v>
      </c>
      <c r="H32" s="6">
        <v>100</v>
      </c>
      <c r="I32" s="6">
        <v>0</v>
      </c>
      <c r="J32" s="6">
        <v>100</v>
      </c>
      <c r="K32" s="6">
        <v>0</v>
      </c>
    </row>
    <row r="33" spans="1:11" x14ac:dyDescent="0.35">
      <c r="A33" s="3" t="s">
        <v>56</v>
      </c>
      <c r="B33" s="5">
        <v>55</v>
      </c>
      <c r="C33" s="5">
        <v>30</v>
      </c>
      <c r="D33" s="5">
        <v>70</v>
      </c>
      <c r="E33" s="5">
        <v>35</v>
      </c>
      <c r="F33" s="2"/>
      <c r="G33" s="8" t="s">
        <v>56</v>
      </c>
      <c r="H33" s="6">
        <v>35</v>
      </c>
      <c r="I33" s="6">
        <v>60</v>
      </c>
      <c r="J33" s="6">
        <v>55</v>
      </c>
      <c r="K33" s="6">
        <v>45</v>
      </c>
    </row>
    <row r="34" spans="1:11" x14ac:dyDescent="0.35">
      <c r="A34" s="3" t="s">
        <v>59</v>
      </c>
      <c r="B34" s="5">
        <v>70</v>
      </c>
      <c r="C34" s="5">
        <v>35</v>
      </c>
      <c r="D34" s="5">
        <v>45</v>
      </c>
      <c r="E34" s="5">
        <v>45</v>
      </c>
      <c r="F34" s="2"/>
    </row>
    <row r="35" spans="1:11" x14ac:dyDescent="0.35">
      <c r="A35" s="3" t="s">
        <v>34</v>
      </c>
      <c r="B35" s="5">
        <v>65</v>
      </c>
      <c r="C35" s="5">
        <v>40</v>
      </c>
      <c r="D35" s="5">
        <v>45</v>
      </c>
      <c r="E35" s="5">
        <v>60</v>
      </c>
      <c r="F35" s="2"/>
      <c r="G35" s="9" t="s">
        <v>34</v>
      </c>
      <c r="H35" s="10">
        <v>85</v>
      </c>
      <c r="I35" s="10">
        <v>100</v>
      </c>
      <c r="J35" s="10">
        <v>80</v>
      </c>
      <c r="K35" s="10">
        <v>95</v>
      </c>
    </row>
    <row r="36" spans="1:11" x14ac:dyDescent="0.35">
      <c r="A36" t="s">
        <v>48</v>
      </c>
      <c r="B36" s="2">
        <v>70</v>
      </c>
      <c r="C36" s="2">
        <v>85</v>
      </c>
      <c r="D36" s="2">
        <v>85</v>
      </c>
      <c r="E36" s="2">
        <v>85</v>
      </c>
      <c r="F36" s="5"/>
      <c r="G36" t="s">
        <v>48</v>
      </c>
      <c r="H36" s="2">
        <v>75</v>
      </c>
      <c r="I36" s="2">
        <v>100</v>
      </c>
      <c r="J36" s="2">
        <v>95</v>
      </c>
      <c r="K36" s="2">
        <v>85</v>
      </c>
    </row>
    <row r="37" spans="1:11" x14ac:dyDescent="0.35">
      <c r="A37" t="s">
        <v>71</v>
      </c>
      <c r="B37" s="2">
        <v>90</v>
      </c>
      <c r="C37" s="2">
        <v>85</v>
      </c>
      <c r="D37" s="2">
        <v>85</v>
      </c>
      <c r="E37" s="2">
        <v>60</v>
      </c>
      <c r="F37" s="5"/>
      <c r="G37" s="6" t="s">
        <v>71</v>
      </c>
      <c r="H37" s="6">
        <v>85</v>
      </c>
      <c r="I37" s="6">
        <v>85</v>
      </c>
      <c r="J37" s="6">
        <v>85</v>
      </c>
      <c r="K37" s="6">
        <v>40</v>
      </c>
    </row>
    <row r="38" spans="1:11" x14ac:dyDescent="0.35">
      <c r="A38" t="s">
        <v>31</v>
      </c>
      <c r="B38" s="2">
        <v>85</v>
      </c>
      <c r="C38" s="2">
        <v>75</v>
      </c>
      <c r="D38" s="2">
        <v>60</v>
      </c>
      <c r="E38" s="2">
        <v>50</v>
      </c>
      <c r="F38" s="5"/>
    </row>
    <row r="39" spans="1:11" x14ac:dyDescent="0.35">
      <c r="A39" s="3" t="s">
        <v>54</v>
      </c>
      <c r="B39" s="5">
        <v>80</v>
      </c>
      <c r="C39" s="5">
        <v>90</v>
      </c>
      <c r="D39" s="5">
        <v>75</v>
      </c>
      <c r="E39" s="5">
        <v>40</v>
      </c>
      <c r="F39" s="2"/>
      <c r="G39" s="9" t="s">
        <v>54</v>
      </c>
      <c r="H39" s="10">
        <v>65</v>
      </c>
      <c r="I39" s="10">
        <v>60</v>
      </c>
      <c r="J39" s="10">
        <v>70</v>
      </c>
      <c r="K39" s="10">
        <v>65</v>
      </c>
    </row>
    <row r="40" spans="1:11" x14ac:dyDescent="0.35">
      <c r="A40" t="s">
        <v>47</v>
      </c>
      <c r="B40" s="2">
        <v>100</v>
      </c>
      <c r="C40" s="2">
        <v>100</v>
      </c>
      <c r="D40" s="2">
        <v>95</v>
      </c>
      <c r="E40" s="2">
        <v>85</v>
      </c>
      <c r="F40" s="2"/>
      <c r="G40" t="s">
        <v>47</v>
      </c>
      <c r="H40" s="2">
        <v>90</v>
      </c>
      <c r="I40" s="2">
        <v>100</v>
      </c>
      <c r="J40" s="2">
        <v>80</v>
      </c>
      <c r="K40" s="2">
        <v>85</v>
      </c>
    </row>
    <row r="41" spans="1:11" x14ac:dyDescent="0.35">
      <c r="A41" s="3" t="s">
        <v>51</v>
      </c>
      <c r="B41" s="5">
        <v>30</v>
      </c>
      <c r="C41" s="5">
        <v>45</v>
      </c>
      <c r="D41" s="5">
        <v>35</v>
      </c>
      <c r="E41" s="5">
        <v>35</v>
      </c>
      <c r="F41" s="2"/>
      <c r="G41" s="9" t="s">
        <v>51</v>
      </c>
      <c r="H41" s="10">
        <v>70</v>
      </c>
      <c r="I41" s="10">
        <v>50</v>
      </c>
      <c r="J41" s="10">
        <v>65</v>
      </c>
      <c r="K41" s="10">
        <v>55</v>
      </c>
    </row>
    <row r="42" spans="1:11" x14ac:dyDescent="0.35">
      <c r="A42" t="s">
        <v>65</v>
      </c>
      <c r="B42" s="2">
        <v>90</v>
      </c>
      <c r="C42" s="2">
        <v>95</v>
      </c>
      <c r="D42" s="2">
        <v>100</v>
      </c>
      <c r="E42" s="2">
        <v>70</v>
      </c>
      <c r="G42" t="s">
        <v>65</v>
      </c>
      <c r="H42" s="2">
        <v>90</v>
      </c>
      <c r="I42" s="2">
        <v>100</v>
      </c>
      <c r="J42" s="2">
        <v>85</v>
      </c>
      <c r="K42" s="2">
        <v>80</v>
      </c>
    </row>
  </sheetData>
  <sortState xmlns:xlrd2="http://schemas.microsoft.com/office/spreadsheetml/2017/richdata2" ref="G3:K39">
    <sortCondition ref="G3:G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E40B-0F95-4F2C-9E9F-7D9FCD237293}">
  <dimension ref="A1:I22"/>
  <sheetViews>
    <sheetView workbookViewId="0">
      <selection activeCell="I1" sqref="B1:I1"/>
    </sheetView>
  </sheetViews>
  <sheetFormatPr defaultRowHeight="14.5" x14ac:dyDescent="0.35"/>
  <cols>
    <col min="1" max="1" width="17.7265625" bestFit="1" customWidth="1"/>
    <col min="2" max="2" width="23" bestFit="1" customWidth="1"/>
    <col min="3" max="3" width="26.26953125" bestFit="1" customWidth="1"/>
    <col min="4" max="4" width="20.7265625" bestFit="1" customWidth="1"/>
    <col min="5" max="5" width="24" bestFit="1" customWidth="1"/>
    <col min="6" max="6" width="19.08984375" bestFit="1" customWidth="1"/>
    <col min="7" max="7" width="22.36328125" bestFit="1" customWidth="1"/>
    <col min="8" max="8" width="16.81640625" bestFit="1" customWidth="1"/>
    <col min="9" max="9" width="20.08984375" bestFit="1" customWidth="1"/>
  </cols>
  <sheetData>
    <row r="1" spans="1:9" x14ac:dyDescent="0.35">
      <c r="B1" t="s">
        <v>93</v>
      </c>
      <c r="C1" t="s">
        <v>94</v>
      </c>
      <c r="D1" t="s">
        <v>95</v>
      </c>
      <c r="E1" t="s">
        <v>96</v>
      </c>
      <c r="F1" t="s">
        <v>101</v>
      </c>
      <c r="G1" t="s">
        <v>102</v>
      </c>
      <c r="H1" t="s">
        <v>103</v>
      </c>
      <c r="I1" t="s">
        <v>104</v>
      </c>
    </row>
    <row r="2" spans="1:9" x14ac:dyDescent="0.35">
      <c r="A2" t="s">
        <v>41</v>
      </c>
      <c r="B2" s="2">
        <v>75</v>
      </c>
      <c r="C2" s="2">
        <v>100</v>
      </c>
      <c r="D2" s="2">
        <v>95</v>
      </c>
      <c r="E2" s="2">
        <v>50</v>
      </c>
      <c r="F2" s="2">
        <v>65</v>
      </c>
      <c r="G2" s="2">
        <v>80</v>
      </c>
      <c r="H2" s="2">
        <v>70</v>
      </c>
      <c r="I2" s="2">
        <v>60</v>
      </c>
    </row>
    <row r="3" spans="1:9" x14ac:dyDescent="0.35">
      <c r="A3" t="s">
        <v>50</v>
      </c>
      <c r="B3" s="2">
        <v>65</v>
      </c>
      <c r="C3" s="2">
        <v>95</v>
      </c>
      <c r="D3" s="2">
        <v>55</v>
      </c>
      <c r="E3" s="2">
        <v>85</v>
      </c>
      <c r="F3" s="2">
        <v>80</v>
      </c>
      <c r="G3" s="2">
        <v>100</v>
      </c>
      <c r="H3" s="2">
        <v>90</v>
      </c>
      <c r="I3" s="2">
        <v>85</v>
      </c>
    </row>
    <row r="4" spans="1:9" x14ac:dyDescent="0.35">
      <c r="A4" t="s">
        <v>46</v>
      </c>
      <c r="B4" s="2">
        <v>85</v>
      </c>
      <c r="C4" s="2">
        <v>80</v>
      </c>
      <c r="D4" s="2">
        <v>75</v>
      </c>
      <c r="E4" s="2">
        <v>70</v>
      </c>
      <c r="F4" s="2">
        <v>95</v>
      </c>
      <c r="G4" s="2">
        <v>70</v>
      </c>
      <c r="H4" s="2">
        <v>100</v>
      </c>
      <c r="I4" s="2">
        <v>65</v>
      </c>
    </row>
    <row r="5" spans="1:9" x14ac:dyDescent="0.35">
      <c r="A5" t="s">
        <v>42</v>
      </c>
      <c r="B5" s="2">
        <v>95</v>
      </c>
      <c r="C5" s="2">
        <v>95</v>
      </c>
      <c r="D5" s="2">
        <v>90</v>
      </c>
      <c r="E5" s="2">
        <v>80</v>
      </c>
      <c r="F5" s="2">
        <v>90</v>
      </c>
      <c r="G5" s="2">
        <v>95</v>
      </c>
      <c r="H5" s="2">
        <v>90</v>
      </c>
      <c r="I5" s="2">
        <v>90</v>
      </c>
    </row>
    <row r="6" spans="1:9" x14ac:dyDescent="0.35">
      <c r="A6" t="s">
        <v>43</v>
      </c>
      <c r="B6" s="2">
        <v>85</v>
      </c>
      <c r="C6" s="2">
        <v>100</v>
      </c>
      <c r="D6" s="2">
        <v>75</v>
      </c>
      <c r="E6" s="2">
        <v>85</v>
      </c>
      <c r="F6" s="2">
        <v>85</v>
      </c>
      <c r="G6" s="2">
        <v>100</v>
      </c>
      <c r="H6" s="2">
        <v>95</v>
      </c>
      <c r="I6" s="2">
        <v>95</v>
      </c>
    </row>
    <row r="7" spans="1:9" x14ac:dyDescent="0.35">
      <c r="A7" t="s">
        <v>64</v>
      </c>
      <c r="B7" s="2">
        <v>95</v>
      </c>
      <c r="C7" s="2">
        <v>100</v>
      </c>
      <c r="D7" s="2">
        <v>100</v>
      </c>
      <c r="E7" s="2">
        <v>75</v>
      </c>
      <c r="F7" s="2">
        <v>95</v>
      </c>
      <c r="G7" s="2">
        <v>100</v>
      </c>
      <c r="H7" s="2">
        <v>80</v>
      </c>
      <c r="I7" s="2">
        <v>90</v>
      </c>
    </row>
    <row r="8" spans="1:9" x14ac:dyDescent="0.35">
      <c r="A8" t="s">
        <v>63</v>
      </c>
      <c r="B8" s="2">
        <v>100</v>
      </c>
      <c r="C8" s="2">
        <v>100</v>
      </c>
      <c r="D8" s="2">
        <v>100</v>
      </c>
      <c r="E8" s="2">
        <v>75</v>
      </c>
      <c r="F8" s="2">
        <v>100</v>
      </c>
      <c r="G8" s="2">
        <v>100</v>
      </c>
      <c r="H8" s="2">
        <v>100</v>
      </c>
      <c r="I8" s="2">
        <v>100</v>
      </c>
    </row>
    <row r="9" spans="1:9" x14ac:dyDescent="0.35">
      <c r="A9" t="s">
        <v>35</v>
      </c>
      <c r="B9" s="2">
        <v>100</v>
      </c>
      <c r="C9" s="2">
        <v>95</v>
      </c>
      <c r="D9" s="2">
        <v>95</v>
      </c>
      <c r="E9" s="2">
        <v>90</v>
      </c>
      <c r="F9" s="2">
        <v>100</v>
      </c>
      <c r="G9" s="2">
        <v>100</v>
      </c>
      <c r="H9" s="2">
        <v>100</v>
      </c>
      <c r="I9" s="2">
        <v>95</v>
      </c>
    </row>
    <row r="10" spans="1:9" x14ac:dyDescent="0.35">
      <c r="A10" t="s">
        <v>49</v>
      </c>
      <c r="B10" s="2">
        <v>100</v>
      </c>
      <c r="C10" s="2">
        <v>100</v>
      </c>
      <c r="D10" s="2">
        <v>95</v>
      </c>
      <c r="E10" s="2">
        <v>75</v>
      </c>
      <c r="F10" s="2">
        <v>85</v>
      </c>
      <c r="G10" s="2">
        <v>95</v>
      </c>
      <c r="H10" s="2">
        <v>100</v>
      </c>
      <c r="I10" s="2">
        <v>85</v>
      </c>
    </row>
    <row r="11" spans="1:9" x14ac:dyDescent="0.35">
      <c r="A11" t="s">
        <v>36</v>
      </c>
      <c r="B11" s="2">
        <v>70</v>
      </c>
      <c r="C11" s="2">
        <v>90</v>
      </c>
      <c r="D11" s="2">
        <v>80</v>
      </c>
      <c r="E11" s="2">
        <v>55</v>
      </c>
      <c r="F11" s="2">
        <v>85</v>
      </c>
      <c r="G11" s="2">
        <v>85</v>
      </c>
      <c r="H11" s="2">
        <v>90</v>
      </c>
      <c r="I11" s="2">
        <v>75</v>
      </c>
    </row>
    <row r="12" spans="1:9" x14ac:dyDescent="0.35">
      <c r="A12" t="s">
        <v>39</v>
      </c>
      <c r="B12" s="2">
        <v>60</v>
      </c>
      <c r="C12" s="2">
        <v>95</v>
      </c>
      <c r="D12" s="2">
        <v>85</v>
      </c>
      <c r="E12" s="2">
        <v>65</v>
      </c>
      <c r="F12" s="2">
        <v>85</v>
      </c>
      <c r="G12" s="2">
        <v>85</v>
      </c>
      <c r="H12" s="2">
        <v>85</v>
      </c>
      <c r="I12" s="2">
        <v>85</v>
      </c>
    </row>
    <row r="13" spans="1:9" x14ac:dyDescent="0.35">
      <c r="A13" t="s">
        <v>69</v>
      </c>
      <c r="B13" s="2">
        <v>80</v>
      </c>
      <c r="C13" s="2">
        <v>100</v>
      </c>
      <c r="D13" s="2">
        <v>90</v>
      </c>
      <c r="E13" s="2">
        <v>45</v>
      </c>
      <c r="F13" s="2">
        <v>85</v>
      </c>
      <c r="G13" s="2">
        <v>80</v>
      </c>
      <c r="H13" s="2">
        <v>85</v>
      </c>
      <c r="I13" s="2">
        <v>75</v>
      </c>
    </row>
    <row r="14" spans="1:9" x14ac:dyDescent="0.35">
      <c r="A14" t="s">
        <v>62</v>
      </c>
      <c r="B14" s="2">
        <v>85</v>
      </c>
      <c r="C14" s="2">
        <v>90</v>
      </c>
      <c r="D14" s="2">
        <v>90</v>
      </c>
      <c r="E14" s="2">
        <v>80</v>
      </c>
      <c r="F14" s="2">
        <v>70</v>
      </c>
      <c r="G14" s="2">
        <v>100</v>
      </c>
      <c r="H14" s="2">
        <v>85</v>
      </c>
      <c r="I14" s="2">
        <v>90</v>
      </c>
    </row>
    <row r="15" spans="1:9" x14ac:dyDescent="0.35">
      <c r="A15" t="s">
        <v>60</v>
      </c>
      <c r="B15" s="2">
        <v>75</v>
      </c>
      <c r="C15" s="2">
        <v>100</v>
      </c>
      <c r="D15" s="2">
        <v>65</v>
      </c>
      <c r="E15" s="2">
        <v>85</v>
      </c>
      <c r="F15" s="2">
        <v>85</v>
      </c>
      <c r="G15" s="2">
        <v>95</v>
      </c>
      <c r="H15" s="2">
        <v>90</v>
      </c>
      <c r="I15" s="2">
        <v>90</v>
      </c>
    </row>
    <row r="16" spans="1:9" x14ac:dyDescent="0.35">
      <c r="A16" t="s">
        <v>44</v>
      </c>
      <c r="B16" s="2">
        <v>80</v>
      </c>
      <c r="C16" s="2">
        <v>75</v>
      </c>
      <c r="D16" s="2">
        <v>60</v>
      </c>
      <c r="E16" s="2">
        <v>75</v>
      </c>
      <c r="F16" s="2">
        <v>90</v>
      </c>
      <c r="G16" s="2">
        <v>85</v>
      </c>
      <c r="H16" s="2">
        <v>90</v>
      </c>
      <c r="I16" s="2">
        <v>90</v>
      </c>
    </row>
    <row r="17" spans="1:9" x14ac:dyDescent="0.35">
      <c r="A17" t="s">
        <v>33</v>
      </c>
      <c r="B17" s="2">
        <v>70</v>
      </c>
      <c r="C17" s="2">
        <v>100</v>
      </c>
      <c r="D17" s="2">
        <v>75</v>
      </c>
      <c r="E17" s="2">
        <v>85</v>
      </c>
      <c r="F17" s="2">
        <v>90</v>
      </c>
      <c r="G17" s="2">
        <v>95</v>
      </c>
      <c r="H17" s="2">
        <v>95</v>
      </c>
      <c r="I17" s="2">
        <v>100</v>
      </c>
    </row>
    <row r="18" spans="1:9" x14ac:dyDescent="0.35">
      <c r="A18" t="s">
        <v>37</v>
      </c>
      <c r="B18" s="2">
        <v>95</v>
      </c>
      <c r="C18" s="2">
        <v>90</v>
      </c>
      <c r="D18" s="2">
        <v>100</v>
      </c>
      <c r="E18" s="2">
        <v>80</v>
      </c>
      <c r="F18" s="2">
        <v>95</v>
      </c>
      <c r="G18" s="2">
        <v>90</v>
      </c>
      <c r="H18" s="2">
        <v>95</v>
      </c>
      <c r="I18" s="2">
        <v>85</v>
      </c>
    </row>
    <row r="19" spans="1:9" x14ac:dyDescent="0.35">
      <c r="A19" t="s">
        <v>58</v>
      </c>
      <c r="B19" s="2">
        <v>70</v>
      </c>
      <c r="C19" s="2">
        <v>95</v>
      </c>
      <c r="D19" s="2">
        <v>80</v>
      </c>
      <c r="E19" s="2">
        <v>80</v>
      </c>
      <c r="F19" s="2">
        <v>60</v>
      </c>
      <c r="G19" s="2">
        <v>95</v>
      </c>
      <c r="H19" s="2">
        <v>65</v>
      </c>
      <c r="I19" s="2">
        <v>80</v>
      </c>
    </row>
    <row r="20" spans="1:9" x14ac:dyDescent="0.35">
      <c r="A20" t="s">
        <v>48</v>
      </c>
      <c r="B20" s="2">
        <v>70</v>
      </c>
      <c r="C20" s="2">
        <v>85</v>
      </c>
      <c r="D20" s="2">
        <v>85</v>
      </c>
      <c r="E20" s="2">
        <v>85</v>
      </c>
      <c r="F20" s="2">
        <v>75</v>
      </c>
      <c r="G20" s="2">
        <v>100</v>
      </c>
      <c r="H20" s="2">
        <v>95</v>
      </c>
      <c r="I20" s="2">
        <v>85</v>
      </c>
    </row>
    <row r="21" spans="1:9" x14ac:dyDescent="0.35">
      <c r="A21" t="s">
        <v>47</v>
      </c>
      <c r="B21" s="2">
        <v>100</v>
      </c>
      <c r="C21" s="2">
        <v>100</v>
      </c>
      <c r="D21" s="2">
        <v>95</v>
      </c>
      <c r="E21" s="2">
        <v>85</v>
      </c>
      <c r="F21" s="2">
        <v>90</v>
      </c>
      <c r="G21" s="2">
        <v>100</v>
      </c>
      <c r="H21" s="2">
        <v>80</v>
      </c>
      <c r="I21" s="2">
        <v>85</v>
      </c>
    </row>
    <row r="22" spans="1:9" x14ac:dyDescent="0.35">
      <c r="A22" t="s">
        <v>65</v>
      </c>
      <c r="B22" s="2">
        <v>90</v>
      </c>
      <c r="C22" s="2">
        <v>95</v>
      </c>
      <c r="D22" s="2">
        <v>100</v>
      </c>
      <c r="E22" s="2">
        <v>70</v>
      </c>
      <c r="F22" s="2">
        <v>90</v>
      </c>
      <c r="G22" s="2">
        <v>100</v>
      </c>
      <c r="H22" s="2">
        <v>85</v>
      </c>
      <c r="I22" s="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Part1</vt:lpstr>
      <vt:lpstr>Part2</vt:lpstr>
      <vt:lpstr>Combined</vt:lpstr>
      <vt:lpstr>SPSS</vt:lpstr>
      <vt:lpstr>SPSS_Filtered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Schmidt</dc:creator>
  <cp:lastModifiedBy>Kevin Schmidt</cp:lastModifiedBy>
  <dcterms:created xsi:type="dcterms:W3CDTF">2022-01-03T22:09:15Z</dcterms:created>
  <dcterms:modified xsi:type="dcterms:W3CDTF">2022-04-21T19:29:11Z</dcterms:modified>
</cp:coreProperties>
</file>