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sheetId="1" r:id="rId4"/>
    <sheet state="visible" name="Mapa Riesgo" sheetId="2" r:id="rId5"/>
    <sheet state="visible" name="Tratamiento de Riesgo" sheetId="3" r:id="rId6"/>
    <sheet state="visible" name="resumen" sheetId="4" r:id="rId7"/>
  </sheets>
  <definedNames>
    <definedName name="jerarquia">'Mapa Riesgo'!$E$5:$H$8</definedName>
    <definedName name="probabilidad">matriz!$AJ$2:$AO$5</definedName>
    <definedName name="lista">matriz!$AN$3:$AN$5</definedName>
    <definedName name="valoracion">matriz!$AL$2:$AO$5</definedName>
    <definedName hidden="1" localSheetId="0" name="_xlnm._FilterDatabase">matriz!$B$5:$Y$35</definedName>
  </definedNames>
  <calcPr/>
  <pivotCaches>
    <pivotCache cacheId="0" r:id="rId8"/>
  </pivotCaches>
  <extLst>
    <ext uri="GoogleSheetsCustomDataVersion1">
      <go:sheetsCustomData xmlns:go="http://customooxmlschemas.google.com/" r:id="rId9" roundtripDataSignature="AMtx7mhIg0QHhvirkzlbcAn5SbUmQwGknA=="/>
    </ext>
  </extLst>
</workbook>
</file>

<file path=xl/sharedStrings.xml><?xml version="1.0" encoding="utf-8"?>
<sst xmlns="http://schemas.openxmlformats.org/spreadsheetml/2006/main" count="291" uniqueCount="182">
  <si>
    <t>Impacto</t>
  </si>
  <si>
    <t>Matriz de Riesgo</t>
  </si>
  <si>
    <t>Tipo de tratamiento</t>
  </si>
  <si>
    <t>Descripcion de tratamiento</t>
  </si>
  <si>
    <t>MIN prob</t>
  </si>
  <si>
    <t>No hay</t>
  </si>
  <si>
    <t>Evitarlo</t>
  </si>
  <si>
    <t>Bajo</t>
  </si>
  <si>
    <t>Medio</t>
  </si>
  <si>
    <t>Critico</t>
  </si>
  <si>
    <t>Actividades previas y preventivas para evitar que el riesgo se de</t>
  </si>
  <si>
    <t>fila/columna</t>
  </si>
  <si>
    <t>MAX prob</t>
  </si>
  <si>
    <t>MIN</t>
  </si>
  <si>
    <t>MAX</t>
  </si>
  <si>
    <t>probabilidad</t>
  </si>
  <si>
    <t>Prevenirlo</t>
  </si>
  <si>
    <t>Actividades previas para mitigar el efecto del riesgo en el caso que se de.</t>
  </si>
  <si>
    <t>NA</t>
  </si>
  <si>
    <t>Retenerlo</t>
  </si>
  <si>
    <t>El riesgo puede ser absorvido por lo que se debe generar una autoreserva.  Esto debido a que la actividad de prevenirlo o evitarlo es mas costosa que el aceptar que se del el riesgo.</t>
  </si>
  <si>
    <t>Nombre de proyecto</t>
  </si>
  <si>
    <t>Probabilidad</t>
  </si>
  <si>
    <t>Transferirlo</t>
  </si>
  <si>
    <t>Acto de trasladar todo o parte del riesgo a otro ente, normalmente se hace en forma de contratos</t>
  </si>
  <si>
    <t>Alto</t>
  </si>
  <si>
    <r>
      <t xml:space="preserve">La </t>
    </r>
    <r>
      <rPr>
        <rFont val="Arial"/>
        <b/>
        <i/>
        <color rgb="FFFF0000"/>
        <sz val="10.0"/>
      </rPr>
      <t>probabilidad</t>
    </r>
    <r>
      <rPr>
        <rFont val="Arial"/>
        <i/>
        <color rgb="FFFF0000"/>
        <sz val="10.0"/>
      </rPr>
      <t xml:space="preserve"> menor es 1% la maxima 100%</t>
    </r>
  </si>
  <si>
    <t>La evaluacion menor es 1 la maxima 10</t>
  </si>
  <si>
    <t>Numeración</t>
  </si>
  <si>
    <t>Descripcion de Riesgo</t>
  </si>
  <si>
    <t>Clasificacion Macro de Riesgo</t>
  </si>
  <si>
    <t>Clasificacion Riesgo del proyecto</t>
  </si>
  <si>
    <t>Causa</t>
  </si>
  <si>
    <t>Efecto</t>
  </si>
  <si>
    <t>Jannio Chaverri</t>
  </si>
  <si>
    <t>David Valverde</t>
  </si>
  <si>
    <t>Sofía Mannix</t>
  </si>
  <si>
    <t>Erick Muñoz</t>
  </si>
  <si>
    <t>Gabriel Vindas</t>
  </si>
  <si>
    <t>promedio prob</t>
  </si>
  <si>
    <t>Promedio impacto</t>
  </si>
  <si>
    <t>Evaluacion</t>
  </si>
  <si>
    <t>Tratamiento de Riesgo</t>
  </si>
  <si>
    <t>Medio de Control para detectar que el Riesgo se va a dar</t>
  </si>
  <si>
    <t>Actividades para disminuir riesgo</t>
  </si>
  <si>
    <t xml:space="preserve">Que las adaptaciones requeridas no se realicen en el tiempo estipulado.
</t>
  </si>
  <si>
    <t>Falta de tiempo para cubrir las funcionalidades de la aplicación.</t>
  </si>
  <si>
    <t>El proyecto queda incompleto. 
El cliente puede quedar insatisfecho.
No obtener la totalidad del pago.</t>
  </si>
  <si>
    <t xml:space="preserve">
A. Seguir lo estipulado en el cronograma establecido en el plan de proyecto e irlo comparando con la estimación de recursos durante el proceso de control, para que se lleve todo con fluidez.
B. Mantener una reunión semanal con el equipo de desarrollo.</t>
  </si>
  <si>
    <t>A. Negociar más tiempo al cliente.
B. Informar al cliente los cambios en el tiempo del desarrollo.
C. Cotizar la diferencia de costo y acordar con el cliente el pago adicional.</t>
  </si>
  <si>
    <t>Gran brecha entre la percepción del cliente
y la del equipo desarrollador, respecto a las mejoras y nuevas implementaciones de la aplicación.</t>
  </si>
  <si>
    <t>Insuficiente cantidad de reuniones para definir los requerimientos del sistema.
Falta de expericiencia por parte de PM.</t>
  </si>
  <si>
    <t>El cliente podría quedar insatisfecho con la aplicación.
Pérdida de confianza en la relación con el cliente.
Disminución en el autoestima del equipo desarrollador.</t>
  </si>
  <si>
    <t>A. Reuniones de verificación de requerimientos.
B. Presentar periódicamente un avance al cliente con sus mejoras correspondientes.</t>
  </si>
  <si>
    <t>A. Presentarle al cliente un prototipo.  
B. Planificar reuniones constantes con el cliente.</t>
  </si>
  <si>
    <t>Incumplimiento en los plazos del cronograma.</t>
  </si>
  <si>
    <t>Falta de recursos técnicos con el mercado laboral.
Insuficiente disponibilidad de tiempo hacia el proyecto de los recursos asignados por la empresa, por su carga de trabajo diaria.
Planificación excesivamente optimista.
Pérdida de tiempo debido a un inicio difuso.
Omitir tareas necesarias en la estimación.
Planificar ponerse al día más adelante.
Plantear solo el mejor caso.
Subestimación tareas relevantes.
Falta de experiencia.</t>
  </si>
  <si>
    <t>Extensión de los recursos asignados al proyecto.
Sobrecarga de trabajo en los desarrolladores.
Aumento en el costo del proyecto.
Perdida de confianza en la relación con el cliente.
Atraso en el plan de pagos.</t>
  </si>
  <si>
    <t xml:space="preserve">A. Mantener reuniones semanales con el equipo de desarrollo.
B. Elaborar un informe semanal con el % de avance y en caso de atraso, idear planes de respuesta.
C. Validar plan de proyecto contra estimación de tiempo semanalmente para cada actividad.
</t>
  </si>
  <si>
    <t xml:space="preserve">A. Seguimiento diario al avance del equipo de trabajo para identificar atrasos de forma temprana.
B. Reponer las horas de atraso por semana.
C. Asignar a un encargado, para que esté recordando, a inicio de cada semana, los entregables de dicha semana. 
D. Asignar a desarrolladores libres, tareas atrasadas.
</t>
  </si>
  <si>
    <t>Perder la participación de algún miembro del equipo.</t>
  </si>
  <si>
    <t>Que algún miembro del equipo se enferme gravemente o sufra algún accidente. 
Que el miembro abandone el curso o abandone la carrera.</t>
  </si>
  <si>
    <t>Perder una parte importante de la fuerza de trabajo del equipo.
Más carga de trabajo para lo demás.
Más tiempo de capacitación para los demás miembros del equipo.
Atraso en el desarrollo del proyecto.</t>
  </si>
  <si>
    <t>A. En caso de enfermedad, ir al médico regularmente.
B. Detectar que el miembro de equipo ya no se presenta.
C. Mantener comunicación constante.</t>
  </si>
  <si>
    <t>A. Tener hábitos diarios saludables.
B. Ir al médico regularmente
C. Mantener comunicación y motivación en el grupo
D. En el caso de que sea necesario acudir a un psicológo                                         E.Compartir con los compañeros la explicación de lo que se está haciendo, por si de ser necesarios alguno requiere seguir con el trabajo</t>
  </si>
  <si>
    <t>Terminar la implementación antes del tiempo esperado</t>
  </si>
  <si>
    <t>Excelente organización y rápida implementación.</t>
  </si>
  <si>
    <t>Más tiempo para refinar requerimientos y para realizar pruebas más profundas.
Satisfacción total por parte del equipo de trabajo.</t>
  </si>
  <si>
    <t>A. Al revisar la lista de funcionalidades a implementar, todas estarán lista antes de lo que el cronograma indica.
B. El proceso de implementación se da sin retrasos importantes.</t>
  </si>
  <si>
    <t>Pérdida total o parcial del código del proyecto.</t>
  </si>
  <si>
    <t>Fallas en los servicios de manejo de versiones de código o repositorios en línea.
No guardar las actualizaciones.</t>
  </si>
  <si>
    <t>Más tiempo invertido para reescribir el código.
Posible atraso del proyecto dentro del planeamiento establecido.
Pérdida de puntos, si se pierde una cantidad parcial de código unos días antes de la entrega.
Pérdida de todos los puntos del proyecto, si se pierde la totalidad del código unos días antes de la entrega. 
Insatisfacción y decepción del cliente.</t>
  </si>
  <si>
    <t>A. Revisión semanal de las versiones del proyecto.
B. Revisión de la versión del proyecto después de cada commit.</t>
  </si>
  <si>
    <t xml:space="preserve">A. Manejo de copias locales del proyecto, ya sean en varias computadoras o discos de memoria.
B. Mantener el código del proyecto guardado en varias herramientas de control de versiones.
C. Utilizar herramientas de control de versiones reconocidas, confiables y con poco número de fallas.
</t>
  </si>
  <si>
    <t>Daño del equipo en el que se está trabajando el proyecto.</t>
  </si>
  <si>
    <t>Virus.
Golpe.
Daño de algún equipo de la computadora.</t>
  </si>
  <si>
    <t>Más tiempo invertido para poder instalar los programas necesarios en algún otro equipo.
Retrazo inmediato respecto a las fechas establecidas en el cronograma.</t>
  </si>
  <si>
    <t>A. Mantener en constante revisión el estado de la computadora, con algún técnico especializado.
B. Tener activado los análisis automáticos del antivirus activados.</t>
  </si>
  <si>
    <t>A. Tener algún otro equipo con todos los programas necesarios instalados, para pasar a desarrollar en esta.
B. Tener un antivirus de calidad y actualizado.
C. Manejo con cuidado del equipo a la hora de ser utilizado y transportado.</t>
  </si>
  <si>
    <t>Aceptación de cambios drásticos.</t>
  </si>
  <si>
    <t xml:space="preserve">Falta de un director del cliente(encargado de filtrar lo que el cliente quiere).
Falta de la habilidad de negociación por parte del director del cliente o en su defecto por el PM.
</t>
  </si>
  <si>
    <t xml:space="preserve">Más tiempo invertido en todas las etapas del proyecto, por cambio en el alcance.
Aumento del estrés en el equipo de trabajo.
</t>
  </si>
  <si>
    <t xml:space="preserve">A. Mantener reuniones semanales con el cliente para la verificación de las necesidades a implementar.
</t>
  </si>
  <si>
    <t>A. Explicarle al cliente las implicaciones de hacer un cambio drástico en el proyecto.
B. Tener un negociador experimentado que mantenga al mínimo este tipo de cambios.</t>
  </si>
  <si>
    <t>Incorporación de muchos cambios pequeños.</t>
  </si>
  <si>
    <t>Falta de un director del cliente(encargado de filtrar lo que el cliente quiere).
Falta de la habilidad de negociación por parte del director del cliente o en su defecto por el PM.</t>
  </si>
  <si>
    <t>Más tiempo invertido en todas las etapas del proyecto, excepto en la de cierre.
Aumento del estrés en el equipo de trabajo.
Reescritura o incorporación de cambios en el plan de proyecto y charter.</t>
  </si>
  <si>
    <t xml:space="preserve">A. Mantener reuniones semanales con el cliente.
</t>
  </si>
  <si>
    <t>A. Explicarle al cliente las repercusiones de tiempo que implica hacer muchos cambios de este tipo.
B. Explicarle al cliente las repercusiones de costo que implica hacer muchos cambios de este tipo.</t>
  </si>
  <si>
    <t>Que se de algún cambio con repecto a los requerimientos que el cliente desee, lo cual haga la implementación más simple.</t>
  </si>
  <si>
    <t>El cliente desea realizar algún cambio sobre un requerimiento y este cambio facilita la implementación del proyecto.</t>
  </si>
  <si>
    <t>Que se reduzca el tiempo del proyecto y se facilite la implementación.</t>
  </si>
  <si>
    <t>A. El cliente manifiesta su deseo de cambiar el requerimiento.</t>
  </si>
  <si>
    <t>No reconocer los riesgos del proyecto en cada una de las etapas.</t>
  </si>
  <si>
    <t xml:space="preserve">Insuficiente manejo de gestión de riesgos por parte del PM.
No involucrar al equipo de trabajo en la administración del riesgos.
</t>
  </si>
  <si>
    <t>Desgaste con el cliente y con el equipo de trabajo.
Atraso en el plan.
Atraso en el proceso de ejecución, debido a multiples fallas encontardas en el proceso de control.</t>
  </si>
  <si>
    <t xml:space="preserve">A. Comparación con proyectos de naturaleza similar.
B. Consultar con un PM con más experiencia. </t>
  </si>
  <si>
    <t xml:space="preserve">A. Asignar un tiempo determinado semanalmente, para la identificación y administración de riesgos del proyecto.
B. Realizar reuniones diarias de seguimiento con el equipo de trabajo e involucrarlos en la identificación de los riesgos y eliminación de las causas. 
</t>
  </si>
  <si>
    <t>Concederle al cliente solicitar demasiados cambios sin negociar algo a cambio.</t>
  </si>
  <si>
    <t>Aflojar demasiado en las negociaciones con el cliente y mala toma de desciones.
Falta de experiencia por parte del PM.</t>
  </si>
  <si>
    <t>Constante cambio en el alcance del proyecto.
Aumento del tiempo requerido.</t>
  </si>
  <si>
    <t>A. Reuniones con el cliente.
B. Detectar que el alcance del proyecto ha aumentado, ya sea por ejemplo por la falta de tiempo para realizarse o la falta de recursos.</t>
  </si>
  <si>
    <t>A. Poner a un PM el cual tenga un buen manejo de negociaciones.
B. Informar al cliente las implicaciones de cambiar el alcance del proyecto.</t>
  </si>
  <si>
    <t>Mala estimación del tiempo requerido para la curva de aprendizaje.</t>
  </si>
  <si>
    <t>Nulo conocimiento de las tecnologías necesarias para desarrollar la solución del proyecto por parte de los miembros del equipo desarrollador.</t>
  </si>
  <si>
    <t xml:space="preserve">Retraso en el desarrollo del proyecto. 
Gastos extra en capacitación del personal. </t>
  </si>
  <si>
    <t xml:space="preserve">A.Sondeo entre los desarrolladores para saber si conocen las tecnologías que se necesitan para desarrollar el proyecto. 
B. Evaluación de los conocimientos adquiridos por los empleados durante el periodo de capacitación para ver si se va a requerir más tiempo de capacitación.
</t>
  </si>
  <si>
    <t>A. Buscar desarolladores capacitados en las tecnologías a utilizar.
B. Realizar una buena estimación del tiempo necesario para la capacitación acorde con la complejidad de las tecnologías por utilizar.</t>
  </si>
  <si>
    <t>Imposibilidad de obtener la información requerida para llenar la base de datos.</t>
  </si>
  <si>
    <t>Count of Evaluacion</t>
  </si>
  <si>
    <t>Dueños de los lugares históricos y relevantes se niegan a compartir información y ser parte del proyecto.</t>
  </si>
  <si>
    <t>Incumplimiento del objetivo de la aplicación
Rechazo del proyecto.</t>
  </si>
  <si>
    <t>Suma total</t>
  </si>
  <si>
    <t xml:space="preserve">A. Consultar con los jefes de los sitios, su disposición en la participación del proyecto.
</t>
  </si>
  <si>
    <t>A. Obtener la información pública sobre los lugares a registrar.
B. Negociar con los dueños de los lugares.
C. Informarle de las ventajas que podría obtener al participar en el proyecto.</t>
  </si>
  <si>
    <t>Cancelación del proyecto.</t>
  </si>
  <si>
    <t>Quiebra de la empresa del cliente.
Insuficientes pagos o falta de pagos a partir de un proceso del proyecto.</t>
  </si>
  <si>
    <t>Pérdida de dinero, por un proyecto incompleto.
Salarios mal pagados a los miembros del equipo del proyecto.</t>
  </si>
  <si>
    <t>A. Atraso en el pago de los hitos.</t>
  </si>
  <si>
    <t>A. Mantener constante comunicación con el cliente, respecto a los pagos. 
B. Realizar un acuerdo de pago con el cliente, sobre los hitos a los que se van a llegar a pagar.</t>
  </si>
  <si>
    <t>Que el sistema no cumpla con la operativa a falta de la funcionalidad eliminada del plan del pre-análisis</t>
  </si>
  <si>
    <t>Priorización de la funcionalidad a incorporar en 
el proyecto</t>
  </si>
  <si>
    <t>Rechazo del sistema
Extensión indefinida del plan de trabajo</t>
  </si>
  <si>
    <t>A.
B.
C.
D.</t>
  </si>
  <si>
    <t>A. Ofrecer un nuevo proyecto para incluir las funcionalidades o una segunda etapa
B. Convencer al cliente de que inicie operaciones ejecutando la funcionalidad faltante de forma manual</t>
  </si>
  <si>
    <t xml:space="preserve">No contar con etapas de pruebas integrales, puesta en producción y acompañamiento de los desarrollos de equiparación funcional </t>
  </si>
  <si>
    <t>No inclusión en el alcance del proyecto de la etapa de pruebas integrales, puesta en 
producción y acompañamiento de los desarrollos de equiparación funcional</t>
  </si>
  <si>
    <t>Insatisfacción del cliente
Indefinición del plan de trabajo
Resistencia a firmar el acta de finalización del proyecto</t>
  </si>
  <si>
    <t>A. Ofrecer al cliente los componentes con su correspondiente cotización
B. Informar en el plan de proyecto el alcance del proyecto
C.
D.</t>
  </si>
  <si>
    <t>Entregar un proyecto de baja calidad y atrasado</t>
  </si>
  <si>
    <t>Falta de motivación
Capital humano inadecuado
Personal mediocre
Empleados problemáticos descontrolados
Falta de un promotor efectivo del proyecto
Escatimar en el control de calidad
Mala planificación
Planificación excesivamente optimista
Eliminación de actividades fundamentales</t>
  </si>
  <si>
    <t>Insatisfacción del cliente
Rechazo del cliente a aceptar el producto
Resistencia a firmar el acta de finalización del proyecto</t>
  </si>
  <si>
    <t>A. Asignar al proyecto recursos de alto nivel 
B. Lograr el compromiso de parte del equipo de trabajo y de los involucrados del cliente
C. Firmar un acta de compromiso de parte del equipo de trabajo
D. Informar al equipo de trabajo de sus responsabilidades, roles y expectativas para el proyecto</t>
  </si>
  <si>
    <t>Disminuir el potencial del capital humano</t>
  </si>
  <si>
    <t>Personas</t>
  </si>
  <si>
    <t>Oficinas repletas y ruidosas
Falta de motivación</t>
  </si>
  <si>
    <t>Dificultad a la hora de contratar nuevos recursos y de retener al personal actual
No aprovechamiento del 100% del potencial humano</t>
  </si>
  <si>
    <t>A. Solicitar presupuesto para motivar al equipo de trabajo
B. Ante cierre de etapas exitosas realizar eventos sociales tales como almuerzos, cenas, otros
C. Respetar las actividades personales del equipo de trabajo
D. Hacer reconocimientos al equipo ante cierre de etapas exitosas</t>
  </si>
  <si>
    <t>Mala relación con el cliente</t>
  </si>
  <si>
    <t>Fricciones entre los clientes y el equipo de trabajo
Expectativas poco realistas de parte del cliente
Falta de un promotor efectivo del proyecto
Apego irrestricto al plan
Eliminación de actividades fundamentales</t>
  </si>
  <si>
    <t>Pérdida de la relación a largo plazo
Pérdida de nuevas oportunidades de negocio con el cliente
Insatisfacción del cliente
Rechazo del cliente a aceptar el producto
Resistencia a firmar el acta de finalización del proyecto
Falta de credibilidad del cliente hacia el proveedor</t>
  </si>
  <si>
    <t xml:space="preserve">A. Ser consistente entre lo que se dice y lo que se hace
B. Ofrecer un valor agregado como experto de negocio
C. Involucrar al cliente con recursos clave de la organización
D. Que la PMO realice visitas de seguimiento al cliente
E. Informar los atrasos o cambios de recurso con anticipación
</t>
  </si>
  <si>
    <t>Falta de participación de los implicados</t>
  </si>
  <si>
    <t>Falta de involucramiento de los involucrados claves</t>
  </si>
  <si>
    <t>Entrega de un producto que no satisfacce las necesidades
Retrabajo
Insatisfacción del cliente</t>
  </si>
  <si>
    <t>A. Enviar un resumen semanal con las principales actividades y problemas
B. Realizar una conferencia semanal para discutir los principales eventos de la semana
C. Informar al cliente de los riesgos potenciales
D.</t>
  </si>
  <si>
    <t>Gestión de riesgos insuficiente</t>
  </si>
  <si>
    <t>Falta de involucramiento del equipo de trabajo en la identificación y medidas de acción ante las amenazas del proyecto
Falta de un promotor efectivo del proyecto</t>
  </si>
  <si>
    <t>Proyecto fallido
Materialización de riesgos sin contemplar planes de mitigación o contingencia</t>
  </si>
  <si>
    <t>Planificación insuficiente</t>
  </si>
  <si>
    <t>Falta de asignación del PM
Desconocimiento del PM del área de conocimiento Tiempo</t>
  </si>
  <si>
    <t>Atraso en el plan de trabajo
Agotamiento de los recursos
Desmotivación en el equipo</t>
  </si>
  <si>
    <t>A. Control del concepto de aseguramiento de la calidad y dirección del PM por meido de la PMO
B.
C.
D.</t>
  </si>
  <si>
    <t>A. Que el PM asigne el tiempo necesario para la planificación
B. Levantar un plan de trabajo por medio de un cronograma y su seguimiento
C. Incluir las actividades en la herramienta del scrum de proyectos con fechas de entrega y responsables
D.</t>
  </si>
  <si>
    <t>Abandono de la planificación bajo presión</t>
  </si>
  <si>
    <t>Excesiva carga de trabajo
Demasiadas tareas urgentes, no importantes</t>
  </si>
  <si>
    <t>Aumento en el costo
Desmotivación del equipo
Trabajo bajo presión sin ver el rumbo</t>
  </si>
  <si>
    <t>A. Tener como regla no eliminar la planificación
B. Prevenir el disparo de tareas urgentes por medio de planificación de tareas importantes
C. 
D.</t>
  </si>
  <si>
    <t>Excesivos cambios de alcance</t>
  </si>
  <si>
    <t>Producto y Tecnoogia</t>
  </si>
  <si>
    <t>Falta de comunicación de la metodología Sysde hacia el cliente respecto a los cambios de alcance</t>
  </si>
  <si>
    <t>Atrasos en el plan de trabajo
Desmejora en la calidad de los entregables y cambios</t>
  </si>
  <si>
    <t xml:space="preserve">A. Validar periódicamente con el equipo de proyecto que no se incluyan requerimientos sin ser documentados y aprobados previamente por el cliente
B.Plasmar en el contrato el tratamiento de nuevos requerimientos como ampliación de alcance con las implicaciones que esto trae
C. Etapas detalladas y al alcance de cada miembro del equipo sobre procedimientos en cuanto a cambio del alcance
D. Control periódico de las actividades realizada por el equipo de proyecto evaluando desvíos contra plan </t>
  </si>
  <si>
    <t>A. Elaborar un acta de formalización de alcance y lograr la firma del cliente
B.
C.
D.</t>
  </si>
  <si>
    <t>Excesivas concesiones al cliente</t>
  </si>
  <si>
    <t>Malos tiras y aflojas en la negociación
Falta de un PM con habilidades de negociación
Falta de apoyo de la gerencia a las decisiones del PM</t>
  </si>
  <si>
    <t>A.  Llevar un listado de concesiones al cliente y validar periodicamente que no se excede más de cierta cantidad y costo
B.
C.
D.</t>
  </si>
  <si>
    <t>Atrasos producto de fallas en el control de versiones</t>
  </si>
  <si>
    <t>Falta de control automático para versiones del código fuente</t>
  </si>
  <si>
    <t>Pérdida de fuentes, documentación, otros
Retrabajo
Aumento en el costo
Desmotivación del equipo por realizar repetidamente la tarea</t>
  </si>
  <si>
    <t>A. Llevar un respaldo diario por miembro del equipo
B. Utilizar una herramienta para el control de versiones y respaldarla diariamente
C.
D.</t>
  </si>
  <si>
    <t>Tener que asumir una multa económica por incumplimientos en los entregables</t>
  </si>
  <si>
    <t>Planificación</t>
  </si>
  <si>
    <t>Plazo límite externo Inmutable</t>
  </si>
  <si>
    <t>Disminución del margen de ganancia
Mala reputación de la empresa</t>
  </si>
  <si>
    <t>A. 
B.
C.
D.</t>
  </si>
  <si>
    <t>Asumir pérdidas en el proyecto</t>
  </si>
  <si>
    <t>Oferta ganadora de la propuesta
Excesivas concesiones al cliente</t>
  </si>
  <si>
    <t>No contar con personal para sacar adelante el proyecto</t>
  </si>
  <si>
    <t>Agotamiento
Renuncia del recurso humano</t>
  </si>
  <si>
    <t>No cumplir con los compromisos y expectativas del cliente
Dificultad en el reclutamiento</t>
  </si>
  <si>
    <t>A. Lograr la retención del recurso por medio de incentivos y buenas condiciones de trabajo
B.
C.
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</si>
</sst>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font>
    <font>
      <sz val="16.0"/>
      <color theme="1"/>
      <name val="Arial"/>
    </font>
    <font>
      <b/>
      <sz val="10.0"/>
      <color theme="1"/>
      <name val="Arial"/>
    </font>
    <font>
      <sz val="12.0"/>
      <color theme="1"/>
      <name val="Arial"/>
    </font>
    <font/>
    <font>
      <sz val="10.0"/>
      <color theme="1"/>
      <name val="Arial"/>
    </font>
    <font>
      <color theme="1"/>
      <name val="Calibri"/>
    </font>
    <font>
      <i/>
      <sz val="10.0"/>
      <color rgb="FFFF0000"/>
      <name val="Arial"/>
    </font>
    <font>
      <sz val="10.0"/>
      <color rgb="FFFFFFFF"/>
      <name val="Arial"/>
    </font>
    <font>
      <sz val="10.0"/>
      <name val="Arial"/>
    </font>
  </fonts>
  <fills count="10">
    <fill>
      <patternFill patternType="none"/>
    </fill>
    <fill>
      <patternFill patternType="lightGray"/>
    </fill>
    <fill>
      <patternFill patternType="solid">
        <fgColor rgb="FFFFCC00"/>
        <bgColor rgb="FFFFCC00"/>
      </patternFill>
    </fill>
    <fill>
      <patternFill patternType="solid">
        <fgColor rgb="FFFFFF99"/>
        <bgColor rgb="FFFFFF99"/>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CCFFFF"/>
        <bgColor rgb="FFCCFFFF"/>
      </patternFill>
    </fill>
    <fill>
      <patternFill patternType="solid">
        <fgColor rgb="FFCCFFCC"/>
        <bgColor rgb="FFCCFFCC"/>
      </patternFill>
    </fill>
    <fill>
      <patternFill patternType="solid">
        <fgColor rgb="FFFF9900"/>
        <bgColor rgb="FFFF9900"/>
      </patternFill>
    </fill>
  </fills>
  <borders count="26">
    <border/>
    <border>
      <left style="thin">
        <color rgb="FF000000"/>
      </left>
      <top style="thin">
        <color rgb="FF000000"/>
      </top>
      <bottom style="thin">
        <color rgb="FF000000"/>
      </bottom>
    </border>
    <border>
      <left style="medium">
        <color rgb="FF000000"/>
      </left>
      <right style="thin">
        <color rgb="FF000000"/>
      </right>
      <top style="medium">
        <color rgb="FF000000"/>
      </top>
      <bottom style="thin">
        <color rgb="FF000000"/>
      </bottom>
    </border>
    <border>
      <top style="thin">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rder>
    <border>
      <bottom style="medium">
        <color rgb="FF000000"/>
      </bottom>
    </border>
    <border>
      <left style="thin">
        <color rgb="FF000000"/>
      </left>
      <right style="thin">
        <color rgb="FF000000"/>
      </right>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thin">
        <color rgb="FF000000"/>
      </left>
      <top style="thin">
        <color rgb="FF000000"/>
      </top>
    </border>
    <border>
      <left style="thin">
        <color rgb="FF000000"/>
      </left>
      <right/>
      <top style="thin">
        <color rgb="FF000000"/>
      </top>
      <bottom/>
    </border>
    <border>
      <left/>
      <right/>
      <top style="thin">
        <color rgb="FF000000"/>
      </top>
      <bottom/>
    </border>
    <border>
      <left style="thin">
        <color rgb="FF000000"/>
      </left>
    </border>
    <border>
      <left style="thin">
        <color rgb="FF000000"/>
      </left>
      <right/>
      <top/>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center" shrinkToFit="0" vertical="bottom" wrapText="0"/>
    </xf>
    <xf borderId="2" fillId="2" fontId="3" numFmtId="0" xfId="0" applyAlignment="1" applyBorder="1" applyFont="1">
      <alignment shrinkToFit="0" vertical="bottom" wrapText="0"/>
    </xf>
    <xf borderId="3" fillId="0" fontId="4" numFmtId="0" xfId="0" applyBorder="1" applyFont="1"/>
    <xf borderId="4" fillId="2" fontId="3" numFmtId="0" xfId="0" applyAlignment="1" applyBorder="1" applyFont="1">
      <alignment shrinkToFit="0" vertical="bottom" wrapText="0"/>
    </xf>
    <xf borderId="5" fillId="0" fontId="4" numFmtId="0" xfId="0" applyBorder="1" applyFont="1"/>
    <xf borderId="0" fillId="0" fontId="5" numFmtId="0" xfId="0" applyAlignment="1" applyFont="1">
      <alignment shrinkToFit="0" vertical="center" wrapText="0"/>
    </xf>
    <xf borderId="6" fillId="0" fontId="2" numFmtId="0" xfId="0" applyAlignment="1" applyBorder="1" applyFont="1">
      <alignment horizontal="center" shrinkToFit="0" vertical="bottom" wrapText="0"/>
    </xf>
    <xf borderId="7" fillId="0" fontId="2" numFmtId="0" xfId="0" applyAlignment="1" applyBorder="1" applyFont="1">
      <alignment horizontal="left" shrinkToFit="0" vertical="center" wrapText="0"/>
    </xf>
    <xf borderId="0" fillId="0" fontId="6" numFmtId="0" xfId="0" applyFont="1"/>
    <xf borderId="8" fillId="0" fontId="5" numFmtId="0" xfId="0" applyAlignment="1" applyBorder="1" applyFont="1">
      <alignment horizontal="left" shrinkToFit="0" vertical="center" wrapText="1"/>
    </xf>
    <xf borderId="0" fillId="0" fontId="5" numFmtId="0" xfId="0" applyAlignment="1" applyFont="1">
      <alignment horizontal="center" shrinkToFit="0" vertical="bottom" wrapText="0"/>
    </xf>
    <xf borderId="0" fillId="0" fontId="5" numFmtId="164" xfId="0" applyAlignment="1" applyFont="1" applyNumberFormat="1">
      <alignment shrinkToFit="0" vertical="bottom" wrapText="0"/>
    </xf>
    <xf borderId="6" fillId="0" fontId="5" numFmtId="0" xfId="0" applyAlignment="1" applyBorder="1" applyFont="1">
      <alignment horizontal="center" shrinkToFit="0" vertical="bottom" wrapText="0"/>
    </xf>
    <xf borderId="6" fillId="3" fontId="5" numFmtId="0" xfId="0" applyAlignment="1" applyBorder="1" applyFill="1" applyFont="1">
      <alignment horizontal="center" shrinkToFit="0" vertical="bottom" wrapText="0"/>
    </xf>
    <xf borderId="9" fillId="4" fontId="3" numFmtId="0" xfId="0" applyAlignment="1" applyBorder="1" applyFill="1" applyFont="1">
      <alignment shrinkToFit="0" vertical="bottom" wrapText="0"/>
    </xf>
    <xf borderId="10" fillId="2" fontId="2" numFmtId="0" xfId="0" applyAlignment="1" applyBorder="1" applyFont="1">
      <alignment horizontal="left" shrinkToFit="0" textRotation="90" vertical="center" wrapText="0"/>
    </xf>
    <xf borderId="0" fillId="0" fontId="3" numFmtId="0" xfId="0" applyAlignment="1" applyFont="1">
      <alignment shrinkToFit="0" vertical="bottom" wrapText="0"/>
    </xf>
    <xf borderId="6" fillId="0" fontId="2" numFmtId="0" xfId="0" applyAlignment="1" applyBorder="1" applyFont="1">
      <alignment shrinkToFit="0" vertical="bottom" wrapText="0"/>
    </xf>
    <xf borderId="11" fillId="0" fontId="2" numFmtId="0" xfId="0" applyAlignment="1" applyBorder="1" applyFont="1">
      <alignment horizontal="left" shrinkToFit="0" vertical="center" wrapText="0"/>
    </xf>
    <xf borderId="1" fillId="0" fontId="5" numFmtId="0" xfId="0" applyAlignment="1" applyBorder="1" applyFont="1">
      <alignment horizontal="center" shrinkToFit="0" vertical="bottom" wrapText="0"/>
    </xf>
    <xf borderId="12" fillId="0" fontId="5" numFmtId="0" xfId="0" applyAlignment="1" applyBorder="1" applyFont="1">
      <alignment horizontal="left" shrinkToFit="0" vertical="center" wrapText="1"/>
    </xf>
    <xf borderId="6" fillId="5" fontId="5" numFmtId="0" xfId="0" applyAlignment="1" applyBorder="1" applyFill="1" applyFont="1">
      <alignment horizontal="center" shrinkToFit="0" vertical="bottom" wrapText="0"/>
    </xf>
    <xf borderId="13" fillId="0" fontId="4" numFmtId="0" xfId="0" applyBorder="1" applyFont="1"/>
    <xf borderId="6" fillId="4" fontId="5" numFmtId="0" xfId="0" applyAlignment="1" applyBorder="1" applyFont="1">
      <alignment horizontal="center" shrinkToFit="0" vertical="bottom" wrapText="0"/>
    </xf>
    <xf borderId="9" fillId="6" fontId="5" numFmtId="0" xfId="0" applyAlignment="1" applyBorder="1" applyFill="1" applyFont="1">
      <alignment horizontal="center" shrinkToFit="0" vertical="bottom" wrapText="0"/>
    </xf>
    <xf borderId="6" fillId="6" fontId="5" numFmtId="0" xfId="0" applyAlignment="1" applyBorder="1" applyFont="1">
      <alignment horizontal="center" shrinkToFit="0" vertical="bottom" wrapText="0"/>
    </xf>
    <xf borderId="14" fillId="0" fontId="7" numFmtId="0" xfId="0" applyAlignment="1" applyBorder="1" applyFont="1">
      <alignment horizontal="center" shrinkToFit="0" vertical="center" wrapText="0"/>
    </xf>
    <xf borderId="15" fillId="0" fontId="4" numFmtId="0" xfId="0" applyBorder="1" applyFont="1"/>
    <xf borderId="14" fillId="0" fontId="4" numFmtId="0" xfId="0" applyBorder="1" applyFont="1"/>
    <xf borderId="0" fillId="0" fontId="7" numFmtId="0" xfId="0" applyAlignment="1" applyFont="1">
      <alignment horizontal="center" shrinkToFit="0" vertical="center" wrapText="0"/>
    </xf>
    <xf borderId="9" fillId="4" fontId="5" numFmtId="0" xfId="0" applyAlignment="1" applyBorder="1" applyFont="1">
      <alignment horizontal="center" shrinkToFit="0" vertical="bottom" wrapText="0"/>
    </xf>
    <xf borderId="16" fillId="3" fontId="2" numFmtId="0" xfId="0" applyAlignment="1" applyBorder="1" applyFont="1">
      <alignment shrinkToFit="0" vertical="center" wrapText="0"/>
    </xf>
    <xf borderId="17" fillId="3" fontId="2" numFmtId="0" xfId="0" applyAlignment="1" applyBorder="1" applyFont="1">
      <alignment shrinkToFit="0" vertical="center" wrapText="0"/>
    </xf>
    <xf borderId="16" fillId="6" fontId="2" numFmtId="0" xfId="0" applyAlignment="1" applyBorder="1" applyFont="1">
      <alignment horizontal="left" shrinkToFit="0" vertical="center" wrapText="0"/>
    </xf>
    <xf borderId="17" fillId="6" fontId="2" numFmtId="0" xfId="0" applyAlignment="1" applyBorder="1" applyFont="1">
      <alignment horizontal="left" shrinkToFit="0" vertical="center" wrapText="0"/>
    </xf>
    <xf borderId="17" fillId="7" fontId="5" numFmtId="0" xfId="0" applyAlignment="1" applyBorder="1" applyFill="1" applyFont="1">
      <alignment readingOrder="0" shrinkToFit="0" vertical="center" wrapText="0"/>
    </xf>
    <xf borderId="17" fillId="7" fontId="2" numFmtId="0" xfId="0" applyAlignment="1" applyBorder="1" applyFont="1">
      <alignment shrinkToFit="0" vertical="center" wrapText="0"/>
    </xf>
    <xf borderId="17" fillId="3" fontId="2" numFmtId="0" xfId="0" applyAlignment="1" applyBorder="1" applyFont="1">
      <alignment horizontal="center" shrinkToFit="0" vertical="center" wrapText="0"/>
    </xf>
    <xf borderId="17" fillId="8" fontId="5" numFmtId="0" xfId="0" applyAlignment="1" applyBorder="1" applyFill="1" applyFont="1">
      <alignment horizontal="center" readingOrder="0" shrinkToFit="0" vertical="center" wrapText="0"/>
    </xf>
    <xf borderId="17" fillId="8" fontId="2" numFmtId="0" xfId="0" applyAlignment="1" applyBorder="1" applyFont="1">
      <alignment horizontal="center" shrinkToFit="0" vertical="center" wrapText="0"/>
    </xf>
    <xf borderId="17" fillId="3" fontId="2" numFmtId="0" xfId="0" applyAlignment="1" applyBorder="1" applyFont="1">
      <alignment horizontal="center" shrinkToFit="0" vertical="center" wrapText="1"/>
    </xf>
    <xf borderId="17" fillId="6" fontId="2" numFmtId="0" xfId="0" applyAlignment="1" applyBorder="1" applyFont="1">
      <alignment shrinkToFit="0" vertical="center" wrapText="1"/>
    </xf>
    <xf borderId="18" fillId="3" fontId="2" numFmtId="0" xfId="0" applyAlignment="1" applyBorder="1" applyFont="1">
      <alignment shrinkToFit="0" vertical="center" wrapText="0"/>
    </xf>
    <xf borderId="9" fillId="5" fontId="8" numFmtId="0" xfId="0" applyAlignment="1" applyBorder="1" applyFont="1">
      <alignment horizontal="center" shrinkToFit="0" vertical="bottom" wrapText="0"/>
    </xf>
    <xf borderId="6" fillId="0" fontId="5" numFmtId="0" xfId="0" applyAlignment="1" applyBorder="1" applyFont="1">
      <alignment horizontal="center" shrinkToFit="0" vertical="center" wrapText="0"/>
    </xf>
    <xf borderId="10" fillId="0" fontId="5" numFmtId="0" xfId="0" applyAlignment="1" applyBorder="1" applyFont="1">
      <alignment horizontal="left" readingOrder="0" shrinkToFit="0" vertical="center" wrapText="1"/>
    </xf>
    <xf borderId="10" fillId="0" fontId="5" numFmtId="0" xfId="0" applyAlignment="1" applyBorder="1" applyFont="1">
      <alignment horizontal="left" shrinkToFit="0" vertical="center" wrapText="0"/>
    </xf>
    <xf borderId="6" fillId="0" fontId="5" numFmtId="0" xfId="0" applyAlignment="1" applyBorder="1" applyFont="1">
      <alignment horizontal="center" readingOrder="0" shrinkToFit="0" vertical="center" wrapText="1"/>
    </xf>
    <xf borderId="10" fillId="0" fontId="9" numFmtId="9" xfId="0" applyAlignment="1" applyBorder="1" applyFont="1" applyNumberFormat="1">
      <alignment horizontal="center" readingOrder="0" shrinkToFit="0" vertical="center" wrapText="0"/>
    </xf>
    <xf borderId="10" fillId="0" fontId="5" numFmtId="164" xfId="0" applyAlignment="1" applyBorder="1" applyFont="1" applyNumberFormat="1">
      <alignment horizontal="center" shrinkToFit="0" vertical="center" wrapText="0"/>
    </xf>
    <xf borderId="10" fillId="0" fontId="5" numFmtId="0" xfId="0" applyAlignment="1" applyBorder="1" applyFont="1">
      <alignment horizontal="center" shrinkToFit="0" vertical="center" wrapText="0"/>
    </xf>
    <xf borderId="10" fillId="0" fontId="9" numFmtId="0" xfId="0" applyAlignment="1" applyBorder="1" applyFont="1">
      <alignment horizontal="center" readingOrder="0" shrinkToFit="0" vertical="center" wrapText="0"/>
    </xf>
    <xf borderId="10" fillId="0" fontId="5" numFmtId="0" xfId="0" applyAlignment="1" applyBorder="1" applyFont="1">
      <alignment horizontal="center" readingOrder="0" shrinkToFit="0" vertical="center" wrapText="0"/>
    </xf>
    <xf borderId="10" fillId="0" fontId="5" numFmtId="4" xfId="0" applyAlignment="1" applyBorder="1" applyFont="1" applyNumberFormat="1">
      <alignment horizontal="center" shrinkToFit="0" vertical="center" wrapText="0"/>
    </xf>
    <xf borderId="6" fillId="0" fontId="9" numFmtId="0" xfId="0" applyAlignment="1" applyBorder="1" applyFont="1">
      <alignment readingOrder="0" shrinkToFit="0" vertical="bottom" wrapText="1"/>
    </xf>
    <xf borderId="10" fillId="0" fontId="9" numFmtId="0" xfId="0" applyAlignment="1" applyBorder="1" applyFont="1">
      <alignment horizontal="left" readingOrder="0" shrinkToFit="0" vertical="center" wrapText="1"/>
    </xf>
    <xf borderId="6" fillId="0" fontId="9" numFmtId="0" xfId="0" applyAlignment="1" applyBorder="1" applyFont="1">
      <alignment horizontal="center" readingOrder="0" shrinkToFit="0" vertical="center" wrapText="1"/>
    </xf>
    <xf borderId="10" fillId="9" fontId="5" numFmtId="0" xfId="0" applyAlignment="1" applyBorder="1" applyFill="1" applyFont="1">
      <alignment horizontal="center" shrinkToFit="0" vertical="center" wrapText="0"/>
    </xf>
    <xf borderId="10" fillId="0" fontId="5" numFmtId="0" xfId="0" applyAlignment="1" applyBorder="1" applyFont="1">
      <alignment horizontal="left" readingOrder="0" shrinkToFit="0" vertical="center" wrapText="0"/>
    </xf>
    <xf borderId="6" fillId="0" fontId="5" numFmtId="0" xfId="0" applyAlignment="1" applyBorder="1" applyFont="1">
      <alignment readingOrder="0" shrinkToFit="0" vertical="bottom" wrapText="1"/>
    </xf>
    <xf borderId="6" fillId="0" fontId="5" numFmtId="0" xfId="0" applyAlignment="1" applyBorder="1" applyFont="1">
      <alignment horizontal="center" readingOrder="0" shrinkToFit="0" vertical="center" wrapText="0"/>
    </xf>
    <xf borderId="6" fillId="0" fontId="5" numFmtId="0" xfId="0" applyAlignment="1" applyBorder="1" applyFont="1">
      <alignment shrinkToFit="0" vertical="center" wrapText="0"/>
    </xf>
    <xf borderId="6" fillId="0" fontId="9"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0"/>
    </xf>
    <xf borderId="10" fillId="0" fontId="5" numFmtId="9" xfId="0" applyAlignment="1" applyBorder="1" applyFont="1" applyNumberFormat="1">
      <alignment horizontal="center" readingOrder="0" shrinkToFit="0" vertical="center" wrapText="0"/>
    </xf>
    <xf borderId="6" fillId="0" fontId="5" numFmtId="0" xfId="0" applyAlignment="1" applyBorder="1" applyFont="1">
      <alignment horizontal="left" readingOrder="0" shrinkToFit="0" vertical="center" wrapText="1"/>
    </xf>
    <xf borderId="6" fillId="0" fontId="5" numFmtId="9" xfId="0" applyAlignment="1" applyBorder="1" applyFont="1" applyNumberFormat="1">
      <alignment horizontal="center" readingOrder="0" shrinkToFit="0" vertical="center" wrapText="0"/>
    </xf>
    <xf borderId="6" fillId="0" fontId="9" numFmtId="9" xfId="0" applyAlignment="1" applyBorder="1" applyFont="1" applyNumberFormat="1">
      <alignment horizontal="center" readingOrder="0" shrinkToFit="0" vertical="center" wrapText="0"/>
    </xf>
    <xf borderId="6" fillId="0" fontId="5" numFmtId="164" xfId="0" applyAlignment="1" applyBorder="1" applyFont="1" applyNumberFormat="1">
      <alignment horizontal="center" shrinkToFit="0" vertical="center" wrapText="0"/>
    </xf>
    <xf borderId="6" fillId="0" fontId="9" numFmtId="0" xfId="0" applyAlignment="1" applyBorder="1" applyFont="1">
      <alignment horizontal="center" readingOrder="0" shrinkToFit="0" vertical="center" wrapText="0"/>
    </xf>
    <xf borderId="6" fillId="0" fontId="5" numFmtId="4" xfId="0" applyAlignment="1" applyBorder="1" applyFont="1" applyNumberFormat="1">
      <alignment horizontal="center" shrinkToFit="0" vertical="center" wrapText="0"/>
    </xf>
    <xf borderId="6" fillId="0" fontId="5" numFmtId="9" xfId="0" applyAlignment="1" applyBorder="1" applyFont="1" applyNumberFormat="1">
      <alignment horizontal="center" shrinkToFit="0" vertical="center" wrapText="0"/>
    </xf>
    <xf borderId="6" fillId="0" fontId="5" numFmtId="0" xfId="0" applyAlignment="1" applyBorder="1" applyFont="1">
      <alignment shrinkToFit="0" vertical="bottom" wrapText="1"/>
    </xf>
    <xf borderId="19" fillId="0" fontId="5" numFmtId="0" xfId="0" applyAlignment="1" applyBorder="1" applyFont="1">
      <alignment shrinkToFit="0" vertical="bottom" wrapText="0"/>
    </xf>
    <xf borderId="10" fillId="0" fontId="5" numFmtId="0" xfId="0" applyAlignment="1" applyBorder="1" applyFont="1">
      <alignment shrinkToFit="0" vertical="bottom" wrapText="0"/>
    </xf>
    <xf borderId="20" fillId="5" fontId="8" numFmtId="0" xfId="0" applyAlignment="1" applyBorder="1" applyFont="1">
      <alignment horizontal="center" shrinkToFit="0" vertical="bottom" wrapText="0"/>
    </xf>
    <xf borderId="21" fillId="6" fontId="5" numFmtId="0" xfId="0" applyAlignment="1" applyBorder="1" applyFont="1">
      <alignment horizontal="center" shrinkToFit="0" vertical="bottom" wrapText="0"/>
    </xf>
    <xf borderId="21" fillId="4" fontId="5" numFmtId="0" xfId="0" applyAlignment="1" applyBorder="1" applyFont="1">
      <alignment horizontal="center" shrinkToFit="0" vertical="bottom" wrapText="0"/>
    </xf>
    <xf borderId="10" fillId="0" fontId="5" numFmtId="0" xfId="0" applyAlignment="1" applyBorder="1" applyFont="1">
      <alignment horizontal="center" shrinkToFit="0" vertical="bottom" wrapText="0"/>
    </xf>
    <xf borderId="22" fillId="0" fontId="5" numFmtId="0" xfId="0" applyAlignment="1" applyBorder="1" applyFont="1">
      <alignment shrinkToFit="0" vertical="bottom" wrapText="0"/>
    </xf>
    <xf borderId="23" fillId="5" fontId="8" numFmtId="0" xfId="0" applyAlignment="1" applyBorder="1" applyFont="1">
      <alignment horizontal="center" shrinkToFit="0" vertical="bottom" wrapText="0"/>
    </xf>
    <xf borderId="13" fillId="0" fontId="5" numFmtId="0" xfId="0" applyAlignment="1" applyBorder="1" applyFont="1">
      <alignment horizontal="center" shrinkToFit="0" vertical="bottom" wrapText="0"/>
    </xf>
    <xf borderId="6" fillId="0" fontId="5"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1" fillId="0" fontId="5" numFmtId="0" xfId="0" applyAlignment="1" applyBorder="1" applyFont="1">
      <alignment shrinkToFit="0" vertical="bottom" wrapText="0"/>
    </xf>
    <xf borderId="24" fillId="5" fontId="8" numFmtId="0" xfId="0" applyAlignment="1" applyBorder="1" applyFont="1">
      <alignment horizontal="center" shrinkToFit="0" vertical="bottom" wrapText="0"/>
    </xf>
    <xf borderId="25" fillId="6" fontId="5" numFmtId="0" xfId="0" applyAlignment="1" applyBorder="1" applyFont="1">
      <alignment horizontal="center" shrinkToFit="0" vertical="bottom" wrapText="0"/>
    </xf>
    <xf borderId="25" fillId="4" fontId="5" numFmtId="0" xfId="0" applyAlignment="1" applyBorder="1" applyFont="1">
      <alignment horizontal="center" shrinkToFit="0" vertical="bottom" wrapText="0"/>
    </xf>
    <xf borderId="6" fillId="0" fontId="5" numFmtId="0" xfId="0" applyAlignment="1" applyBorder="1" applyFont="1">
      <alignment horizontal="left" shrinkToFit="0" vertical="bottom" wrapText="0"/>
    </xf>
    <xf borderId="6" fillId="0" fontId="5" numFmtId="0" xfId="0" applyAlignment="1" applyBorder="1" applyFont="1">
      <alignment horizontal="left" shrinkToFit="0" vertical="center" wrapText="0"/>
    </xf>
    <xf borderId="0" fillId="0" fontId="5" numFmtId="0" xfId="0" applyAlignment="1" applyFont="1">
      <alignment shrinkToFit="0" vertical="bottom" wrapText="0"/>
    </xf>
    <xf borderId="0" fillId="0" fontId="5" numFmtId="0" xfId="0" applyAlignment="1" applyFont="1">
      <alignment horizontal="left" shrinkToFit="0" vertical="center" wrapText="1"/>
    </xf>
    <xf borderId="6" fillId="0" fontId="9" numFmtId="0" xfId="0" applyAlignment="1" applyBorder="1" applyFont="1">
      <alignment horizontal="left" shrinkToFit="0" vertical="center" wrapText="1"/>
    </xf>
    <xf borderId="6" fillId="0" fontId="9" numFmtId="0" xfId="0" applyAlignment="1" applyBorder="1" applyFont="1">
      <alignment horizontal="center" shrinkToFit="0" vertical="center" wrapText="1"/>
    </xf>
    <xf borderId="6" fillId="0" fontId="9" numFmtId="9" xfId="0" applyAlignment="1" applyBorder="1" applyFont="1" applyNumberFormat="1">
      <alignment horizontal="center" shrinkToFit="0" vertical="center" wrapText="0"/>
    </xf>
    <xf borderId="6" fillId="0" fontId="9" numFmtId="164" xfId="0" applyAlignment="1" applyBorder="1" applyFont="1" applyNumberFormat="1">
      <alignment horizontal="center" shrinkToFit="0" vertical="center" wrapText="0"/>
    </xf>
    <xf borderId="6" fillId="0" fontId="9" numFmtId="0" xfId="0" applyAlignment="1" applyBorder="1" applyFont="1">
      <alignment horizontal="center" shrinkToFit="0" vertical="center" wrapText="0"/>
    </xf>
    <xf borderId="6" fillId="0" fontId="9" numFmtId="4" xfId="0" applyAlignment="1" applyBorder="1" applyFont="1" applyNumberFormat="1">
      <alignment horizontal="center" shrinkToFit="0" vertical="center" wrapText="0"/>
    </xf>
    <xf borderId="6" fillId="0" fontId="9" numFmtId="0" xfId="0" applyAlignment="1" applyBorder="1" applyFont="1">
      <alignment shrinkToFit="0" vertical="bottom" wrapText="1"/>
    </xf>
  </cellXfs>
  <cellStyles count="1">
    <cellStyle xfId="0" name="Normal" builtinId="0"/>
  </cellStyles>
  <dxfs count="3">
    <dxf>
      <font/>
      <fill>
        <patternFill patternType="solid">
          <fgColor rgb="FF00FF00"/>
          <bgColor rgb="FF00FF00"/>
        </patternFill>
      </fill>
      <border/>
    </dxf>
    <dxf>
      <font/>
      <fill>
        <patternFill patternType="solid">
          <fgColor rgb="FFFFFF00"/>
          <bgColor rgb="FFFFFF00"/>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5:Y35" sheet="matriz"/>
  </cacheSource>
  <cacheFields>
    <cacheField name="Numeración"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sharedItems>
    </cacheField>
    <cacheField name="Descripcion de Riesgo" numFmtId="0">
      <sharedItems>
        <s v="Que las adaptaciones requeridas no se realicen en el tiempo estipulado.&#10;"/>
        <s v="Gran brecha entre la percepción del cliente&#10;y la del equipo desarrollador, respecto a las mejoras y nuevas implementaciones de la aplicación."/>
        <s v="Incumplimiento en los plazos del cronograma."/>
        <s v="Perder la participación de algún miembro del equipo."/>
        <s v="Terminar la implementación antes del tiempo esperado"/>
        <s v="Pérdida total o parcial del código del proyecto."/>
        <s v="Daño del equipo en el que se está trabajando el proyecto."/>
        <s v="Aceptación de cambios drásticos."/>
        <s v="Incorporación de muchos cambios pequeños."/>
        <s v="Que se de algún cambio con repecto a los requerimientos que el cliente desee, lo cual haga la implementación más simple."/>
        <s v="No reconocer los riesgos del proyecto en cada una de las etapas."/>
        <s v="Concederle al cliente solicitar demasiados cambios sin negociar algo a cambio."/>
        <s v="Mala estimación del tiempo requerido para la curva de aprendizaje."/>
        <s v="Imposibilidad de obtener la información requerida para llenar la base de datos."/>
        <s v="Cancelación del proyecto."/>
        <s v="Que el sistema no cumpla con la operativa a falta de la funcionalidad eliminada del plan del pre-análisis"/>
        <s v="No contar con etapas de pruebas integrales, puesta en producción y acompañamiento de los desarrollos de equiparación funcional "/>
        <s v="Entregar un proyecto de baja calidad y atrasado"/>
        <s v="Disminuir el potencial del capital humano"/>
        <s v="Mala relación con el cliente"/>
        <s v="Falta de participación de los implicados"/>
        <s v="Gestión de riesgos insuficiente"/>
        <s v="Planificación insuficiente"/>
        <s v="Abandono de la planificación bajo presión"/>
        <s v="Excesivos cambios de alcance"/>
        <s v="Excesivas concesiones al cliente"/>
        <s v="Atrasos producto de fallas en el control de versiones"/>
        <s v="Tener que asumir una multa económica por incumplimientos en los entregables"/>
        <s v="Asumir pérdidas en el proyecto"/>
        <s v="No contar con personal para sacar adelante el proyecto"/>
      </sharedItems>
    </cacheField>
    <cacheField name="Clasificacion Macro de Riesgo" numFmtId="0">
      <sharedItems containsBlank="1">
        <m/>
        <s v="Personas"/>
        <s v="Producto y Tecnoogia"/>
        <s v="Planificación"/>
      </sharedItems>
    </cacheField>
    <cacheField name="Clasificacion Riesgo del proyecto" numFmtId="0">
      <sharedItems containsString="0" containsBlank="1">
        <m/>
      </sharedItems>
    </cacheField>
    <cacheField name="Causa" numFmtId="0">
      <sharedItems>
        <s v="Falta de tiempo para cubrir las funcionalidades de la aplicación."/>
        <s v="Insuficiente cantidad de reuniones para definir los requerimientos del sistema.&#10;Falta de expericiencia por parte de PM."/>
        <s v="Falta de recursos técnicos con el mercado laboral.&#10;Insuficiente disponibilidad de tiempo hacia el proyecto de los recursos asignados por la empresa, por su carga de trabajo diaria.&#10;Planificación excesivamente optimista.&#10;Pérdida de tiempo debido a un inici"/>
        <s v="Que algún miembro del equipo se enferme gravemente o sufra algún accidente. &#10;Que el miembro abandone el curso o abandone la carrera."/>
        <s v="Excelente organización y rápida implementación."/>
        <s v="Fallas en los servicios de manejo de versiones de código o repositorios en línea.&#10;No guardar las actualizaciones."/>
        <s v="Virus.&#10;Golpe.&#10;Daño de algún equipo de la computadora."/>
        <s v="Falta de un director del cliente(encargado de filtrar lo que el cliente quiere).&#10;Falta de la habilidad de negociación por parte del director del cliente o en su defecto por el PM.&#10;"/>
        <s v="Falta de un director del cliente(encargado de filtrar lo que el cliente quiere). &#10;Falta de la habilidad de negociación por parte del director del cliente o en su defecto por el PM."/>
        <s v="El cliente desea realizar algún cambio sobre un requerimiento y este cambio facilita la implementación del proyecto."/>
        <s v="Insuficiente manejo de gestión de riesgos por parte del PM.&#10;No involucrar al equipo de trabajo en la administración del riesgos.&#10;"/>
        <s v="Aflojar demasiado en las negociaciones con el cliente y mala toma de desciones.&#10;Falta de experiencia por parte del PM."/>
        <s v="Nulo conocimiento de las tecnologías necesarias para desarrollar la solución del proyecto por parte de los miembros del equipo desarrollador."/>
        <s v="Dueños de los lugares históricos y relevantes se niegan a compartir información y ser parte del proyecto."/>
        <s v="Quiebra de la empresa del cliente.&#10;Insuficientes pagos o falta de pagos a partir de un proceso del proyecto."/>
        <s v="Priorización de la funcionalidad a incorporar en &#10;el proyecto"/>
        <s v="No inclusión en el alcance del proyecto de la etapa de pruebas integrales, puesta en &#10;producción y acompañamiento de los desarrollos de equiparación funcional"/>
        <s v="Falta de motivación&#10;Capital humano inadecuado&#10;Personal mediocre&#10;Empleados problemáticos descontrolados&#10;Falta de un promotor efectivo del proyecto&#10;Escatimar en el control de calidad&#10;Mala planificación&#10;Planificación excesivamente optimista&#10;Eliminación de ac"/>
        <s v="Oficinas repletas y ruidosas&#10;Falta de motivación"/>
        <s v="Fricciones entre los clientes y el equipo de trabajo&#10;Expectativas poco realistas de parte del cliente&#10;Falta de un promotor efectivo del proyecto&#10;Apego irrestricto al plan&#10;Eliminación de actividades fundamentales"/>
        <s v="Falta de involucramiento de los involucrados claves"/>
        <s v="Falta de involucramiento del equipo de trabajo en la identificación y medidas de acción ante las amenazas del proyecto&#10;Falta de un promotor efectivo del proyecto"/>
        <s v="Falta de asignación del PM&#10;Desconocimiento del PM del área de conocimiento Tiempo"/>
        <s v="Excesiva carga de trabajo&#10;Demasiadas tareas urgentes, no importantes"/>
        <s v="Falta de comunicación de la metodología Sysde hacia el cliente respecto a los cambios de alcance"/>
        <s v="Malos tiras y aflojas en la negociación&#10;Falta de un PM con habilidades de negociación&#10;Falta de apoyo de la gerencia a las decisiones del PM"/>
        <s v="Falta de control automático para versiones del código fuente"/>
        <s v="Plazo límite externo Inmutable"/>
        <s v="Oferta ganadora de la propuesta&#10;Excesivas concesiones al cliente"/>
        <s v="Agotamiento&#10;Renuncia del recurso humano"/>
      </sharedItems>
    </cacheField>
    <cacheField name="Efecto" numFmtId="0">
      <sharedItems containsBlank="1">
        <s v="El proyecto queda incompleto. &#10;El cliente puede quedar insatisfecho.&#10;No obtener la totalidad del pago."/>
        <s v="El cliente podría quedar insatisfecho con la aplicación.&#10;Pérdida de confianza en la relación con el cliente.&#10;Disminución en el autoestima del equipo desarrollador."/>
        <s v="Extensión de los recursos asignados al proyecto.&#10;Sobrecarga de trabajo en los desarrolladores.&#10;Aumento en el costo del proyecto.&#10;Perdida de confianza en la relación con el cliente.&#10;Atraso en el plan de pagos."/>
        <s v="Perder una parte importante de la fuerza de trabajo del equipo.&#10;Más carga de trabajo para lo demás.&#10;Más tiempo de capacitación para los demás miembros del equipo.&#10;Atraso en el desarrollo del proyecto."/>
        <s v="Más tiempo para refinar requerimientos y para realizar pruebas más profundas.&#10;Satisfacción total por parte del equipo de trabajo."/>
        <s v="Más tiempo invertido para reescribir el código.&#10;Posible atraso del proyecto dentro del planeamiento establecido.&#10;Pérdida de puntos, si se pierde una cantidad parcial de código unos días antes de la entrega.&#10;Pérdida de todos los puntos del proyecto, si se "/>
        <s v="Más tiempo invertido para poder instalar los programas necesarios en algún otro equipo.&#10;Retrazo inmediato respecto a las fechas establecidas en el cronograma."/>
        <s v="Más tiempo invertido en todas las etapas del proyecto, por cambio en el alcance.&#10;Aumento del estrés en el equipo de trabajo.&#10;"/>
        <s v="Más tiempo invertido en todas las etapas del proyecto, excepto en la de cierre.&#10;Aumento del estrés en el equipo de trabajo.&#10;Reescritura o incorporación de cambios en el plan de proyecto y charter."/>
        <s v="Que se reduzca el tiempo del proyecto y se facilite la implementación."/>
        <s v="Desgaste con el cliente y con el equipo de trabajo.&#10;Atraso en el plan.&#10;Atraso en el proceso de ejecución, debido a multiples fallas encontardas en el proceso de control."/>
        <s v="Constante cambio en el alcance del proyecto.&#10;Aumento del tiempo requerido."/>
        <s v="Retraso en el desarrollo del proyecto. &#10;Gastos extra en capacitación del personal. "/>
        <s v="Incumplimiento del objetivo de la aplicación&#10;Rechazo del proyecto."/>
        <s v="Pérdida de dinero, por un proyecto incompleto.&#10;Salarios mal pagados a los miembros del equipo del proyecto."/>
        <s v="Rechazo del sistema&#10;Extensión indefinida del plan de trabajo"/>
        <s v="Insatisfacción del cliente&#10;Indefinición del plan de trabajo&#10;Resistencia a firmar el acta de finalización del proyecto"/>
        <s v="Insatisfacción del cliente&#10;Rechazo del cliente a aceptar el producto&#10;Resistencia a firmar el acta de finalización del proyecto"/>
        <s v="Dificultad a la hora de contratar nuevos recursos y de retener al personal actual&#10;No aprovechamiento del 100% del potencial humano"/>
        <s v="Pérdida de la relación a largo plazo&#10;Pérdida de nuevas oportunidades de negocio con el cliente&#10;Insatisfacción del cliente&#10;Rechazo del cliente a aceptar el producto&#10;Resistencia a firmar el acta de finalización del proyecto&#10;Falta de credibilidad del cliente"/>
        <s v="Entrega de un producto que no satisfacce las necesidades&#10;Retrabajo&#10;Insatisfacción del cliente"/>
        <s v="Proyecto fallido&#10;Materialización de riesgos sin contemplar planes de mitigación o contingencia"/>
        <s v="Atraso en el plan de trabajo&#10;Agotamiento de los recursos&#10;Desmotivación en el equipo"/>
        <s v="Aumento en el costo&#10;Desmotivación del equipo&#10;Trabajo bajo presión sin ver el rumbo"/>
        <s v="Atrasos en el plan de trabajo&#10;Desmejora en la calidad de los entregables y cambios"/>
        <s v="Pérdida de fuentes, documentación, otros&#10;Retrabajo&#10;Aumento en el costo&#10;Desmotivación del equipo por realizar repetidamente la tarea"/>
        <s v="Disminución del margen de ganancia&#10;Mala reputación de la empresa"/>
        <m/>
        <s v="No cumplir con los compromisos y expectativas del cliente&#10;Dificultad en el reclutamiento"/>
      </sharedItems>
    </cacheField>
    <cacheField name="Jannio Chaverri" numFmtId="9">
      <sharedItems containsSemiMixedTypes="0" containsString="0" containsNumber="1">
        <n v="0.5"/>
        <n v="0.4"/>
        <n v="0.85"/>
        <n v="0.1"/>
        <n v="0.3"/>
        <n v="0.7"/>
        <n v="0.2"/>
        <n v="0.9"/>
        <n v="0.6"/>
        <n v="0.8"/>
        <n v="0.0"/>
        <n v="0.75"/>
      </sharedItems>
    </cacheField>
    <cacheField name="David Valverde" numFmtId="9">
      <sharedItems containsSemiMixedTypes="0" containsString="0" containsNumber="1">
        <n v="0.4"/>
        <n v="0.3"/>
        <n v="0.9"/>
        <n v="0.2"/>
        <n v="0.1"/>
        <n v="0.15"/>
        <n v="0.75"/>
        <n v="0.6"/>
        <n v="0.35"/>
        <n v="0.95"/>
        <n v="0.05"/>
        <n v="0.0"/>
        <n v="0.8"/>
      </sharedItems>
    </cacheField>
    <cacheField name="Sofía Mannix" numFmtId="9">
      <sharedItems containsSemiMixedTypes="0" containsString="0" containsNumber="1">
        <n v="0.45"/>
        <n v="0.3"/>
        <n v="0.9"/>
        <n v="0.8"/>
        <n v="0.1"/>
        <n v="0.05"/>
        <n v="0.2"/>
        <n v="0.15"/>
        <n v="0.85"/>
        <n v="0.4"/>
        <n v="0.6"/>
        <n v="0.35"/>
        <n v="0.5"/>
        <n v="0.25"/>
        <n v="0.7"/>
        <n v="0.65"/>
        <n v="0.75"/>
        <n v="0.0"/>
      </sharedItems>
    </cacheField>
    <cacheField name="Erick Muñoz" numFmtId="9">
      <sharedItems containsString="0" containsBlank="1" containsNumber="1">
        <n v="0.45"/>
        <n v="0.3"/>
        <n v="0.9"/>
        <n v="0.2"/>
        <n v="0.1"/>
        <n v="0.05"/>
        <n v="0.4"/>
        <n v="0.85"/>
        <m/>
      </sharedItems>
    </cacheField>
    <cacheField name="Gabriel Vindas" numFmtId="9">
      <sharedItems containsSemiMixedTypes="0" containsString="0" containsNumber="1">
        <n v="0.4"/>
        <n v="0.2"/>
        <n v="1.0"/>
        <n v="0.1"/>
        <n v="0.15"/>
        <n v="0.05"/>
        <n v="0.25"/>
        <n v="0.8"/>
        <n v="0.65"/>
        <n v="0.6"/>
        <n v="0.5"/>
        <n v="0.55"/>
        <n v="0.7833333333333333"/>
        <n v="0.75"/>
        <n v="0.5166666666666666"/>
        <n v="0.3"/>
        <n v="0.5666666666666667"/>
      </sharedItems>
    </cacheField>
    <cacheField name="promedio prob" numFmtId="164">
      <sharedItems containsSemiMixedTypes="0" containsString="0" containsNumber="1">
        <n v="0.44000000000000006"/>
        <n v="0.3"/>
        <n v="0.9099999999999999"/>
        <n v="0.28"/>
        <n v="0.16999999999999998"/>
        <n v="0.08"/>
        <n v="0.15"/>
        <n v="0.22000000000000003"/>
        <n v="0.59"/>
        <n v="0.19"/>
        <n v="0.71"/>
        <n v="0.45"/>
        <n v="0.68"/>
        <n v="0.18"/>
        <n v="0.65"/>
        <n v="0.6125"/>
        <n v="0.475"/>
        <n v="0.5125"/>
        <n v="0.5375000000000001"/>
        <n v="0.5750000000000001"/>
        <n v="0.7833333333333333"/>
        <n v="0.75"/>
        <n v="0.4"/>
        <n v="0.5166666666666666"/>
        <n v="0.5666666666666667"/>
      </sharedItems>
    </cacheField>
    <cacheField name="Probabilidad" numFmtId="0">
      <sharedItems>
        <s v="Medio"/>
        <s v="Bajo"/>
        <s v="Alto"/>
      </sharedItems>
    </cacheField>
    <cacheField name="jannio chaverri2" numFmtId="0">
      <sharedItems containsSemiMixedTypes="0" containsString="0" containsNumber="1" containsInteger="1">
        <n v="9.0"/>
        <n v="10.0"/>
        <n v="7.0"/>
        <n v="8.0"/>
        <n v="0.0"/>
      </sharedItems>
    </cacheField>
    <cacheField name="david valverde2" numFmtId="0">
      <sharedItems containsSemiMixedTypes="0" containsString="0" containsNumber="1" containsInteger="1">
        <n v="9.0"/>
        <n v="8.0"/>
        <n v="10.0"/>
        <n v="6.0"/>
        <n v="7.0"/>
        <n v="4.0"/>
      </sharedItems>
    </cacheField>
    <cacheField name="sofía mannix2" numFmtId="0">
      <sharedItems containsSemiMixedTypes="0" containsString="0" containsNumber="1" containsInteger="1">
        <n v="8.0"/>
        <n v="9.0"/>
        <n v="10.0"/>
        <n v="5.0"/>
        <n v="7.0"/>
        <n v="6.0"/>
        <n v="2.0"/>
        <n v="0.0"/>
      </sharedItems>
    </cacheField>
    <cacheField name="erick muñoz2" numFmtId="0">
      <sharedItems containsString="0" containsBlank="1" containsNumber="1" containsInteger="1">
        <n v="8.0"/>
        <n v="7.0"/>
        <n v="6.0"/>
        <n v="10.0"/>
        <n v="3.0"/>
        <n v="5.0"/>
        <n v="9.0"/>
        <m/>
      </sharedItems>
    </cacheField>
    <cacheField name="gabriel vindas2" numFmtId="0">
      <sharedItems containsSemiMixedTypes="0" containsString="0" containsNumber="1">
        <n v="8.0"/>
        <n v="9.0"/>
        <n v="2.0"/>
        <n v="5.0"/>
        <n v="7.0"/>
        <n v="10.0"/>
        <n v="6.0"/>
        <n v="6.5"/>
        <n v="8.5"/>
        <n v="5.5"/>
        <n v="4.0"/>
      </sharedItems>
    </cacheField>
    <cacheField name="Promedio impacto" numFmtId="4">
      <sharedItems containsSemiMixedTypes="0" containsString="0" containsNumber="1">
        <n v="8.4"/>
        <n v="8.6"/>
        <n v="7.2"/>
        <n v="7.4"/>
        <n v="9.8"/>
        <n v="6.2"/>
        <n v="5.8"/>
        <n v="7.6"/>
        <n v="5.4"/>
        <n v="8.2"/>
        <n v="8.8"/>
        <n v="5.25"/>
        <n v="6.75"/>
        <n v="6.0"/>
        <n v="4.5"/>
        <n v="4.875"/>
        <n v="6.375"/>
        <n v="4.125"/>
        <n v="3.0"/>
      </sharedItems>
    </cacheField>
    <cacheField name="Impacto" numFmtId="0">
      <sharedItems>
        <s v="Critico"/>
        <s v="Medio"/>
        <s v="Bajo"/>
      </sharedItems>
    </cacheField>
    <cacheField name="Evaluacion" numFmtId="0">
      <sharedItems>
        <s v="Alto"/>
        <s v="Medio"/>
      </sharedItems>
    </cacheField>
    <cacheField name="Tratamiento de Riesgo" numFmtId="0">
      <sharedItems>
        <s v="Prevenirlo"/>
        <s v="Evitarlo"/>
        <s v="Retenerlo"/>
        <s v="Transferirlo"/>
      </sharedItems>
    </cacheField>
    <cacheField name="Medio de Control para detectar que el Riesgo se va a dar" numFmtId="0">
      <sharedItems>
        <s v="&#10;A. Seguir lo estipulado en el cronograma establecido en el plan de proyecto e irlo comparando con la estimación de recursos durante el proceso de control, para que se lleve todo con fluidez.&#10;B. Mantener una reunión semanal con el equipo de desarrollo."/>
        <s v="A. Reuniones de verificación de requerimientos.&#10;B. Presentar periódicamente un avance al cliente con sus mejoras correspondientes."/>
        <s v="A. Mantener reuniones semanales con el equipo de desarrollo.&#10;B. Elaborar un informe semanal con el % de avance y en caso de atraso, idear planes de respuesta.&#10;C. Validar plan de proyecto contra estimación de tiempo semanalmente para cada actividad.&#10;"/>
        <s v="A. En caso de enfermedad, ir al médico regularmente.&#10;B. Detectar que el miembro de equipo ya no se presenta.&#10;C. Mantener comunicación constante."/>
        <s v="A. Al revisar la lista de funcionalidades a implementar, todas estarán lista antes de lo que el cronograma indica.&#10;B. El proceso de implementación se da sin retrasos importantes."/>
        <s v="A. Revisión semanal de las versiones del proyecto.&#10;B. Revisión de la versión del proyecto después de cada commit."/>
        <s v="A. Mantener en constante revisión el estado de la computadora, con algún técnico especializado.&#10;B. Tener activado los análisis automáticos del antivirus activados."/>
        <s v="A. Mantener reuniones semanales con el cliente para la verificación de las necesidades a implementar.&#10;"/>
        <s v="A. Mantener reuniones semanales con el cliente.&#10;"/>
        <s v="A. El cliente manifiesta su deseo de cambiar el requerimiento."/>
        <s v="A. Comparación con proyectos de naturaleza similar.&#10;B. Consultar con un PM con más experiencia. "/>
        <s v="A. Reuniones con el cliente.&#10;B. Detectar que el alcance del proyecto ha aumentado, ya sea por ejemplo por la falta de tiempo para realizarse o la falta de recursos."/>
        <s v="A.Sondeo entre los desarrolladores para saber si conocen las tecnologías que se necesitan para desarrollar el proyecto. &#10;B. Evaluación de los conocimientos adquiridos por los empleados durante el periodo de capacitación para ver si se va a requerir más ti"/>
        <s v="A. Consultar con los jefes de los sitios, su disposición en la participación del proyecto.&#10;"/>
        <s v="A. Atraso en el pago de los hitos."/>
        <s v="A.&#10;B.&#10;C.&#10;D."/>
        <s v="A. Control del concepto de aseguramiento de la calidad y dirección del PM por meido de la PMO&#10;B.&#10;C.&#10;D."/>
        <s v="A. Validar periódicamente con el equipo de proyecto que no se incluyan requerimientos sin ser documentados y aprobados previamente por el cliente&#10;B.Plasmar en el contrato el tratamiento de nuevos requerimientos como ampliación de alcance con las implicaci"/>
        <s v="A.  Llevar un listado de concesiones al cliente y validar periodicamente que no se excede más de cierta cantidad y costo&#10;B.&#10;C.&#10;D."/>
      </sharedItems>
    </cacheField>
    <cacheField name="Actividades para disminuir riesgo" numFmtId="0">
      <sharedItems containsBlank="1">
        <s v="A. Negociar más tiempo al cliente.&#10;B. Informar al cliente los cambios en el tiempo del desarrollo.&#10;C. Cotizar la diferencia de costo y acordar con el cliente el pago adicional."/>
        <s v="A. Presentarle al cliente un prototipo.  &#10;B. Planificar reuniones constantes con el cliente."/>
        <s v="A. Seguimiento diario al avance del equipo de trabajo para identificar atrasos de forma temprana.&#10;B. Reponer las horas de atraso por semana.&#10;C. Asignar a un encargado, para que esté recordando, a inicio de cada semana, los entregables de dicha semana. &#10;D."/>
        <s v="A. Tener hábitos diarios saludables.&#10;B. Ir al médico regularmente&#10;C. Mantener comunicación y motivación en el grupo&#10;D. En el caso de que sea necesario acudir a un psicológo                                         E.Compartir con los compañeros la explicac"/>
        <m/>
        <s v="A. Manejo de copias locales del proyecto, ya sean en varias computadoras o discos de memoria.&#10;B. Mantener el código del proyecto guardado en varias herramientas de control de versiones.&#10;C. Utilizar herramientas de control de versiones reconocidas, confiab"/>
        <s v="A. Tener algún otro equipo con todos los programas necesarios instalados, para pasar a desarrollar en esta.&#10;B. Tener un antivirus de calidad y actualizado.&#10;C. Manejo con cuidado del equipo a la hora de ser utilizado y transportado."/>
        <s v="A. Explicarle al cliente las implicaciones de hacer un cambio drástico en el proyecto.&#10;B. Tener un negociador experimentado que mantenga al mínimo este tipo de cambios."/>
        <s v="A. Explicarle al cliente las repercusiones de tiempo que implica hacer muchos cambios de este tipo.&#10;B. Explicarle al cliente las repercusiones de costo que implica hacer muchos cambios de este tipo."/>
        <s v="A. Asignar un tiempo determinado semanalmente, para la identificación y administración de riesgos del proyecto.&#10;B. Realizar reuniones diarias de seguimiento con el equipo de trabajo e involucrarlos en la identificación de los riesgos y eliminación de las "/>
        <s v="A. Poner a un PM el cual tenga un buen manejo de negociaciones.&#10;B. Informar al cliente las implicaciones de cambiar el alcance del proyecto."/>
        <s v="A. Buscar desarolladores capacitados en las tecnologías a utilizar.&#10;B. Realizar una buena estimación del tiempo necesario para la capacitación acorde con la complejidad de las tecnologías por utilizar."/>
        <s v="A. Obtener la información pública sobre los lugares a registrar.&#10;B. Negociar con los dueños de los lugares.&#10;C. Informarle de las ventajas que podría obtener al participar en el proyecto."/>
        <s v="A. Mantener constante comunicación con el cliente, respecto a los pagos. &#10;B. Realizar un acuerdo de pago con el cliente, sobre los hitos a los que se van a llegar a pagar."/>
        <s v="A. Ofrecer un nuevo proyecto para incluir las funcionalidades o una segunda etapa&#10;B. Convencer al cliente de que inicie operaciones ejecutando la funcionalidad faltante de forma manual"/>
        <s v="A. Ofrecer al cliente los componentes con su correspondiente cotización&#10;B. Informar en el plan de proyecto el alcance del proyecto&#10;C.&#10;D."/>
        <s v="A. Asignar al proyecto recursos de alto nivel &#10;B. Lograr el compromiso de parte del equipo de trabajo y de los involucrados del cliente&#10;C. Firmar un acta de compromiso de parte del equipo de trabajo&#10;D. Informar al equipo de trabajo de sus responsabilidade"/>
        <s v="A. Solicitar presupuesto para motivar al equipo de trabajo&#10;B. Ante cierre de etapas exitosas realizar eventos sociales tales como almuerzos, cenas, otros&#10;C. Respetar las actividades personales del equipo de trabajo&#10;D. Hacer reconocimientos al equipo ante "/>
        <s v="A. Ser consistente entre lo que se dice y lo que se hace&#10;B. Ofrecer un valor agregado como experto de negocio&#10;C. Involucrar al cliente con recursos clave de la organización&#10;D. Que la PMO realice visitas de seguimiento al cliente&#10;E. Informar los atrasos o "/>
        <s v="A. Enviar un resumen semanal con las principales actividades y problemas&#10;B. Realizar una conferencia semanal para discutir los principales eventos de la semana&#10;C. Informar al cliente de los riesgos potenciales&#10;D."/>
        <s v="A.&#10;B.&#10;C.&#10;D."/>
        <s v="A. Que el PM asigne el tiempo necesario para la planificación&#10;B. Levantar un plan de trabajo por medio de un cronograma y su seguimiento&#10;C. Incluir las actividades en la herramienta del scrum de proyectos con fechas de entrega y responsables&#10;D."/>
        <s v="A. Tener como regla no eliminar la planificación&#10;B. Prevenir el disparo de tareas urgentes por medio de planificación de tareas importantes&#10;C. &#10;D."/>
        <s v="A. Elaborar un acta de formalización de alcance y lograr la firma del cliente&#10;B.&#10;C.&#10;D."/>
        <s v="A. Llevar un respaldo diario por miembro del equipo&#10;B. Utilizar una herramienta para el control de versiones y respaldarla diariamente&#10;C.&#10;D."/>
        <s v="A. &#10;B.&#10;C.&#10;D."/>
        <s v="A. Lograr la retención del recurso por medio de incentivos y buenas condiciones de trabajo&#10;B.&#10;C.&#10;D."/>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sumen" cacheId="0" dataCaption="" compact="0" compactData="0">
  <location ref="A3:E12" firstHeaderRow="0" firstDataRow="2" firstDataCol="1"/>
  <pivotFields>
    <pivotField name="Numera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cion de Riesg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Clasificacion Macro de Riesgo" compact="0" outline="0" multipleItemSelectionAllowed="1" showAll="0">
      <items>
        <item x="0"/>
        <item x="1"/>
        <item x="2"/>
        <item x="3"/>
        <item t="default"/>
      </items>
    </pivotField>
    <pivotField name="Clasificacion Riesgo del proyecto" compact="0" outline="0" multipleItemSelectionAllowed="1" showAll="0">
      <items>
        <item x="0"/>
        <item t="default"/>
      </items>
    </pivotField>
    <pivotField name="Cau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Efec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Jannio Chaverri" compact="0" numFmtId="9" outline="0" multipleItemSelectionAllowed="1" showAll="0">
      <items>
        <item x="0"/>
        <item x="1"/>
        <item x="2"/>
        <item x="3"/>
        <item x="4"/>
        <item x="5"/>
        <item x="6"/>
        <item x="7"/>
        <item x="8"/>
        <item x="9"/>
        <item x="10"/>
        <item x="11"/>
        <item t="default"/>
      </items>
    </pivotField>
    <pivotField name="David Valverde" compact="0" numFmtId="9" outline="0" multipleItemSelectionAllowed="1" showAll="0">
      <items>
        <item x="0"/>
        <item x="1"/>
        <item x="2"/>
        <item x="3"/>
        <item x="4"/>
        <item x="5"/>
        <item x="6"/>
        <item x="7"/>
        <item x="8"/>
        <item x="9"/>
        <item x="10"/>
        <item x="11"/>
        <item x="12"/>
        <item t="default"/>
      </items>
    </pivotField>
    <pivotField name="Sofía Mannix" compact="0" numFmtId="9" outline="0" multipleItemSelectionAllowed="1" showAll="0">
      <items>
        <item x="0"/>
        <item x="1"/>
        <item x="2"/>
        <item x="3"/>
        <item x="4"/>
        <item x="5"/>
        <item x="6"/>
        <item x="7"/>
        <item x="8"/>
        <item x="9"/>
        <item x="10"/>
        <item x="11"/>
        <item x="12"/>
        <item x="13"/>
        <item x="14"/>
        <item x="15"/>
        <item x="16"/>
        <item x="17"/>
        <item t="default"/>
      </items>
    </pivotField>
    <pivotField name="Erick Muñoz" compact="0" numFmtId="9" outline="0" multipleItemSelectionAllowed="1" showAll="0">
      <items>
        <item x="0"/>
        <item x="1"/>
        <item x="2"/>
        <item x="3"/>
        <item x="4"/>
        <item x="5"/>
        <item x="6"/>
        <item x="7"/>
        <item x="8"/>
        <item t="default"/>
      </items>
    </pivotField>
    <pivotField name="Gabriel Vindas" compact="0" numFmtId="9" outline="0" multipleItemSelectionAllowed="1" showAll="0">
      <items>
        <item x="0"/>
        <item x="1"/>
        <item x="2"/>
        <item x="3"/>
        <item x="4"/>
        <item x="5"/>
        <item x="6"/>
        <item x="7"/>
        <item x="8"/>
        <item x="9"/>
        <item x="10"/>
        <item x="11"/>
        <item x="12"/>
        <item x="13"/>
        <item x="14"/>
        <item x="15"/>
        <item x="16"/>
        <item t="default"/>
      </items>
    </pivotField>
    <pivotField name="promedio prob"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obabilidad" axis="axisRow" compact="0" outline="0" multipleItemSelectionAllowed="1" showAll="0" sortType="ascending">
      <items>
        <item x="2"/>
        <item x="1"/>
        <item x="0"/>
        <item t="default"/>
      </items>
    </pivotField>
    <pivotField name="jannio chaverri2" compact="0" outline="0" multipleItemSelectionAllowed="1" showAll="0">
      <items>
        <item x="0"/>
        <item x="1"/>
        <item x="2"/>
        <item x="3"/>
        <item x="4"/>
        <item t="default"/>
      </items>
    </pivotField>
    <pivotField name="david valverde2" compact="0" outline="0" multipleItemSelectionAllowed="1" showAll="0">
      <items>
        <item x="0"/>
        <item x="1"/>
        <item x="2"/>
        <item x="3"/>
        <item x="4"/>
        <item x="5"/>
        <item t="default"/>
      </items>
    </pivotField>
    <pivotField name="sofía mannix2" compact="0" outline="0" multipleItemSelectionAllowed="1" showAll="0">
      <items>
        <item x="0"/>
        <item x="1"/>
        <item x="2"/>
        <item x="3"/>
        <item x="4"/>
        <item x="5"/>
        <item x="6"/>
        <item x="7"/>
        <item t="default"/>
      </items>
    </pivotField>
    <pivotField name="erick muñoz2" compact="0" outline="0" multipleItemSelectionAllowed="1" showAll="0">
      <items>
        <item x="0"/>
        <item x="1"/>
        <item x="2"/>
        <item x="3"/>
        <item x="4"/>
        <item x="5"/>
        <item x="6"/>
        <item x="7"/>
        <item t="default"/>
      </items>
    </pivotField>
    <pivotField name="gabriel vindas2" compact="0" outline="0" multipleItemSelectionAllowed="1" showAll="0">
      <items>
        <item x="0"/>
        <item x="1"/>
        <item x="2"/>
        <item x="3"/>
        <item x="4"/>
        <item x="5"/>
        <item x="6"/>
        <item x="7"/>
        <item x="8"/>
        <item x="9"/>
        <item x="10"/>
        <item t="default"/>
      </items>
    </pivotField>
    <pivotField name="Promedio impacto" compact="0" numFmtId="4" outline="0" multipleItemSelectionAllowed="1" showAll="0">
      <items>
        <item x="0"/>
        <item x="1"/>
        <item x="2"/>
        <item x="3"/>
        <item x="4"/>
        <item x="5"/>
        <item x="6"/>
        <item x="7"/>
        <item x="8"/>
        <item x="9"/>
        <item x="10"/>
        <item x="11"/>
        <item x="12"/>
        <item x="13"/>
        <item x="14"/>
        <item x="15"/>
        <item x="16"/>
        <item x="17"/>
        <item x="18"/>
        <item t="default"/>
      </items>
    </pivotField>
    <pivotField name="Impacto" axis="axisRow" compact="0" outline="0" multipleItemSelectionAllowed="1" showAll="0" sortType="ascending" defaultSubtotal="0">
      <items>
        <item x="2"/>
        <item x="0"/>
        <item x="1"/>
      </items>
    </pivotField>
    <pivotField name="Evaluacion" axis="axisCol" dataField="1" compact="0" outline="0" multipleItemSelectionAllowed="1" showAll="0" sortType="ascending">
      <items>
        <item x="0"/>
        <item x="1"/>
        <item t="default"/>
      </items>
    </pivotField>
    <pivotField name="Tratamiento de Riesgo" compact="0" outline="0" multipleItemSelectionAllowed="1" showAll="0">
      <items>
        <item x="0"/>
        <item x="1"/>
        <item x="2"/>
        <item x="3"/>
        <item t="default"/>
      </items>
    </pivotField>
    <pivotField name="Medio de Control para detectar que el Riesgo se va a dar" compact="0" outline="0" multipleItemSelectionAllowed="1" showAll="0">
      <items>
        <item x="0"/>
        <item x="1"/>
        <item x="2"/>
        <item x="3"/>
        <item x="4"/>
        <item x="5"/>
        <item x="6"/>
        <item x="7"/>
        <item x="8"/>
        <item x="9"/>
        <item x="10"/>
        <item x="11"/>
        <item x="12"/>
        <item x="13"/>
        <item x="14"/>
        <item x="15"/>
        <item x="16"/>
        <item x="17"/>
        <item x="18"/>
        <item t="default"/>
      </items>
    </pivotField>
    <pivotField name="Actividades para disminuir riesg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field x="19"/>
    <field x="12"/>
  </rowFields>
  <colFields>
    <field x="20"/>
  </colFields>
  <dataFields>
    <dataField name="Count of Evaluacion" fld="2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outlineLevelCol="1"/>
  <cols>
    <col customWidth="1" min="1" max="1" width="3.0"/>
    <col customWidth="1" min="2" max="2" width="15.57"/>
    <col customWidth="1" min="3" max="3" width="27.14"/>
    <col customWidth="1" min="4" max="5" width="15.57"/>
    <col customWidth="1" min="6" max="6" width="68.57"/>
    <col customWidth="1" min="7" max="7" width="19.71"/>
    <col customWidth="1" min="8" max="13" width="16.14" outlineLevel="1"/>
    <col customWidth="1" min="14" max="14" width="15.0"/>
    <col customWidth="1" min="15" max="15" width="16.86" outlineLevel="1"/>
    <col customWidth="1" min="16" max="20" width="17.43" outlineLevel="1"/>
    <col customWidth="1" min="21" max="23" width="13.71"/>
    <col customWidth="1" min="24" max="24" width="46.71"/>
    <col customWidth="1" min="25" max="25" width="40.0"/>
    <col customWidth="1" min="26" max="37" width="8.0"/>
    <col customWidth="1" min="38" max="39" width="9.14"/>
    <col customWidth="1" min="40" max="40" width="10.86"/>
    <col customWidth="1" min="41" max="41" width="7.57"/>
  </cols>
  <sheetData>
    <row r="1" ht="19.5" customHeight="1">
      <c r="B1" s="1" t="s">
        <v>1</v>
      </c>
      <c r="C1" s="1"/>
      <c r="D1" s="1"/>
      <c r="E1" s="1"/>
      <c r="F1" s="1"/>
      <c r="G1" s="1"/>
      <c r="H1" s="1"/>
      <c r="I1" s="1"/>
      <c r="J1" s="1"/>
      <c r="K1" s="1"/>
      <c r="L1" s="1"/>
      <c r="M1" s="1"/>
      <c r="N1" s="1"/>
      <c r="O1" s="1"/>
      <c r="P1" s="1"/>
      <c r="Q1" s="1"/>
      <c r="R1" s="1"/>
      <c r="S1" s="1"/>
      <c r="T1" s="1"/>
      <c r="U1" s="1"/>
      <c r="V1" s="1"/>
      <c r="W1" s="1"/>
      <c r="X1" s="1"/>
      <c r="Y1" s="1"/>
      <c r="AJ1" s="10" t="s">
        <v>4</v>
      </c>
      <c r="AK1" s="10" t="s">
        <v>12</v>
      </c>
      <c r="AL1" s="12" t="s">
        <v>13</v>
      </c>
      <c r="AM1" s="12" t="s">
        <v>14</v>
      </c>
      <c r="AN1" s="10" t="s">
        <v>15</v>
      </c>
      <c r="AO1" s="10" t="s">
        <v>0</v>
      </c>
    </row>
    <row r="2" ht="5.25" customHeight="1">
      <c r="AJ2" s="13">
        <v>0.0</v>
      </c>
      <c r="AK2" s="13">
        <v>0.1</v>
      </c>
      <c r="AL2" s="12">
        <v>0.0</v>
      </c>
      <c r="AM2" s="15">
        <v>1.5</v>
      </c>
      <c r="AN2" s="12" t="s">
        <v>18</v>
      </c>
      <c r="AO2" s="10" t="s">
        <v>5</v>
      </c>
    </row>
    <row r="3" ht="7.5" customHeight="1">
      <c r="B3" s="16" t="s">
        <v>21</v>
      </c>
      <c r="C3" s="16"/>
      <c r="D3" s="18"/>
      <c r="E3" s="18"/>
      <c r="F3" s="18"/>
      <c r="G3" s="18"/>
      <c r="H3" s="18"/>
      <c r="I3" s="18"/>
      <c r="J3" s="18"/>
      <c r="K3" s="18"/>
      <c r="L3" s="18"/>
      <c r="M3" s="18"/>
      <c r="N3" s="18"/>
      <c r="O3" s="18"/>
      <c r="P3" s="18"/>
      <c r="Q3" s="18"/>
      <c r="R3" s="18"/>
      <c r="S3" s="18"/>
      <c r="T3" s="18"/>
      <c r="U3" s="18"/>
      <c r="V3" s="18"/>
      <c r="W3" s="18"/>
      <c r="X3" s="18"/>
      <c r="Y3" s="18"/>
      <c r="AJ3" s="13">
        <f t="shared" ref="AJ3:AJ5" si="1">AK2+0.1%</f>
        <v>0.101</v>
      </c>
      <c r="AK3" s="13">
        <v>0.3</v>
      </c>
      <c r="AL3" s="12">
        <f t="shared" ref="AL3:AL5" si="2">+AM2+0.01</f>
        <v>1.51</v>
      </c>
      <c r="AM3" s="15">
        <v>3.0</v>
      </c>
      <c r="AN3" s="26" t="s">
        <v>7</v>
      </c>
      <c r="AO3" s="26" t="s">
        <v>7</v>
      </c>
    </row>
    <row r="4" ht="4.5" customHeight="1">
      <c r="H4" s="28" t="s">
        <v>26</v>
      </c>
      <c r="I4" s="30"/>
      <c r="J4" s="30"/>
      <c r="K4" s="30"/>
      <c r="L4" s="30"/>
      <c r="M4" s="31"/>
      <c r="O4" s="28" t="s">
        <v>27</v>
      </c>
      <c r="P4" s="30"/>
      <c r="Q4" s="30"/>
      <c r="R4" s="30"/>
      <c r="S4" s="30"/>
      <c r="T4" s="31"/>
      <c r="AJ4" s="13">
        <f t="shared" si="1"/>
        <v>0.301</v>
      </c>
      <c r="AK4" s="13">
        <v>0.6</v>
      </c>
      <c r="AL4" s="12">
        <f t="shared" si="2"/>
        <v>3.01</v>
      </c>
      <c r="AM4" s="15">
        <v>6.0</v>
      </c>
      <c r="AN4" s="32" t="s">
        <v>8</v>
      </c>
      <c r="AO4" s="32" t="s">
        <v>8</v>
      </c>
    </row>
    <row r="5" ht="22.5" customHeight="1">
      <c r="B5" s="33" t="s">
        <v>28</v>
      </c>
      <c r="C5" s="34" t="s">
        <v>29</v>
      </c>
      <c r="D5" s="35" t="s">
        <v>30</v>
      </c>
      <c r="E5" s="36" t="s">
        <v>31</v>
      </c>
      <c r="F5" s="34" t="s">
        <v>32</v>
      </c>
      <c r="G5" s="34" t="s">
        <v>33</v>
      </c>
      <c r="H5" s="37" t="s">
        <v>34</v>
      </c>
      <c r="I5" s="37" t="s">
        <v>35</v>
      </c>
      <c r="J5" s="37" t="s">
        <v>36</v>
      </c>
      <c r="K5" s="37" t="s">
        <v>37</v>
      </c>
      <c r="L5" s="37" t="s">
        <v>38</v>
      </c>
      <c r="M5" s="38" t="s">
        <v>39</v>
      </c>
      <c r="N5" s="39" t="s">
        <v>22</v>
      </c>
      <c r="O5" s="40" t="s">
        <v>34</v>
      </c>
      <c r="P5" s="40" t="s">
        <v>35</v>
      </c>
      <c r="Q5" s="40" t="s">
        <v>36</v>
      </c>
      <c r="R5" s="40" t="s">
        <v>37</v>
      </c>
      <c r="S5" s="40" t="s">
        <v>38</v>
      </c>
      <c r="T5" s="41" t="s">
        <v>40</v>
      </c>
      <c r="U5" s="39" t="s">
        <v>0</v>
      </c>
      <c r="V5" s="39" t="s">
        <v>41</v>
      </c>
      <c r="W5" s="42" t="s">
        <v>42</v>
      </c>
      <c r="X5" s="43" t="s">
        <v>43</v>
      </c>
      <c r="Y5" s="44" t="s">
        <v>44</v>
      </c>
      <c r="AJ5" s="13">
        <f t="shared" si="1"/>
        <v>0.601</v>
      </c>
      <c r="AK5" s="13">
        <v>1.0</v>
      </c>
      <c r="AL5" s="12">
        <f t="shared" si="2"/>
        <v>6.01</v>
      </c>
      <c r="AM5" s="15">
        <v>10.0</v>
      </c>
      <c r="AN5" s="45" t="s">
        <v>25</v>
      </c>
      <c r="AO5" s="45" t="s">
        <v>9</v>
      </c>
    </row>
    <row r="6" ht="191.25" customHeight="1">
      <c r="B6" s="46">
        <v>1.0</v>
      </c>
      <c r="C6" s="47" t="s">
        <v>45</v>
      </c>
      <c r="D6" s="48"/>
      <c r="E6" s="48"/>
      <c r="F6" s="47" t="s">
        <v>46</v>
      </c>
      <c r="G6" s="49" t="s">
        <v>47</v>
      </c>
      <c r="H6" s="50">
        <v>0.5</v>
      </c>
      <c r="I6" s="50">
        <v>0.4</v>
      </c>
      <c r="J6" s="50">
        <v>0.45</v>
      </c>
      <c r="K6" s="50">
        <v>0.45</v>
      </c>
      <c r="L6" s="50">
        <v>0.4</v>
      </c>
      <c r="M6" s="51">
        <f t="shared" ref="M6:M35" si="3">IF(ISERROR(AVERAGE(H6:L6)),0,AVERAGE(H6:L6))</f>
        <v>0.44</v>
      </c>
      <c r="N6" s="52" t="str">
        <f>VLOOKUP(M6,probabilidad,5)</f>
        <v>Medio</v>
      </c>
      <c r="O6" s="53">
        <v>9.0</v>
      </c>
      <c r="P6" s="54">
        <v>9.0</v>
      </c>
      <c r="Q6" s="52">
        <v>8.0</v>
      </c>
      <c r="R6" s="54">
        <v>8.0</v>
      </c>
      <c r="S6" s="54">
        <v>8.0</v>
      </c>
      <c r="T6" s="55">
        <f t="shared" ref="T6:T35" si="4">IF(ISERROR(AVERAGE(O6:S6)),0,AVERAGE(O6:S6))</f>
        <v>8.4</v>
      </c>
      <c r="U6" s="52" t="str">
        <f>VLOOKUP(T6,valoracion,4)</f>
        <v>Critico</v>
      </c>
      <c r="V6" s="52" t="str">
        <f t="array" ref="V6">INDEX(jerarquia,VLOOKUP(N6,'Mapa Riesgo'!$C$5:$D$8,2,FALSE),HLOOKUP(U6,'Mapa Riesgo'!$E$3:$H$4,2,FALSE))</f>
        <v>Alto</v>
      </c>
      <c r="W6" s="48" t="s">
        <v>16</v>
      </c>
      <c r="X6" s="56" t="s">
        <v>48</v>
      </c>
      <c r="Y6" s="56" t="s">
        <v>49</v>
      </c>
      <c r="AL6" s="12"/>
      <c r="AM6" s="12"/>
    </row>
    <row r="7" ht="114.75" customHeight="1">
      <c r="B7" s="46">
        <v>2.0</v>
      </c>
      <c r="C7" s="47" t="s">
        <v>50</v>
      </c>
      <c r="D7" s="48"/>
      <c r="E7" s="48"/>
      <c r="F7" s="57" t="s">
        <v>51</v>
      </c>
      <c r="G7" s="58" t="s">
        <v>52</v>
      </c>
      <c r="H7" s="50">
        <v>0.4</v>
      </c>
      <c r="I7" s="50">
        <v>0.3</v>
      </c>
      <c r="J7" s="50">
        <v>0.3</v>
      </c>
      <c r="K7" s="50">
        <v>0.3</v>
      </c>
      <c r="L7" s="50">
        <v>0.2</v>
      </c>
      <c r="M7" s="51">
        <f t="shared" si="3"/>
        <v>0.3</v>
      </c>
      <c r="N7" s="59" t="str">
        <f>VLOOKUP(M7,probabilidad,5)</f>
        <v>Bajo</v>
      </c>
      <c r="O7" s="53">
        <v>10.0</v>
      </c>
      <c r="P7" s="54">
        <v>8.0</v>
      </c>
      <c r="Q7" s="53">
        <v>9.0</v>
      </c>
      <c r="R7" s="54">
        <v>7.0</v>
      </c>
      <c r="S7" s="52">
        <v>9.0</v>
      </c>
      <c r="T7" s="55">
        <f t="shared" si="4"/>
        <v>8.6</v>
      </c>
      <c r="U7" s="59" t="str">
        <f>VLOOKUP(T7,valoracion,4)</f>
        <v>Critico</v>
      </c>
      <c r="V7" s="59" t="str">
        <f t="array" ref="V7">INDEX(jerarquia,VLOOKUP(N7,'Mapa Riesgo'!$C$5:$D$8,2,FALSE),HLOOKUP(U7,'Mapa Riesgo'!$E$3:$H$4,2,FALSE))</f>
        <v>Alto</v>
      </c>
      <c r="W7" s="60" t="s">
        <v>16</v>
      </c>
      <c r="X7" s="61" t="s">
        <v>53</v>
      </c>
      <c r="Y7" s="56" t="s">
        <v>54</v>
      </c>
      <c r="AL7" s="12"/>
      <c r="AM7" s="12"/>
    </row>
    <row r="8" ht="229.5" customHeight="1">
      <c r="B8" s="62">
        <v>3.0</v>
      </c>
      <c r="C8" s="47" t="s">
        <v>55</v>
      </c>
      <c r="D8" s="63"/>
      <c r="E8" s="63"/>
      <c r="F8" s="64" t="s">
        <v>56</v>
      </c>
      <c r="G8" s="58" t="s">
        <v>57</v>
      </c>
      <c r="H8" s="50">
        <v>0.85</v>
      </c>
      <c r="I8" s="50">
        <v>0.9</v>
      </c>
      <c r="J8" s="50">
        <v>0.9</v>
      </c>
      <c r="K8" s="50">
        <v>0.9</v>
      </c>
      <c r="L8" s="50">
        <v>1.0</v>
      </c>
      <c r="M8" s="51">
        <f t="shared" si="3"/>
        <v>0.91</v>
      </c>
      <c r="N8" s="52" t="str">
        <f>VLOOKUP(M8,probabilidad,5)</f>
        <v>Alto</v>
      </c>
      <c r="O8" s="53">
        <v>10.0</v>
      </c>
      <c r="P8" s="54">
        <v>9.0</v>
      </c>
      <c r="Q8" s="54">
        <v>8.0</v>
      </c>
      <c r="R8" s="54">
        <v>7.0</v>
      </c>
      <c r="S8" s="54">
        <v>2.0</v>
      </c>
      <c r="T8" s="55">
        <f t="shared" si="4"/>
        <v>7.2</v>
      </c>
      <c r="U8" s="52" t="str">
        <f>VLOOKUP(T8,valoracion,4)</f>
        <v>Critico</v>
      </c>
      <c r="V8" s="52" t="str">
        <f t="array" ref="V8">INDEX(jerarquia,VLOOKUP(N8,'Mapa Riesgo'!$C$5:$D$8,2,FALSE),HLOOKUP(U8,'Mapa Riesgo'!$E$3:$H$4,2,FALSE))</f>
        <v>Alto</v>
      </c>
      <c r="W8" s="48" t="s">
        <v>6</v>
      </c>
      <c r="X8" s="56" t="s">
        <v>58</v>
      </c>
      <c r="Y8" s="56" t="s">
        <v>59</v>
      </c>
      <c r="AL8" s="12"/>
      <c r="AM8" s="12"/>
    </row>
    <row r="9" ht="122.25" customHeight="1">
      <c r="B9" s="62">
        <v>4.0</v>
      </c>
      <c r="C9" s="47" t="s">
        <v>60</v>
      </c>
      <c r="D9" s="63"/>
      <c r="E9" s="63"/>
      <c r="F9" s="65" t="s">
        <v>61</v>
      </c>
      <c r="G9" s="58" t="s">
        <v>62</v>
      </c>
      <c r="H9" s="50">
        <v>0.1</v>
      </c>
      <c r="I9" s="50">
        <v>0.2</v>
      </c>
      <c r="J9" s="50">
        <v>0.8</v>
      </c>
      <c r="K9" s="66">
        <v>0.2</v>
      </c>
      <c r="L9" s="50">
        <v>0.1</v>
      </c>
      <c r="M9" s="51">
        <f t="shared" si="3"/>
        <v>0.28</v>
      </c>
      <c r="N9" s="54" t="s">
        <v>7</v>
      </c>
      <c r="O9" s="53">
        <v>9.0</v>
      </c>
      <c r="P9" s="54">
        <v>8.0</v>
      </c>
      <c r="Q9" s="53">
        <v>10.0</v>
      </c>
      <c r="R9" s="54">
        <v>8.0</v>
      </c>
      <c r="S9" s="54">
        <v>8.0</v>
      </c>
      <c r="T9" s="55">
        <f t="shared" si="4"/>
        <v>8.6</v>
      </c>
      <c r="U9" s="52" t="str">
        <f>VLOOKUP(T9,valoracion,4)</f>
        <v>Critico</v>
      </c>
      <c r="V9" s="52" t="str">
        <f t="array" ref="V9">INDEX(jerarquia,VLOOKUP(N9,'Mapa Riesgo'!$C$5:$D$8,2,FALSE),HLOOKUP(U9,'Mapa Riesgo'!$E$3:$H$4,2,FALSE))</f>
        <v>Alto</v>
      </c>
      <c r="W9" s="48" t="s">
        <v>19</v>
      </c>
      <c r="X9" s="56" t="s">
        <v>63</v>
      </c>
      <c r="Y9" s="56" t="s">
        <v>64</v>
      </c>
      <c r="AL9" s="12"/>
      <c r="AM9" s="12"/>
    </row>
    <row r="10">
      <c r="B10" s="62">
        <v>5.0</v>
      </c>
      <c r="C10" s="67" t="s">
        <v>65</v>
      </c>
      <c r="D10" s="63"/>
      <c r="E10" s="63"/>
      <c r="F10" s="67" t="s">
        <v>66</v>
      </c>
      <c r="G10" s="49" t="s">
        <v>67</v>
      </c>
      <c r="H10" s="68">
        <v>0.3</v>
      </c>
      <c r="I10" s="69">
        <v>0.2</v>
      </c>
      <c r="J10" s="69">
        <v>0.1</v>
      </c>
      <c r="K10" s="69">
        <v>0.1</v>
      </c>
      <c r="L10" s="69">
        <v>0.15</v>
      </c>
      <c r="M10" s="70">
        <f t="shared" si="3"/>
        <v>0.17</v>
      </c>
      <c r="N10" s="46" t="str">
        <f>VLOOKUP(M10,probabilidad,5)</f>
        <v>Bajo</v>
      </c>
      <c r="O10" s="71">
        <v>10.0</v>
      </c>
      <c r="P10" s="62">
        <v>8.0</v>
      </c>
      <c r="Q10" s="71">
        <v>5.0</v>
      </c>
      <c r="R10" s="62">
        <v>6.0</v>
      </c>
      <c r="S10" s="62">
        <v>8.0</v>
      </c>
      <c r="T10" s="72">
        <f t="shared" si="4"/>
        <v>7.4</v>
      </c>
      <c r="U10" s="46" t="str">
        <f>VLOOKUP(T10,valoracion,4)</f>
        <v>Critico</v>
      </c>
      <c r="V10" s="46" t="str">
        <f t="array" ref="V10">INDEX(jerarquia,VLOOKUP(N10,'Mapa Riesgo'!$C$5:$D$8,2,FALSE),HLOOKUP(U10,'Mapa Riesgo'!$E$3:$H$4,2,FALSE))</f>
        <v>Alto</v>
      </c>
      <c r="W10" s="60" t="s">
        <v>19</v>
      </c>
      <c r="X10" s="56" t="s">
        <v>68</v>
      </c>
      <c r="Y10" s="61"/>
      <c r="AL10" s="12"/>
      <c r="AM10" s="12"/>
    </row>
    <row r="11" ht="120.0" customHeight="1">
      <c r="B11" s="62">
        <v>6.0</v>
      </c>
      <c r="C11" s="64" t="s">
        <v>69</v>
      </c>
      <c r="D11" s="63"/>
      <c r="E11" s="63"/>
      <c r="F11" s="67" t="s">
        <v>70</v>
      </c>
      <c r="G11" s="49" t="s">
        <v>71</v>
      </c>
      <c r="H11" s="73">
        <v>0.1</v>
      </c>
      <c r="I11" s="69">
        <v>0.1</v>
      </c>
      <c r="J11" s="69">
        <v>0.05</v>
      </c>
      <c r="K11" s="68">
        <v>0.05</v>
      </c>
      <c r="L11" s="69">
        <v>0.1</v>
      </c>
      <c r="M11" s="70">
        <f t="shared" si="3"/>
        <v>0.08</v>
      </c>
      <c r="N11" s="62" t="s">
        <v>7</v>
      </c>
      <c r="O11" s="71">
        <v>10.0</v>
      </c>
      <c r="P11" s="62">
        <v>10.0</v>
      </c>
      <c r="Q11" s="71">
        <v>10.0</v>
      </c>
      <c r="R11" s="62">
        <v>10.0</v>
      </c>
      <c r="S11" s="62">
        <v>9.0</v>
      </c>
      <c r="T11" s="72">
        <f t="shared" si="4"/>
        <v>9.8</v>
      </c>
      <c r="U11" s="46" t="str">
        <f>VLOOKUP(T11,valoracion,4)</f>
        <v>Critico</v>
      </c>
      <c r="V11" s="46" t="str">
        <f t="array" ref="V11">INDEX(jerarquia,VLOOKUP(N11,'Mapa Riesgo'!$C$5:$D$8,2,FALSE),HLOOKUP(U11,'Mapa Riesgo'!$E$3:$H$4,2,FALSE))</f>
        <v>Alto</v>
      </c>
      <c r="W11" s="60" t="s">
        <v>6</v>
      </c>
      <c r="X11" s="61" t="s">
        <v>72</v>
      </c>
      <c r="Y11" s="56" t="s">
        <v>73</v>
      </c>
      <c r="AL11" s="12"/>
      <c r="AM11" s="12"/>
    </row>
    <row r="12" ht="102.75" customHeight="1">
      <c r="B12" s="62">
        <v>7.0</v>
      </c>
      <c r="C12" s="67" t="s">
        <v>74</v>
      </c>
      <c r="D12" s="63"/>
      <c r="E12" s="63"/>
      <c r="F12" s="64" t="s">
        <v>75</v>
      </c>
      <c r="G12" s="58" t="s">
        <v>76</v>
      </c>
      <c r="H12" s="69">
        <v>0.1</v>
      </c>
      <c r="I12" s="69">
        <v>0.15</v>
      </c>
      <c r="J12" s="69">
        <v>0.2</v>
      </c>
      <c r="K12" s="69">
        <v>0.1</v>
      </c>
      <c r="L12" s="69">
        <v>0.2</v>
      </c>
      <c r="M12" s="70">
        <f t="shared" si="3"/>
        <v>0.15</v>
      </c>
      <c r="N12" s="62" t="s">
        <v>7</v>
      </c>
      <c r="O12" s="71">
        <v>7.0</v>
      </c>
      <c r="P12" s="62">
        <v>6.0</v>
      </c>
      <c r="Q12" s="71">
        <v>7.0</v>
      </c>
      <c r="R12" s="62">
        <v>3.0</v>
      </c>
      <c r="S12" s="62">
        <v>8.0</v>
      </c>
      <c r="T12" s="72">
        <f t="shared" si="4"/>
        <v>6.2</v>
      </c>
      <c r="U12" s="46" t="str">
        <f>VLOOKUP(T12,valoracion,4)</f>
        <v>Critico</v>
      </c>
      <c r="V12" s="46" t="str">
        <f t="array" ref="V12">INDEX(jerarquia,VLOOKUP(N12,'Mapa Riesgo'!$C$5:$D$8,2,FALSE),HLOOKUP(U12,'Mapa Riesgo'!$E$3:$H$4,2,FALSE))</f>
        <v>Alto</v>
      </c>
      <c r="W12" s="60" t="s">
        <v>19</v>
      </c>
      <c r="X12" s="61" t="s">
        <v>77</v>
      </c>
      <c r="Y12" s="61" t="s">
        <v>78</v>
      </c>
      <c r="AL12" s="12"/>
      <c r="AM12" s="12"/>
    </row>
    <row r="13" ht="84.75" customHeight="1">
      <c r="B13" s="62">
        <v>8.0</v>
      </c>
      <c r="C13" s="67" t="s">
        <v>79</v>
      </c>
      <c r="D13" s="63"/>
      <c r="E13" s="63"/>
      <c r="F13" s="67" t="s">
        <v>80</v>
      </c>
      <c r="G13" s="49" t="s">
        <v>81</v>
      </c>
      <c r="H13" s="73">
        <v>0.3</v>
      </c>
      <c r="I13" s="69">
        <v>0.2</v>
      </c>
      <c r="J13" s="69">
        <v>0.15</v>
      </c>
      <c r="K13" s="69">
        <v>0.4</v>
      </c>
      <c r="L13" s="69">
        <v>0.05</v>
      </c>
      <c r="M13" s="70">
        <f t="shared" si="3"/>
        <v>0.22</v>
      </c>
      <c r="N13" s="46" t="str">
        <f>VLOOKUP(M13,probabilidad,5)</f>
        <v>Bajo</v>
      </c>
      <c r="O13" s="71">
        <v>7.0</v>
      </c>
      <c r="P13" s="62">
        <v>7.0</v>
      </c>
      <c r="Q13" s="71">
        <v>7.0</v>
      </c>
      <c r="R13" s="62">
        <v>6.0</v>
      </c>
      <c r="S13" s="62">
        <v>9.0</v>
      </c>
      <c r="T13" s="72">
        <f t="shared" si="4"/>
        <v>7.2</v>
      </c>
      <c r="U13" s="46" t="str">
        <f>VLOOKUP(T13,valoracion,4)</f>
        <v>Critico</v>
      </c>
      <c r="V13" s="46" t="str">
        <f t="array" ref="V13">INDEX(jerarquia,VLOOKUP(N13,'Mapa Riesgo'!$C$5:$D$8,2,FALSE),HLOOKUP(U13,'Mapa Riesgo'!$E$3:$H$4,2,FALSE))</f>
        <v>Alto</v>
      </c>
      <c r="W13" s="48" t="s">
        <v>16</v>
      </c>
      <c r="X13" s="56" t="s">
        <v>82</v>
      </c>
      <c r="Y13" s="61" t="s">
        <v>83</v>
      </c>
      <c r="AL13" s="12"/>
      <c r="AM13" s="12"/>
    </row>
    <row r="14" ht="83.25" customHeight="1">
      <c r="B14" s="62">
        <v>9.0</v>
      </c>
      <c r="C14" s="67" t="s">
        <v>84</v>
      </c>
      <c r="D14" s="63"/>
      <c r="E14" s="63"/>
      <c r="F14" s="67" t="s">
        <v>85</v>
      </c>
      <c r="G14" s="58" t="s">
        <v>86</v>
      </c>
      <c r="H14" s="69">
        <v>0.7</v>
      </c>
      <c r="I14" s="69">
        <v>0.75</v>
      </c>
      <c r="J14" s="73">
        <v>0.85</v>
      </c>
      <c r="K14" s="69">
        <v>0.4</v>
      </c>
      <c r="L14" s="69">
        <v>0.25</v>
      </c>
      <c r="M14" s="70">
        <f t="shared" si="3"/>
        <v>0.59</v>
      </c>
      <c r="N14" s="46" t="str">
        <f>VLOOKUP(M14,probabilidad,5)</f>
        <v>Medio</v>
      </c>
      <c r="O14" s="46">
        <v>7.0</v>
      </c>
      <c r="P14" s="62">
        <v>6.0</v>
      </c>
      <c r="Q14" s="71">
        <v>6.0</v>
      </c>
      <c r="R14" s="62">
        <v>5.0</v>
      </c>
      <c r="S14" s="62">
        <v>5.0</v>
      </c>
      <c r="T14" s="72">
        <f t="shared" si="4"/>
        <v>5.8</v>
      </c>
      <c r="U14" s="46" t="str">
        <f>VLOOKUP(T14,valoracion,4)</f>
        <v>Medio</v>
      </c>
      <c r="V14" s="46" t="str">
        <f t="array" ref="V14">INDEX(jerarquia,VLOOKUP(N14,'Mapa Riesgo'!$C$5:$D$8,2,FALSE),HLOOKUP(U14,'Mapa Riesgo'!$E$3:$H$4,2,FALSE))</f>
        <v>Medio</v>
      </c>
      <c r="W14" s="48" t="s">
        <v>16</v>
      </c>
      <c r="X14" s="61" t="s">
        <v>87</v>
      </c>
      <c r="Y14" s="56" t="s">
        <v>88</v>
      </c>
      <c r="AL14" s="12"/>
      <c r="AM14" s="12"/>
    </row>
    <row r="15" ht="102.0" customHeight="1">
      <c r="B15" s="62">
        <v>10.0</v>
      </c>
      <c r="C15" s="64" t="s">
        <v>89</v>
      </c>
      <c r="D15" s="63"/>
      <c r="E15" s="63"/>
      <c r="F15" s="64" t="s">
        <v>90</v>
      </c>
      <c r="G15" s="58" t="s">
        <v>91</v>
      </c>
      <c r="H15" s="69">
        <v>0.1</v>
      </c>
      <c r="I15" s="68">
        <v>0.1</v>
      </c>
      <c r="J15" s="69">
        <v>0.4</v>
      </c>
      <c r="K15" s="68">
        <v>0.2</v>
      </c>
      <c r="L15" s="69">
        <v>0.15</v>
      </c>
      <c r="M15" s="70">
        <f t="shared" si="3"/>
        <v>0.19</v>
      </c>
      <c r="N15" s="46" t="str">
        <f>VLOOKUP(M15,probabilidad,5)</f>
        <v>Bajo</v>
      </c>
      <c r="O15" s="46">
        <v>8.0</v>
      </c>
      <c r="P15" s="46">
        <v>8.0</v>
      </c>
      <c r="Q15" s="71">
        <v>8.0</v>
      </c>
      <c r="R15" s="62">
        <v>7.0</v>
      </c>
      <c r="S15" s="62">
        <v>7.0</v>
      </c>
      <c r="T15" s="72">
        <f t="shared" si="4"/>
        <v>7.6</v>
      </c>
      <c r="U15" s="46" t="str">
        <f>VLOOKUP(T15,valoracion,4)</f>
        <v>Critico</v>
      </c>
      <c r="V15" s="46" t="str">
        <f t="array" ref="V15">INDEX(jerarquia,VLOOKUP(N15,'Mapa Riesgo'!$C$5:$D$8,2,FALSE),HLOOKUP(U15,'Mapa Riesgo'!$E$3:$H$4,2,FALSE))</f>
        <v>Alto</v>
      </c>
      <c r="W15" s="60" t="s">
        <v>19</v>
      </c>
      <c r="X15" s="56" t="s">
        <v>92</v>
      </c>
      <c r="Y15" s="74"/>
      <c r="AL15" s="12"/>
      <c r="AM15" s="12"/>
    </row>
    <row r="16" ht="127.5" customHeight="1">
      <c r="B16" s="62">
        <v>11.0</v>
      </c>
      <c r="C16" s="67" t="s">
        <v>93</v>
      </c>
      <c r="D16" s="63"/>
      <c r="E16" s="63"/>
      <c r="F16" s="64" t="s">
        <v>94</v>
      </c>
      <c r="G16" s="58" t="s">
        <v>95</v>
      </c>
      <c r="H16" s="69">
        <v>0.7</v>
      </c>
      <c r="I16" s="69">
        <v>0.6</v>
      </c>
      <c r="J16" s="73">
        <v>0.6</v>
      </c>
      <c r="K16" s="69">
        <v>0.85</v>
      </c>
      <c r="L16" s="69">
        <v>0.8</v>
      </c>
      <c r="M16" s="70">
        <f t="shared" si="3"/>
        <v>0.71</v>
      </c>
      <c r="N16" s="46" t="str">
        <f>VLOOKUP(M16,probabilidad,5)</f>
        <v>Alto</v>
      </c>
      <c r="O16" s="46">
        <v>9.0</v>
      </c>
      <c r="P16" s="46">
        <v>7.0</v>
      </c>
      <c r="Q16" s="71">
        <v>9.0</v>
      </c>
      <c r="R16" s="62">
        <v>7.0</v>
      </c>
      <c r="S16" s="62">
        <v>5.0</v>
      </c>
      <c r="T16" s="72">
        <f t="shared" si="4"/>
        <v>7.4</v>
      </c>
      <c r="U16" s="46" t="str">
        <f>VLOOKUP(T16,valoracion,4)</f>
        <v>Critico</v>
      </c>
      <c r="V16" s="46" t="str">
        <f t="array" ref="V16">INDEX(jerarquia,VLOOKUP(N16,'Mapa Riesgo'!$C$5:$D$8,2,FALSE),HLOOKUP(U16,'Mapa Riesgo'!$E$3:$H$4,2,FALSE))</f>
        <v>Alto</v>
      </c>
      <c r="W16" s="60" t="s">
        <v>6</v>
      </c>
      <c r="X16" s="56" t="s">
        <v>96</v>
      </c>
      <c r="Y16" s="56" t="s">
        <v>97</v>
      </c>
      <c r="AL16" s="12"/>
      <c r="AM16" s="12"/>
    </row>
    <row r="17" ht="89.25" customHeight="1">
      <c r="B17" s="62">
        <v>12.0</v>
      </c>
      <c r="C17" s="64" t="s">
        <v>98</v>
      </c>
      <c r="D17" s="63"/>
      <c r="E17" s="63"/>
      <c r="F17" s="64" t="s">
        <v>99</v>
      </c>
      <c r="G17" s="58" t="s">
        <v>100</v>
      </c>
      <c r="H17" s="69">
        <v>0.2</v>
      </c>
      <c r="I17" s="69">
        <v>0.35</v>
      </c>
      <c r="J17" s="69">
        <v>0.2</v>
      </c>
      <c r="K17" s="69">
        <v>0.3</v>
      </c>
      <c r="L17" s="69">
        <v>0.05</v>
      </c>
      <c r="M17" s="70">
        <f t="shared" si="3"/>
        <v>0.22</v>
      </c>
      <c r="N17" s="46" t="str">
        <f>VLOOKUP(M17,probabilidad,5)</f>
        <v>Bajo</v>
      </c>
      <c r="O17" s="46">
        <v>8.0</v>
      </c>
      <c r="P17" s="62">
        <v>6.0</v>
      </c>
      <c r="Q17" s="71">
        <v>2.0</v>
      </c>
      <c r="R17" s="62">
        <v>6.0</v>
      </c>
      <c r="S17" s="46">
        <v>5.0</v>
      </c>
      <c r="T17" s="72">
        <f t="shared" si="4"/>
        <v>5.4</v>
      </c>
      <c r="U17" s="46" t="str">
        <f>VLOOKUP(T17,valoracion,4)</f>
        <v>Medio</v>
      </c>
      <c r="V17" s="46" t="str">
        <f t="array" ref="V17">INDEX(jerarquia,VLOOKUP(N17,'Mapa Riesgo'!$C$5:$D$8,2,FALSE),HLOOKUP(U17,'Mapa Riesgo'!$E$3:$H$4,2,FALSE))</f>
        <v>Alto</v>
      </c>
      <c r="W17" s="60" t="s">
        <v>6</v>
      </c>
      <c r="X17" s="56" t="s">
        <v>101</v>
      </c>
      <c r="Y17" s="56" t="s">
        <v>102</v>
      </c>
      <c r="AL17" s="12"/>
      <c r="AM17" s="12"/>
    </row>
    <row r="18" ht="191.25" customHeight="1">
      <c r="B18" s="62">
        <v>13.0</v>
      </c>
      <c r="C18" s="64" t="s">
        <v>103</v>
      </c>
      <c r="D18" s="63"/>
      <c r="E18" s="63"/>
      <c r="F18" s="64" t="s">
        <v>104</v>
      </c>
      <c r="G18" s="58" t="s">
        <v>105</v>
      </c>
      <c r="H18" s="73">
        <v>0.3</v>
      </c>
      <c r="I18" s="69">
        <v>0.4</v>
      </c>
      <c r="J18" s="73">
        <v>0.35</v>
      </c>
      <c r="K18" s="69">
        <v>0.4</v>
      </c>
      <c r="L18" s="69">
        <v>0.8</v>
      </c>
      <c r="M18" s="70">
        <f t="shared" si="3"/>
        <v>0.45</v>
      </c>
      <c r="N18" s="62" t="s">
        <v>7</v>
      </c>
      <c r="O18" s="71">
        <v>8.0</v>
      </c>
      <c r="P18" s="62">
        <v>8.0</v>
      </c>
      <c r="Q18" s="71">
        <v>9.0</v>
      </c>
      <c r="R18" s="62">
        <v>8.0</v>
      </c>
      <c r="S18" s="62">
        <v>8.0</v>
      </c>
      <c r="T18" s="72">
        <f t="shared" si="4"/>
        <v>8.2</v>
      </c>
      <c r="U18" s="46" t="str">
        <f>VLOOKUP(T18,valoracion,4)</f>
        <v>Critico</v>
      </c>
      <c r="V18" s="62" t="s">
        <v>8</v>
      </c>
      <c r="W18" s="60" t="s">
        <v>16</v>
      </c>
      <c r="X18" s="56" t="s">
        <v>106</v>
      </c>
      <c r="Y18" s="56" t="s">
        <v>107</v>
      </c>
      <c r="AL18" s="12"/>
      <c r="AM18" s="12"/>
    </row>
    <row r="19" ht="127.5" customHeight="1">
      <c r="B19" s="62">
        <v>14.0</v>
      </c>
      <c r="C19" s="64" t="s">
        <v>108</v>
      </c>
      <c r="D19" s="63"/>
      <c r="E19" s="63"/>
      <c r="F19" s="64" t="s">
        <v>110</v>
      </c>
      <c r="G19" s="58" t="s">
        <v>111</v>
      </c>
      <c r="H19" s="73">
        <v>0.9</v>
      </c>
      <c r="I19" s="73">
        <v>0.95</v>
      </c>
      <c r="J19" s="69">
        <v>0.5</v>
      </c>
      <c r="K19" s="69">
        <v>0.85</v>
      </c>
      <c r="L19" s="69">
        <v>0.2</v>
      </c>
      <c r="M19" s="70">
        <f t="shared" si="3"/>
        <v>0.68</v>
      </c>
      <c r="N19" s="46" t="str">
        <f>VLOOKUP(M19,probabilidad,5)</f>
        <v>Alto</v>
      </c>
      <c r="O19" s="71">
        <v>10.0</v>
      </c>
      <c r="P19" s="46">
        <v>10.0</v>
      </c>
      <c r="Q19" s="71">
        <v>8.0</v>
      </c>
      <c r="R19" s="62">
        <v>9.0</v>
      </c>
      <c r="S19" s="62">
        <v>7.0</v>
      </c>
      <c r="T19" s="72">
        <f t="shared" si="4"/>
        <v>8.8</v>
      </c>
      <c r="U19" s="46" t="str">
        <f>VLOOKUP(T19,valoracion,4)</f>
        <v>Critico</v>
      </c>
      <c r="V19" s="46" t="str">
        <f t="array" ref="V19">INDEX(jerarquia,VLOOKUP(N19,'Mapa Riesgo'!$C$5:$D$8,2,FALSE),HLOOKUP(U19,'Mapa Riesgo'!$E$3:$H$4,2,FALSE))</f>
        <v>Alto</v>
      </c>
      <c r="W19" s="60" t="s">
        <v>19</v>
      </c>
      <c r="X19" s="56" t="s">
        <v>113</v>
      </c>
      <c r="Y19" s="56" t="s">
        <v>114</v>
      </c>
      <c r="AL19" s="12"/>
      <c r="AM19" s="12"/>
    </row>
    <row r="20" ht="153.0" customHeight="1">
      <c r="B20" s="62">
        <v>15.0</v>
      </c>
      <c r="C20" s="64" t="s">
        <v>115</v>
      </c>
      <c r="D20" s="63"/>
      <c r="E20" s="63"/>
      <c r="F20" s="64" t="s">
        <v>116</v>
      </c>
      <c r="G20" s="58" t="s">
        <v>117</v>
      </c>
      <c r="H20" s="73">
        <v>0.2</v>
      </c>
      <c r="I20" s="69">
        <v>0.3</v>
      </c>
      <c r="J20" s="73">
        <v>0.25</v>
      </c>
      <c r="K20" s="69">
        <v>0.1</v>
      </c>
      <c r="L20" s="69">
        <v>0.05</v>
      </c>
      <c r="M20" s="70">
        <f t="shared" si="3"/>
        <v>0.18</v>
      </c>
      <c r="N20" s="46" t="str">
        <f>VLOOKUP(M20,probabilidad,5)</f>
        <v>Bajo</v>
      </c>
      <c r="O20" s="71">
        <v>10.0</v>
      </c>
      <c r="P20" s="62">
        <v>10.0</v>
      </c>
      <c r="Q20" s="71">
        <v>9.0</v>
      </c>
      <c r="R20" s="62">
        <v>10.0</v>
      </c>
      <c r="S20" s="62">
        <v>10.0</v>
      </c>
      <c r="T20" s="72">
        <f t="shared" si="4"/>
        <v>9.8</v>
      </c>
      <c r="U20" s="46" t="str">
        <f>VLOOKUP(T20,valoracion,4)</f>
        <v>Critico</v>
      </c>
      <c r="V20" s="46" t="str">
        <f t="array" ref="V20">INDEX(jerarquia,VLOOKUP(N20,'Mapa Riesgo'!$C$5:$D$8,2,FALSE),HLOOKUP(U20,'Mapa Riesgo'!$E$3:$H$4,2,FALSE))</f>
        <v>Alto</v>
      </c>
      <c r="W20" s="60" t="s">
        <v>19</v>
      </c>
      <c r="X20" s="56" t="s">
        <v>118</v>
      </c>
      <c r="Y20" s="56" t="s">
        <v>119</v>
      </c>
      <c r="AL20" s="12"/>
      <c r="AM20" s="12"/>
    </row>
    <row r="21" ht="63.75" customHeight="1">
      <c r="B21" s="62">
        <v>16.0</v>
      </c>
      <c r="C21" s="84" t="s">
        <v>120</v>
      </c>
      <c r="D21" s="63"/>
      <c r="E21" s="63"/>
      <c r="F21" s="84" t="s">
        <v>121</v>
      </c>
      <c r="G21" s="85" t="s">
        <v>122</v>
      </c>
      <c r="H21" s="73">
        <v>0.9</v>
      </c>
      <c r="I21" s="73">
        <v>0.2</v>
      </c>
      <c r="J21" s="73">
        <v>0.85</v>
      </c>
      <c r="K21" s="73"/>
      <c r="L21" s="73">
        <v>0.65</v>
      </c>
      <c r="M21" s="70">
        <f t="shared" si="3"/>
        <v>0.65</v>
      </c>
      <c r="N21" s="46" t="str">
        <f>VLOOKUP(M21,probabilidad,5)</f>
        <v>Alto</v>
      </c>
      <c r="O21" s="46">
        <v>8.0</v>
      </c>
      <c r="P21" s="46">
        <v>6.0</v>
      </c>
      <c r="Q21" s="46">
        <v>0.0</v>
      </c>
      <c r="R21" s="46"/>
      <c r="S21" s="46">
        <v>7.0</v>
      </c>
      <c r="T21" s="72">
        <f t="shared" si="4"/>
        <v>5.25</v>
      </c>
      <c r="U21" s="46" t="str">
        <f>VLOOKUP(T21,valoracion,4)</f>
        <v>Medio</v>
      </c>
      <c r="V21" s="46" t="str">
        <f t="array" ref="V21">INDEX(jerarquia,VLOOKUP(N21,'Mapa Riesgo'!$C$5:$D$8,2,FALSE),HLOOKUP(U21,'Mapa Riesgo'!$E$3:$H$4,2,FALSE))</f>
        <v>Medio</v>
      </c>
      <c r="W21" s="48" t="s">
        <v>23</v>
      </c>
      <c r="X21" s="74" t="s">
        <v>123</v>
      </c>
      <c r="Y21" s="74" t="s">
        <v>124</v>
      </c>
      <c r="AL21" s="12"/>
      <c r="AM21" s="12"/>
    </row>
    <row r="22" ht="89.25" customHeight="1">
      <c r="B22" s="62">
        <v>17.0</v>
      </c>
      <c r="C22" s="84" t="s">
        <v>125</v>
      </c>
      <c r="D22" s="63"/>
      <c r="E22" s="63"/>
      <c r="F22" s="84" t="s">
        <v>126</v>
      </c>
      <c r="G22" s="85" t="s">
        <v>127</v>
      </c>
      <c r="H22" s="73">
        <v>0.9</v>
      </c>
      <c r="I22" s="73">
        <v>0.05</v>
      </c>
      <c r="J22" s="73">
        <v>0.9</v>
      </c>
      <c r="K22" s="73"/>
      <c r="L22" s="73">
        <v>0.6</v>
      </c>
      <c r="M22" s="70">
        <f t="shared" si="3"/>
        <v>0.6125</v>
      </c>
      <c r="N22" s="46" t="str">
        <f>VLOOKUP(M22,probabilidad,5)</f>
        <v>Alto</v>
      </c>
      <c r="O22" s="46">
        <v>8.0</v>
      </c>
      <c r="P22" s="46">
        <v>10.0</v>
      </c>
      <c r="Q22" s="46">
        <v>0.0</v>
      </c>
      <c r="R22" s="46"/>
      <c r="S22" s="46">
        <v>9.0</v>
      </c>
      <c r="T22" s="72">
        <f t="shared" si="4"/>
        <v>6.75</v>
      </c>
      <c r="U22" s="46" t="str">
        <f>VLOOKUP(T22,valoracion,4)</f>
        <v>Critico</v>
      </c>
      <c r="V22" s="46" t="str">
        <f t="array" ref="V22">INDEX(jerarquia,VLOOKUP(N22,'Mapa Riesgo'!$C$5:$D$8,2,FALSE),HLOOKUP(U22,'Mapa Riesgo'!$E$3:$H$4,2,FALSE))</f>
        <v>Alto</v>
      </c>
      <c r="W22" s="48" t="s">
        <v>23</v>
      </c>
      <c r="X22" s="74" t="s">
        <v>123</v>
      </c>
      <c r="Y22" s="74" t="s">
        <v>128</v>
      </c>
      <c r="AL22" s="12"/>
      <c r="AM22" s="12"/>
    </row>
    <row r="23" ht="114.75" customHeight="1">
      <c r="B23" s="62">
        <v>18.0</v>
      </c>
      <c r="C23" s="84" t="s">
        <v>129</v>
      </c>
      <c r="D23" s="63"/>
      <c r="E23" s="63"/>
      <c r="F23" s="84" t="s">
        <v>130</v>
      </c>
      <c r="G23" s="85" t="s">
        <v>131</v>
      </c>
      <c r="H23" s="73">
        <v>0.7</v>
      </c>
      <c r="I23" s="73">
        <v>0.0</v>
      </c>
      <c r="J23" s="73">
        <v>0.7</v>
      </c>
      <c r="K23" s="73"/>
      <c r="L23" s="73">
        <v>0.5</v>
      </c>
      <c r="M23" s="70">
        <f t="shared" si="3"/>
        <v>0.475</v>
      </c>
      <c r="N23" s="46" t="str">
        <f>VLOOKUP(M23,probabilidad,5)</f>
        <v>Medio</v>
      </c>
      <c r="O23" s="46">
        <v>8.0</v>
      </c>
      <c r="P23" s="46">
        <v>8.0</v>
      </c>
      <c r="Q23" s="46">
        <v>0.0</v>
      </c>
      <c r="R23" s="46"/>
      <c r="S23" s="46">
        <v>8.0</v>
      </c>
      <c r="T23" s="72">
        <f t="shared" si="4"/>
        <v>6</v>
      </c>
      <c r="U23" s="46" t="str">
        <f>VLOOKUP(T23,valoracion,4)</f>
        <v>Medio</v>
      </c>
      <c r="V23" s="46" t="str">
        <f t="array" ref="V23">INDEX(jerarquia,VLOOKUP(N23,'Mapa Riesgo'!$C$5:$D$8,2,FALSE),HLOOKUP(U23,'Mapa Riesgo'!$E$3:$H$4,2,FALSE))</f>
        <v>Medio</v>
      </c>
      <c r="W23" s="48" t="s">
        <v>6</v>
      </c>
      <c r="X23" s="74" t="s">
        <v>123</v>
      </c>
      <c r="Y23" s="74" t="s">
        <v>132</v>
      </c>
      <c r="AL23" s="12"/>
      <c r="AM23" s="12"/>
    </row>
    <row r="24" ht="114.75" customHeight="1">
      <c r="B24" s="62">
        <v>19.0</v>
      </c>
      <c r="C24" s="84" t="s">
        <v>133</v>
      </c>
      <c r="D24" s="90" t="s">
        <v>134</v>
      </c>
      <c r="E24" s="90"/>
      <c r="F24" s="84" t="s">
        <v>135</v>
      </c>
      <c r="G24" s="85" t="s">
        <v>136</v>
      </c>
      <c r="H24" s="73">
        <v>0.6</v>
      </c>
      <c r="I24" s="73">
        <v>0.3</v>
      </c>
      <c r="J24" s="73">
        <v>0.65</v>
      </c>
      <c r="K24" s="73"/>
      <c r="L24" s="73">
        <v>0.5</v>
      </c>
      <c r="M24" s="70">
        <f t="shared" si="3"/>
        <v>0.5125</v>
      </c>
      <c r="N24" s="46" t="str">
        <f>VLOOKUP(M24,probabilidad,5)</f>
        <v>Medio</v>
      </c>
      <c r="O24" s="46">
        <v>8.0</v>
      </c>
      <c r="P24" s="46">
        <v>4.0</v>
      </c>
      <c r="Q24" s="46">
        <v>0.0</v>
      </c>
      <c r="R24" s="46"/>
      <c r="S24" s="46">
        <v>6.0</v>
      </c>
      <c r="T24" s="72">
        <f t="shared" si="4"/>
        <v>4.5</v>
      </c>
      <c r="U24" s="46" t="str">
        <f>VLOOKUP(T24,valoracion,4)</f>
        <v>Medio</v>
      </c>
      <c r="V24" s="46" t="str">
        <f t="array" ref="V24">INDEX(jerarquia,VLOOKUP(N24,'Mapa Riesgo'!$C$5:$D$8,2,FALSE),HLOOKUP(U24,'Mapa Riesgo'!$E$3:$H$4,2,FALSE))</f>
        <v>Medio</v>
      </c>
      <c r="W24" s="48" t="s">
        <v>6</v>
      </c>
      <c r="X24" s="74" t="s">
        <v>123</v>
      </c>
      <c r="Y24" s="74" t="s">
        <v>137</v>
      </c>
      <c r="AL24" s="12"/>
      <c r="AM24" s="12"/>
    </row>
    <row r="25" ht="191.25" customHeight="1">
      <c r="B25" s="62">
        <v>20.0</v>
      </c>
      <c r="C25" s="84" t="s">
        <v>138</v>
      </c>
      <c r="D25" s="90" t="s">
        <v>134</v>
      </c>
      <c r="E25" s="90"/>
      <c r="F25" s="84" t="s">
        <v>139</v>
      </c>
      <c r="G25" s="85" t="s">
        <v>140</v>
      </c>
      <c r="H25" s="73">
        <v>0.5</v>
      </c>
      <c r="I25" s="73">
        <v>0.4</v>
      </c>
      <c r="J25" s="73">
        <v>0.5</v>
      </c>
      <c r="K25" s="73"/>
      <c r="L25" s="73">
        <v>0.5</v>
      </c>
      <c r="M25" s="70">
        <f t="shared" si="3"/>
        <v>0.475</v>
      </c>
      <c r="N25" s="46" t="str">
        <f>VLOOKUP(M25,probabilidad,5)</f>
        <v>Medio</v>
      </c>
      <c r="O25" s="46">
        <v>9.0</v>
      </c>
      <c r="P25" s="46">
        <v>4.0</v>
      </c>
      <c r="Q25" s="46">
        <v>0.0</v>
      </c>
      <c r="R25" s="46"/>
      <c r="S25" s="46">
        <v>6.5</v>
      </c>
      <c r="T25" s="72">
        <f t="shared" si="4"/>
        <v>4.875</v>
      </c>
      <c r="U25" s="46" t="str">
        <f>VLOOKUP(T25,valoracion,4)</f>
        <v>Medio</v>
      </c>
      <c r="V25" s="46" t="str">
        <f t="array" ref="V25">INDEX(jerarquia,VLOOKUP(N25,'Mapa Riesgo'!$C$5:$D$8,2,FALSE),HLOOKUP(U25,'Mapa Riesgo'!$E$3:$H$4,2,FALSE))</f>
        <v>Medio</v>
      </c>
      <c r="W25" s="48" t="s">
        <v>6</v>
      </c>
      <c r="X25" s="74" t="s">
        <v>123</v>
      </c>
      <c r="Y25" s="74" t="s">
        <v>141</v>
      </c>
      <c r="AL25" s="12"/>
      <c r="AM25" s="12"/>
    </row>
    <row r="26" ht="89.25" customHeight="1">
      <c r="B26" s="62">
        <v>21.0</v>
      </c>
      <c r="C26" s="84" t="s">
        <v>142</v>
      </c>
      <c r="D26" s="90" t="s">
        <v>134</v>
      </c>
      <c r="E26" s="90"/>
      <c r="F26" s="84" t="s">
        <v>143</v>
      </c>
      <c r="G26" s="85" t="s">
        <v>144</v>
      </c>
      <c r="H26" s="73">
        <v>0.7</v>
      </c>
      <c r="I26" s="73">
        <v>0.4</v>
      </c>
      <c r="J26" s="73">
        <v>0.75</v>
      </c>
      <c r="K26" s="73"/>
      <c r="L26" s="73">
        <v>0.6</v>
      </c>
      <c r="M26" s="70">
        <f t="shared" si="3"/>
        <v>0.6125</v>
      </c>
      <c r="N26" s="46" t="str">
        <f>VLOOKUP(M26,probabilidad,5)</f>
        <v>Alto</v>
      </c>
      <c r="O26" s="46">
        <v>7.0</v>
      </c>
      <c r="P26" s="46">
        <v>9.0</v>
      </c>
      <c r="Q26" s="46">
        <v>0.0</v>
      </c>
      <c r="R26" s="46"/>
      <c r="S26" s="46">
        <v>8.0</v>
      </c>
      <c r="T26" s="72">
        <f t="shared" si="4"/>
        <v>6</v>
      </c>
      <c r="U26" s="46" t="str">
        <f>VLOOKUP(T26,valoracion,4)</f>
        <v>Medio</v>
      </c>
      <c r="V26" s="46" t="str">
        <f t="array" ref="V26">INDEX(jerarquia,VLOOKUP(N26,'Mapa Riesgo'!$C$5:$D$8,2,FALSE),HLOOKUP(U26,'Mapa Riesgo'!$E$3:$H$4,2,FALSE))</f>
        <v>Medio</v>
      </c>
      <c r="W26" s="48" t="s">
        <v>16</v>
      </c>
      <c r="X26" s="74" t="s">
        <v>123</v>
      </c>
      <c r="Y26" s="74" t="s">
        <v>145</v>
      </c>
      <c r="AL26" s="12"/>
      <c r="AM26" s="12"/>
    </row>
    <row r="27" ht="76.5" customHeight="1">
      <c r="B27" s="62">
        <v>22.0</v>
      </c>
      <c r="C27" s="84" t="s">
        <v>146</v>
      </c>
      <c r="D27" s="90" t="s">
        <v>134</v>
      </c>
      <c r="E27" s="90"/>
      <c r="F27" s="84" t="s">
        <v>147</v>
      </c>
      <c r="G27" s="85" t="s">
        <v>148</v>
      </c>
      <c r="H27" s="73">
        <v>0.4</v>
      </c>
      <c r="I27" s="73">
        <v>0.9</v>
      </c>
      <c r="J27" s="73">
        <v>0.3</v>
      </c>
      <c r="K27" s="73"/>
      <c r="L27" s="73">
        <v>0.55</v>
      </c>
      <c r="M27" s="70">
        <f t="shared" si="3"/>
        <v>0.5375</v>
      </c>
      <c r="N27" s="46" t="str">
        <f>VLOOKUP(M27,probabilidad,5)</f>
        <v>Medio</v>
      </c>
      <c r="O27" s="46">
        <v>8.0</v>
      </c>
      <c r="P27" s="46">
        <v>8.0</v>
      </c>
      <c r="Q27" s="46">
        <v>0.0</v>
      </c>
      <c r="R27" s="46"/>
      <c r="S27" s="46">
        <v>8.0</v>
      </c>
      <c r="T27" s="72">
        <f t="shared" si="4"/>
        <v>6</v>
      </c>
      <c r="U27" s="46" t="str">
        <f>VLOOKUP(T27,valoracion,4)</f>
        <v>Medio</v>
      </c>
      <c r="V27" s="46" t="str">
        <f t="array" ref="V27">INDEX(jerarquia,VLOOKUP(N27,'Mapa Riesgo'!$C$5:$D$8,2,FALSE),HLOOKUP(U27,'Mapa Riesgo'!$E$3:$H$4,2,FALSE))</f>
        <v>Medio</v>
      </c>
      <c r="W27" s="48" t="s">
        <v>16</v>
      </c>
      <c r="X27" s="74" t="s">
        <v>123</v>
      </c>
      <c r="Y27" s="74" t="s">
        <v>123</v>
      </c>
      <c r="AL27" s="12"/>
      <c r="AM27" s="12"/>
    </row>
    <row r="28" ht="102.0" customHeight="1">
      <c r="B28" s="62">
        <v>23.0</v>
      </c>
      <c r="C28" s="84" t="s">
        <v>149</v>
      </c>
      <c r="D28" s="90" t="s">
        <v>134</v>
      </c>
      <c r="E28" s="90"/>
      <c r="F28" s="84" t="s">
        <v>150</v>
      </c>
      <c r="G28" s="85" t="s">
        <v>151</v>
      </c>
      <c r="H28" s="73">
        <v>0.4</v>
      </c>
      <c r="I28" s="73">
        <v>0.8</v>
      </c>
      <c r="J28" s="73">
        <v>0.4</v>
      </c>
      <c r="K28" s="73"/>
      <c r="L28" s="73">
        <v>0.55</v>
      </c>
      <c r="M28" s="70">
        <f t="shared" si="3"/>
        <v>0.5375</v>
      </c>
      <c r="N28" s="46" t="str">
        <f>VLOOKUP(M28,probabilidad,5)</f>
        <v>Medio</v>
      </c>
      <c r="O28" s="46">
        <v>8.0</v>
      </c>
      <c r="P28" s="46">
        <v>10.0</v>
      </c>
      <c r="Q28" s="46">
        <v>0.0</v>
      </c>
      <c r="R28" s="46"/>
      <c r="S28" s="46">
        <v>9.0</v>
      </c>
      <c r="T28" s="72">
        <f t="shared" si="4"/>
        <v>6.75</v>
      </c>
      <c r="U28" s="46" t="str">
        <f>VLOOKUP(T28,valoracion,4)</f>
        <v>Critico</v>
      </c>
      <c r="V28" s="46" t="str">
        <f t="array" ref="V28">INDEX(jerarquia,VLOOKUP(N28,'Mapa Riesgo'!$C$5:$D$8,2,FALSE),HLOOKUP(U28,'Mapa Riesgo'!$E$3:$H$4,2,FALSE))</f>
        <v>Alto</v>
      </c>
      <c r="W28" s="48" t="s">
        <v>6</v>
      </c>
      <c r="X28" s="74" t="s">
        <v>152</v>
      </c>
      <c r="Y28" s="74" t="s">
        <v>153</v>
      </c>
      <c r="AL28" s="12"/>
      <c r="AM28" s="12"/>
    </row>
    <row r="29" ht="76.5" customHeight="1">
      <c r="B29" s="62">
        <v>24.0</v>
      </c>
      <c r="C29" s="84" t="s">
        <v>154</v>
      </c>
      <c r="D29" s="90" t="s">
        <v>134</v>
      </c>
      <c r="E29" s="90"/>
      <c r="F29" s="84" t="s">
        <v>155</v>
      </c>
      <c r="G29" s="85" t="s">
        <v>156</v>
      </c>
      <c r="H29" s="73">
        <v>0.4</v>
      </c>
      <c r="I29" s="73">
        <v>0.9</v>
      </c>
      <c r="J29" s="73">
        <v>0.4</v>
      </c>
      <c r="K29" s="73"/>
      <c r="L29" s="73">
        <v>0.6</v>
      </c>
      <c r="M29" s="70">
        <f t="shared" si="3"/>
        <v>0.575</v>
      </c>
      <c r="N29" s="46" t="str">
        <f>VLOOKUP(M29,probabilidad,5)</f>
        <v>Medio</v>
      </c>
      <c r="O29" s="46">
        <v>8.0</v>
      </c>
      <c r="P29" s="46">
        <v>9.0</v>
      </c>
      <c r="Q29" s="46">
        <v>0.0</v>
      </c>
      <c r="R29" s="46"/>
      <c r="S29" s="46">
        <v>8.5</v>
      </c>
      <c r="T29" s="72">
        <f t="shared" si="4"/>
        <v>6.375</v>
      </c>
      <c r="U29" s="46" t="str">
        <f>VLOOKUP(T29,valoracion,4)</f>
        <v>Critico</v>
      </c>
      <c r="V29" s="46" t="str">
        <f t="array" ref="V29">INDEX(jerarquia,VLOOKUP(N29,'Mapa Riesgo'!$C$5:$D$8,2,FALSE),HLOOKUP(U29,'Mapa Riesgo'!$E$3:$H$4,2,FALSE))</f>
        <v>Alto</v>
      </c>
      <c r="W29" s="48" t="s">
        <v>6</v>
      </c>
      <c r="X29" s="74" t="s">
        <v>152</v>
      </c>
      <c r="Y29" s="74" t="s">
        <v>157</v>
      </c>
      <c r="AL29" s="12"/>
      <c r="AM29" s="12"/>
    </row>
    <row r="30" ht="140.25" customHeight="1">
      <c r="B30" s="62">
        <v>25.0</v>
      </c>
      <c r="C30" s="84" t="s">
        <v>158</v>
      </c>
      <c r="D30" s="90" t="s">
        <v>159</v>
      </c>
      <c r="E30" s="90"/>
      <c r="F30" s="84" t="s">
        <v>160</v>
      </c>
      <c r="G30" s="85" t="s">
        <v>161</v>
      </c>
      <c r="H30" s="73">
        <v>0.8</v>
      </c>
      <c r="I30" s="73">
        <v>0.8</v>
      </c>
      <c r="J30" s="73">
        <v>0.75</v>
      </c>
      <c r="K30" s="73"/>
      <c r="L30" s="73">
        <v>0.7833333333333333</v>
      </c>
      <c r="M30" s="70">
        <f t="shared" si="3"/>
        <v>0.7833333333</v>
      </c>
      <c r="N30" s="46" t="str">
        <f>VLOOKUP(M30,probabilidad,5)</f>
        <v>Alto</v>
      </c>
      <c r="O30" s="46">
        <v>8.0</v>
      </c>
      <c r="P30" s="46">
        <v>8.0</v>
      </c>
      <c r="Q30" s="46">
        <v>0.0</v>
      </c>
      <c r="R30" s="46"/>
      <c r="S30" s="46">
        <v>8.0</v>
      </c>
      <c r="T30" s="72">
        <f t="shared" si="4"/>
        <v>6</v>
      </c>
      <c r="U30" s="46" t="str">
        <f>VLOOKUP(T30,valoracion,4)</f>
        <v>Medio</v>
      </c>
      <c r="V30" s="46" t="str">
        <f t="array" ref="V30">INDEX(jerarquia,VLOOKUP(N30,'Mapa Riesgo'!$C$5:$D$8,2,FALSE),HLOOKUP(U30,'Mapa Riesgo'!$E$3:$H$4,2,FALSE))</f>
        <v>Medio</v>
      </c>
      <c r="W30" s="48" t="s">
        <v>6</v>
      </c>
      <c r="X30" s="74" t="s">
        <v>162</v>
      </c>
      <c r="Y30" s="74" t="s">
        <v>163</v>
      </c>
      <c r="AL30" s="12"/>
      <c r="AM30" s="12"/>
    </row>
    <row r="31" ht="76.5" customHeight="1">
      <c r="B31" s="62">
        <v>26.0</v>
      </c>
      <c r="C31" s="84" t="s">
        <v>164</v>
      </c>
      <c r="D31" s="90" t="s">
        <v>159</v>
      </c>
      <c r="E31" s="90"/>
      <c r="F31" s="84" t="s">
        <v>165</v>
      </c>
      <c r="G31" s="85" t="s">
        <v>161</v>
      </c>
      <c r="H31" s="73">
        <v>0.7</v>
      </c>
      <c r="I31" s="73">
        <v>0.8</v>
      </c>
      <c r="J31" s="73">
        <v>0.75</v>
      </c>
      <c r="K31" s="73"/>
      <c r="L31" s="73">
        <v>0.75</v>
      </c>
      <c r="M31" s="70">
        <f t="shared" si="3"/>
        <v>0.75</v>
      </c>
      <c r="N31" s="46" t="str">
        <f>VLOOKUP(M31,probabilidad,5)</f>
        <v>Alto</v>
      </c>
      <c r="O31" s="46">
        <v>8.0</v>
      </c>
      <c r="P31" s="46">
        <v>6.0</v>
      </c>
      <c r="Q31" s="46">
        <v>0.0</v>
      </c>
      <c r="R31" s="46"/>
      <c r="S31" s="46">
        <v>7.0</v>
      </c>
      <c r="T31" s="72">
        <f t="shared" si="4"/>
        <v>5.25</v>
      </c>
      <c r="U31" s="46" t="str">
        <f>VLOOKUP(T31,valoracion,4)</f>
        <v>Medio</v>
      </c>
      <c r="V31" s="46" t="str">
        <f t="array" ref="V31">INDEX(jerarquia,VLOOKUP(N31,'Mapa Riesgo'!$C$5:$D$8,2,FALSE),HLOOKUP(U31,'Mapa Riesgo'!$E$3:$H$4,2,FALSE))</f>
        <v>Medio</v>
      </c>
      <c r="W31" s="48" t="s">
        <v>6</v>
      </c>
      <c r="X31" s="74" t="s">
        <v>166</v>
      </c>
      <c r="Y31" s="74" t="s">
        <v>163</v>
      </c>
      <c r="AL31" s="12"/>
      <c r="AM31" s="12"/>
    </row>
    <row r="32" ht="89.25" customHeight="1">
      <c r="B32" s="62">
        <v>27.0</v>
      </c>
      <c r="C32" s="84" t="s">
        <v>167</v>
      </c>
      <c r="D32" s="90" t="s">
        <v>159</v>
      </c>
      <c r="E32" s="90"/>
      <c r="F32" s="84" t="s">
        <v>168</v>
      </c>
      <c r="G32" s="85" t="s">
        <v>169</v>
      </c>
      <c r="H32" s="73">
        <v>0.4</v>
      </c>
      <c r="I32" s="73">
        <v>0.4</v>
      </c>
      <c r="J32" s="73">
        <v>0.4</v>
      </c>
      <c r="K32" s="73"/>
      <c r="L32" s="73">
        <v>0.4</v>
      </c>
      <c r="M32" s="70">
        <f t="shared" si="3"/>
        <v>0.4</v>
      </c>
      <c r="N32" s="46" t="str">
        <f>VLOOKUP(M32,probabilidad,5)</f>
        <v>Medio</v>
      </c>
      <c r="O32" s="46">
        <v>7.0</v>
      </c>
      <c r="P32" s="46">
        <v>4.0</v>
      </c>
      <c r="Q32" s="46">
        <v>0.0</v>
      </c>
      <c r="R32" s="46"/>
      <c r="S32" s="46">
        <v>5.5</v>
      </c>
      <c r="T32" s="72">
        <f t="shared" si="4"/>
        <v>4.125</v>
      </c>
      <c r="U32" s="46" t="str">
        <f>VLOOKUP(T32,valoracion,4)</f>
        <v>Medio</v>
      </c>
      <c r="V32" s="46" t="str">
        <f t="array" ref="V32">INDEX(jerarquia,VLOOKUP(N32,'Mapa Riesgo'!$C$5:$D$8,2,FALSE),HLOOKUP(U32,'Mapa Riesgo'!$E$3:$H$4,2,FALSE))</f>
        <v>Medio</v>
      </c>
      <c r="W32" s="48" t="s">
        <v>6</v>
      </c>
      <c r="X32" s="74" t="s">
        <v>123</v>
      </c>
      <c r="Y32" s="74" t="s">
        <v>170</v>
      </c>
      <c r="AL32" s="12"/>
      <c r="AM32" s="12"/>
    </row>
    <row r="33" ht="51.0" customHeight="1">
      <c r="B33" s="62">
        <v>28.0</v>
      </c>
      <c r="C33" s="84" t="s">
        <v>171</v>
      </c>
      <c r="D33" s="90" t="s">
        <v>172</v>
      </c>
      <c r="E33" s="90"/>
      <c r="F33" s="84" t="s">
        <v>173</v>
      </c>
      <c r="G33" s="85" t="s">
        <v>174</v>
      </c>
      <c r="H33" s="73">
        <v>0.3</v>
      </c>
      <c r="I33" s="73">
        <v>0.9</v>
      </c>
      <c r="J33" s="73">
        <v>0.35</v>
      </c>
      <c r="K33" s="73"/>
      <c r="L33" s="73">
        <v>0.5166666666666666</v>
      </c>
      <c r="M33" s="70">
        <f t="shared" si="3"/>
        <v>0.5166666667</v>
      </c>
      <c r="N33" s="46" t="str">
        <f>VLOOKUP(M33,probabilidad,5)</f>
        <v>Medio</v>
      </c>
      <c r="O33" s="46">
        <v>8.0</v>
      </c>
      <c r="P33" s="46">
        <v>8.0</v>
      </c>
      <c r="Q33" s="46">
        <v>0.0</v>
      </c>
      <c r="R33" s="46"/>
      <c r="S33" s="46">
        <v>8.0</v>
      </c>
      <c r="T33" s="72">
        <f t="shared" si="4"/>
        <v>6</v>
      </c>
      <c r="U33" s="46" t="str">
        <f>VLOOKUP(T33,valoracion,4)</f>
        <v>Medio</v>
      </c>
      <c r="V33" s="46" t="str">
        <f t="array" ref="V33">INDEX(jerarquia,VLOOKUP(N33,'Mapa Riesgo'!$C$5:$D$8,2,FALSE),HLOOKUP(U33,'Mapa Riesgo'!$E$3:$H$4,2,FALSE))</f>
        <v>Medio</v>
      </c>
      <c r="W33" s="48" t="s">
        <v>6</v>
      </c>
      <c r="X33" s="74" t="s">
        <v>123</v>
      </c>
      <c r="Y33" s="74" t="s">
        <v>175</v>
      </c>
      <c r="AL33" s="12"/>
      <c r="AM33" s="12"/>
    </row>
    <row r="34" ht="51.0" customHeight="1">
      <c r="B34" s="62">
        <v>29.0</v>
      </c>
      <c r="C34" s="84" t="s">
        <v>176</v>
      </c>
      <c r="D34" s="90" t="s">
        <v>172</v>
      </c>
      <c r="E34" s="90"/>
      <c r="F34" s="84" t="s">
        <v>177</v>
      </c>
      <c r="G34" s="46"/>
      <c r="H34" s="73">
        <v>0.0</v>
      </c>
      <c r="I34" s="73">
        <v>0.9</v>
      </c>
      <c r="J34" s="73">
        <v>0.0</v>
      </c>
      <c r="K34" s="73"/>
      <c r="L34" s="73">
        <v>0.3</v>
      </c>
      <c r="M34" s="70">
        <f t="shared" si="3"/>
        <v>0.3</v>
      </c>
      <c r="N34" s="46" t="str">
        <f>VLOOKUP(M34,probabilidad,5)</f>
        <v>Bajo</v>
      </c>
      <c r="O34" s="46">
        <v>0.0</v>
      </c>
      <c r="P34" s="46">
        <v>8.0</v>
      </c>
      <c r="Q34" s="46">
        <v>0.0</v>
      </c>
      <c r="R34" s="46"/>
      <c r="S34" s="46">
        <v>4.0</v>
      </c>
      <c r="T34" s="72">
        <f t="shared" si="4"/>
        <v>3</v>
      </c>
      <c r="U34" s="46" t="str">
        <f>VLOOKUP(T34,valoracion,4)</f>
        <v>Bajo</v>
      </c>
      <c r="V34" s="46" t="str">
        <f t="array" ref="V34">INDEX(jerarquia,VLOOKUP(N34,'Mapa Riesgo'!$C$5:$D$8,2,FALSE),HLOOKUP(U34,'Mapa Riesgo'!$E$3:$H$4,2,FALSE))</f>
        <v>Medio</v>
      </c>
      <c r="W34" s="48" t="s">
        <v>6</v>
      </c>
      <c r="X34" s="74" t="s">
        <v>123</v>
      </c>
      <c r="Y34" s="74" t="s">
        <v>123</v>
      </c>
      <c r="AL34" s="12"/>
      <c r="AM34" s="12"/>
    </row>
    <row r="35" ht="76.5" customHeight="1">
      <c r="B35" s="62">
        <v>30.0</v>
      </c>
      <c r="C35" s="84" t="s">
        <v>178</v>
      </c>
      <c r="D35" s="90" t="s">
        <v>172</v>
      </c>
      <c r="E35" s="90"/>
      <c r="F35" s="84" t="s">
        <v>179</v>
      </c>
      <c r="G35" s="85" t="s">
        <v>180</v>
      </c>
      <c r="H35" s="73">
        <v>0.75</v>
      </c>
      <c r="I35" s="73">
        <v>0.2</v>
      </c>
      <c r="J35" s="73">
        <v>0.75</v>
      </c>
      <c r="K35" s="73"/>
      <c r="L35" s="73">
        <v>0.5666666666666667</v>
      </c>
      <c r="M35" s="70">
        <f t="shared" si="3"/>
        <v>0.5666666667</v>
      </c>
      <c r="N35" s="46" t="str">
        <f>VLOOKUP(M35,probabilidad,5)</f>
        <v>Medio</v>
      </c>
      <c r="O35" s="46">
        <v>8.0</v>
      </c>
      <c r="P35" s="46">
        <v>6.0</v>
      </c>
      <c r="Q35" s="46">
        <v>0.0</v>
      </c>
      <c r="R35" s="46"/>
      <c r="S35" s="46">
        <v>7.0</v>
      </c>
      <c r="T35" s="72">
        <f t="shared" si="4"/>
        <v>5.25</v>
      </c>
      <c r="U35" s="46" t="str">
        <f>VLOOKUP(T35,valoracion,4)</f>
        <v>Medio</v>
      </c>
      <c r="V35" s="46" t="str">
        <f t="array" ref="V35">INDEX(jerarquia,VLOOKUP(N35,'Mapa Riesgo'!$C$5:$D$8,2,FALSE),HLOOKUP(U35,'Mapa Riesgo'!$E$3:$H$4,2,FALSE))</f>
        <v>Medio</v>
      </c>
      <c r="W35" s="91" t="s">
        <v>16</v>
      </c>
      <c r="X35" s="74" t="s">
        <v>123</v>
      </c>
      <c r="Y35" s="74" t="s">
        <v>181</v>
      </c>
      <c r="AL35" s="12"/>
      <c r="AM35" s="12"/>
    </row>
    <row r="36" ht="12.75" customHeight="1">
      <c r="B36" s="92"/>
      <c r="C36" s="93"/>
      <c r="AL36" s="12"/>
      <c r="AM36" s="12"/>
    </row>
    <row r="37" ht="12.75" customHeight="1">
      <c r="AL37" s="12"/>
      <c r="AM37" s="12"/>
    </row>
    <row r="38" ht="12.75" customHeight="1">
      <c r="AL38" s="12"/>
      <c r="AM38" s="12"/>
    </row>
    <row r="39" ht="12.75" customHeight="1">
      <c r="AL39" s="12"/>
      <c r="AM39" s="12"/>
    </row>
    <row r="40" ht="12.75" customHeight="1">
      <c r="AL40" s="12"/>
      <c r="AM40" s="12"/>
    </row>
    <row r="41" ht="12.75" customHeight="1">
      <c r="AL41" s="12"/>
      <c r="AM41" s="12"/>
    </row>
    <row r="42" ht="12.75" customHeight="1">
      <c r="AL42" s="12"/>
      <c r="AM42" s="12"/>
    </row>
    <row r="43" ht="12.75" customHeight="1">
      <c r="AL43" s="12"/>
      <c r="AM43" s="12"/>
    </row>
    <row r="44" ht="12.75" customHeight="1">
      <c r="AL44" s="12"/>
      <c r="AM44" s="12"/>
    </row>
    <row r="45" ht="12.75" customHeight="1">
      <c r="AL45" s="12"/>
      <c r="AM45" s="12"/>
    </row>
    <row r="46" ht="12.75" customHeight="1">
      <c r="AL46" s="12"/>
      <c r="AM46" s="12"/>
    </row>
    <row r="47" ht="12.75" customHeight="1">
      <c r="AL47" s="12"/>
      <c r="AM47" s="12"/>
    </row>
    <row r="48" ht="12.75" customHeight="1">
      <c r="AL48" s="12"/>
      <c r="AM48" s="12"/>
    </row>
    <row r="49" ht="12.75" customHeight="1">
      <c r="AL49" s="12"/>
      <c r="AM49" s="12"/>
    </row>
    <row r="50" ht="12.75" customHeight="1">
      <c r="C50" s="94"/>
      <c r="D50" s="63"/>
      <c r="E50" s="63"/>
      <c r="F50" s="94"/>
      <c r="G50" s="95"/>
      <c r="H50" s="96"/>
      <c r="I50" s="96"/>
      <c r="J50" s="96"/>
      <c r="K50" s="73"/>
      <c r="L50" s="96"/>
      <c r="M50" s="97"/>
      <c r="N50" s="98"/>
      <c r="O50" s="98"/>
      <c r="P50" s="46"/>
      <c r="Q50" s="98"/>
      <c r="R50" s="46"/>
      <c r="S50" s="46"/>
      <c r="T50" s="99"/>
      <c r="U50" s="98"/>
      <c r="V50" s="98"/>
      <c r="W50" s="48"/>
      <c r="X50" s="100"/>
      <c r="Y50" s="100"/>
      <c r="AL50" s="12"/>
      <c r="AM50" s="12"/>
    </row>
    <row r="51" ht="12.75" customHeight="1">
      <c r="AL51" s="12"/>
      <c r="AM51" s="12"/>
    </row>
    <row r="52" ht="12.75" customHeight="1">
      <c r="AL52" s="12"/>
      <c r="AM52" s="12"/>
    </row>
    <row r="53" ht="12.75" customHeight="1">
      <c r="AL53" s="12"/>
      <c r="AM53" s="12"/>
    </row>
    <row r="54" ht="12.75" customHeight="1">
      <c r="AL54" s="12"/>
      <c r="AM54" s="12"/>
    </row>
    <row r="55" ht="12.75" customHeight="1">
      <c r="AL55" s="12"/>
      <c r="AM55" s="12"/>
    </row>
    <row r="56" ht="12.75" customHeight="1">
      <c r="AL56" s="12"/>
      <c r="AM56" s="12"/>
    </row>
    <row r="57" ht="12.75" customHeight="1">
      <c r="AL57" s="12"/>
      <c r="AM57" s="12"/>
    </row>
    <row r="58" ht="12.75" customHeight="1">
      <c r="AL58" s="12"/>
      <c r="AM58" s="12"/>
    </row>
    <row r="59" ht="12.75" customHeight="1">
      <c r="AL59" s="12"/>
      <c r="AM59" s="12"/>
    </row>
    <row r="60" ht="12.75" customHeight="1">
      <c r="AL60" s="12"/>
      <c r="AM60" s="12"/>
    </row>
    <row r="61" ht="12.75" customHeight="1">
      <c r="AL61" s="12"/>
      <c r="AM61" s="12"/>
    </row>
    <row r="62" ht="12.75" customHeight="1">
      <c r="AL62" s="12"/>
      <c r="AM62" s="12"/>
    </row>
    <row r="63" ht="12.75" customHeight="1">
      <c r="AL63" s="12"/>
      <c r="AM63" s="12"/>
    </row>
    <row r="64" ht="12.75" customHeight="1">
      <c r="AL64" s="12"/>
      <c r="AM64" s="12"/>
    </row>
    <row r="65" ht="12.75" customHeight="1">
      <c r="AL65" s="12"/>
      <c r="AM65" s="12"/>
    </row>
    <row r="66" ht="12.75" customHeight="1">
      <c r="AL66" s="12"/>
      <c r="AM66" s="12"/>
    </row>
    <row r="67" ht="12.75" customHeight="1">
      <c r="AL67" s="12"/>
      <c r="AM67" s="12"/>
    </row>
    <row r="68" ht="12.75" customHeight="1">
      <c r="AL68" s="12"/>
      <c r="AM68" s="12"/>
    </row>
    <row r="69" ht="12.75" customHeight="1">
      <c r="AL69" s="12"/>
      <c r="AM69" s="12"/>
    </row>
    <row r="70" ht="12.75" customHeight="1">
      <c r="AL70" s="12"/>
      <c r="AM70" s="12"/>
    </row>
    <row r="71" ht="12.75" customHeight="1">
      <c r="AL71" s="12"/>
      <c r="AM71" s="12"/>
    </row>
    <row r="72" ht="12.75" customHeight="1">
      <c r="AL72" s="12"/>
      <c r="AM72" s="12"/>
    </row>
    <row r="73" ht="12.75" customHeight="1">
      <c r="AL73" s="12"/>
      <c r="AM73" s="12"/>
    </row>
    <row r="74" ht="12.75" customHeight="1">
      <c r="AL74" s="12"/>
      <c r="AM74" s="12"/>
    </row>
    <row r="75" ht="12.75" customHeight="1">
      <c r="AL75" s="12"/>
      <c r="AM75" s="12"/>
    </row>
    <row r="76" ht="12.75" customHeight="1">
      <c r="AL76" s="12"/>
      <c r="AM76" s="12"/>
    </row>
    <row r="77" ht="12.75" customHeight="1">
      <c r="AL77" s="12"/>
      <c r="AM77" s="12"/>
    </row>
    <row r="78" ht="12.75" customHeight="1">
      <c r="AL78" s="12"/>
      <c r="AM78" s="12"/>
    </row>
    <row r="79" ht="12.75" customHeight="1">
      <c r="AL79" s="12"/>
      <c r="AM79" s="12"/>
    </row>
    <row r="80" ht="12.75" customHeight="1">
      <c r="AL80" s="12"/>
      <c r="AM80" s="12"/>
    </row>
    <row r="81" ht="12.75" customHeight="1">
      <c r="AL81" s="12"/>
      <c r="AM81" s="12"/>
    </row>
    <row r="82" ht="12.75" customHeight="1">
      <c r="AL82" s="12"/>
      <c r="AM82" s="12"/>
    </row>
    <row r="83" ht="12.75" customHeight="1">
      <c r="AL83" s="12"/>
      <c r="AM83" s="12"/>
    </row>
    <row r="84" ht="12.75" customHeight="1">
      <c r="AL84" s="12"/>
      <c r="AM84" s="12"/>
    </row>
    <row r="85" ht="12.75" customHeight="1">
      <c r="AL85" s="12"/>
      <c r="AM85" s="12"/>
    </row>
    <row r="86" ht="12.75" customHeight="1">
      <c r="AL86" s="12"/>
      <c r="AM86" s="12"/>
    </row>
    <row r="87" ht="12.75" customHeight="1">
      <c r="AL87" s="12"/>
      <c r="AM87" s="12"/>
    </row>
    <row r="88" ht="12.75" customHeight="1">
      <c r="AL88" s="12"/>
      <c r="AM88" s="12"/>
    </row>
    <row r="89" ht="12.75" customHeight="1">
      <c r="AL89" s="12"/>
      <c r="AM89" s="12"/>
    </row>
    <row r="90" ht="12.75" customHeight="1">
      <c r="AL90" s="12"/>
      <c r="AM90" s="12"/>
    </row>
    <row r="91" ht="12.75" customHeight="1">
      <c r="AL91" s="12"/>
      <c r="AM91" s="12"/>
    </row>
    <row r="92" ht="12.75" customHeight="1">
      <c r="AL92" s="12"/>
      <c r="AM92" s="12"/>
    </row>
    <row r="93" ht="12.75" customHeight="1">
      <c r="AL93" s="12"/>
      <c r="AM93" s="12"/>
    </row>
    <row r="94" ht="12.75" customHeight="1">
      <c r="AL94" s="12"/>
      <c r="AM94" s="12"/>
    </row>
    <row r="95" ht="12.75" customHeight="1">
      <c r="AL95" s="12"/>
      <c r="AM95" s="12"/>
    </row>
    <row r="96" ht="12.75" customHeight="1">
      <c r="AL96" s="12"/>
      <c r="AM96" s="12"/>
    </row>
    <row r="97" ht="12.75" customHeight="1">
      <c r="AL97" s="12"/>
      <c r="AM97" s="12"/>
    </row>
    <row r="98" ht="12.75" customHeight="1">
      <c r="AL98" s="12"/>
      <c r="AM98" s="12"/>
    </row>
    <row r="99" ht="12.75" customHeight="1">
      <c r="AL99" s="12"/>
      <c r="AM99" s="12"/>
    </row>
    <row r="100" ht="12.75" customHeight="1">
      <c r="AL100" s="12"/>
      <c r="AM100" s="12"/>
    </row>
    <row r="101" ht="12.75" customHeight="1">
      <c r="AL101" s="12"/>
      <c r="AM101" s="12"/>
    </row>
    <row r="102" ht="12.75" customHeight="1">
      <c r="AL102" s="12"/>
      <c r="AM102" s="12"/>
    </row>
    <row r="103" ht="12.75" customHeight="1">
      <c r="AL103" s="12"/>
      <c r="AM103" s="12"/>
    </row>
    <row r="104" ht="12.75" customHeight="1">
      <c r="AL104" s="12"/>
      <c r="AM104" s="12"/>
    </row>
    <row r="105" ht="12.75" customHeight="1">
      <c r="AL105" s="12"/>
      <c r="AM105" s="12"/>
    </row>
    <row r="106" ht="12.75" customHeight="1">
      <c r="AL106" s="12"/>
      <c r="AM106" s="12"/>
    </row>
    <row r="107" ht="12.75" customHeight="1">
      <c r="AL107" s="12"/>
      <c r="AM107" s="12"/>
    </row>
    <row r="108" ht="12.75" customHeight="1">
      <c r="AL108" s="12"/>
      <c r="AM108" s="12"/>
    </row>
    <row r="109" ht="12.75" customHeight="1">
      <c r="AL109" s="12"/>
      <c r="AM109" s="12"/>
    </row>
    <row r="110" ht="12.75" customHeight="1">
      <c r="AL110" s="12"/>
      <c r="AM110" s="12"/>
    </row>
    <row r="111" ht="12.75" customHeight="1">
      <c r="AL111" s="12"/>
      <c r="AM111" s="12"/>
    </row>
    <row r="112" ht="12.75" customHeight="1">
      <c r="AL112" s="12"/>
      <c r="AM112" s="12"/>
    </row>
    <row r="113" ht="12.75" customHeight="1">
      <c r="AL113" s="12"/>
      <c r="AM113" s="12"/>
    </row>
    <row r="114" ht="12.75" customHeight="1">
      <c r="AL114" s="12"/>
      <c r="AM114" s="12"/>
    </row>
    <row r="115" ht="12.75" customHeight="1">
      <c r="AL115" s="12"/>
      <c r="AM115" s="12"/>
    </row>
    <row r="116" ht="12.75" customHeight="1">
      <c r="AL116" s="12"/>
      <c r="AM116" s="12"/>
    </row>
    <row r="117" ht="12.75" customHeight="1">
      <c r="AL117" s="12"/>
      <c r="AM117" s="12"/>
    </row>
    <row r="118" ht="12.75" customHeight="1">
      <c r="AL118" s="12"/>
      <c r="AM118" s="12"/>
    </row>
    <row r="119" ht="12.75" customHeight="1">
      <c r="AL119" s="12"/>
      <c r="AM119" s="12"/>
    </row>
    <row r="120" ht="12.75" customHeight="1">
      <c r="AL120" s="12"/>
      <c r="AM120" s="12"/>
    </row>
    <row r="121" ht="12.75" customHeight="1">
      <c r="AL121" s="12"/>
      <c r="AM121" s="12"/>
    </row>
    <row r="122" ht="12.75" customHeight="1">
      <c r="AL122" s="12"/>
      <c r="AM122" s="12"/>
    </row>
    <row r="123" ht="12.75" customHeight="1">
      <c r="AL123" s="12"/>
      <c r="AM123" s="12"/>
    </row>
    <row r="124" ht="12.75" customHeight="1">
      <c r="AL124" s="12"/>
      <c r="AM124" s="12"/>
    </row>
    <row r="125" ht="12.75" customHeight="1">
      <c r="AL125" s="12"/>
      <c r="AM125" s="12"/>
    </row>
    <row r="126" ht="12.75" customHeight="1">
      <c r="AL126" s="12"/>
      <c r="AM126" s="12"/>
    </row>
    <row r="127" ht="12.75" customHeight="1">
      <c r="AL127" s="12"/>
      <c r="AM127" s="12"/>
    </row>
    <row r="128" ht="12.75" customHeight="1">
      <c r="AL128" s="12"/>
      <c r="AM128" s="12"/>
    </row>
    <row r="129" ht="12.75" customHeight="1">
      <c r="AL129" s="12"/>
      <c r="AM129" s="12"/>
    </row>
    <row r="130" ht="12.75" customHeight="1">
      <c r="AL130" s="12"/>
      <c r="AM130" s="12"/>
    </row>
    <row r="131" ht="12.75" customHeight="1">
      <c r="AL131" s="12"/>
      <c r="AM131" s="12"/>
    </row>
    <row r="132" ht="12.75" customHeight="1">
      <c r="AL132" s="12"/>
      <c r="AM132" s="12"/>
    </row>
    <row r="133" ht="12.75" customHeight="1">
      <c r="AL133" s="12"/>
      <c r="AM133" s="12"/>
    </row>
    <row r="134" ht="12.75" customHeight="1">
      <c r="AL134" s="12"/>
      <c r="AM134" s="12"/>
    </row>
    <row r="135" ht="12.75" customHeight="1">
      <c r="AL135" s="12"/>
      <c r="AM135" s="12"/>
    </row>
    <row r="136" ht="12.75" customHeight="1">
      <c r="AL136" s="12"/>
      <c r="AM136" s="12"/>
    </row>
    <row r="137" ht="12.75" customHeight="1">
      <c r="AL137" s="12"/>
      <c r="AM137" s="12"/>
    </row>
    <row r="138" ht="12.75" customHeight="1">
      <c r="AL138" s="12"/>
      <c r="AM138" s="12"/>
    </row>
    <row r="139" ht="12.75" customHeight="1">
      <c r="AL139" s="12"/>
      <c r="AM139" s="12"/>
    </row>
    <row r="140" ht="12.75" customHeight="1">
      <c r="AL140" s="12"/>
      <c r="AM140" s="12"/>
    </row>
    <row r="141" ht="12.75" customHeight="1">
      <c r="AL141" s="12"/>
      <c r="AM141" s="12"/>
    </row>
    <row r="142" ht="12.75" customHeight="1">
      <c r="AL142" s="12"/>
      <c r="AM142" s="12"/>
    </row>
    <row r="143" ht="12.75" customHeight="1">
      <c r="AL143" s="12"/>
      <c r="AM143" s="12"/>
    </row>
    <row r="144" ht="12.75" customHeight="1">
      <c r="AL144" s="12"/>
      <c r="AM144" s="12"/>
    </row>
    <row r="145" ht="12.75" customHeight="1">
      <c r="AL145" s="12"/>
      <c r="AM145" s="12"/>
    </row>
    <row r="146" ht="12.75" customHeight="1">
      <c r="AL146" s="12"/>
      <c r="AM146" s="12"/>
    </row>
    <row r="147" ht="12.75" customHeight="1">
      <c r="AL147" s="12"/>
      <c r="AM147" s="12"/>
    </row>
    <row r="148" ht="12.75" customHeight="1">
      <c r="AL148" s="12"/>
      <c r="AM148" s="12"/>
    </row>
    <row r="149" ht="12.75" customHeight="1">
      <c r="AL149" s="12"/>
      <c r="AM149" s="12"/>
    </row>
    <row r="150" ht="12.75" customHeight="1">
      <c r="AL150" s="12"/>
      <c r="AM150" s="12"/>
    </row>
    <row r="151" ht="12.75" customHeight="1">
      <c r="AL151" s="12"/>
      <c r="AM151" s="12"/>
    </row>
    <row r="152" ht="12.75" customHeight="1">
      <c r="AL152" s="12"/>
      <c r="AM152" s="12"/>
    </row>
    <row r="153" ht="12.75" customHeight="1">
      <c r="AL153" s="12"/>
      <c r="AM153" s="12"/>
    </row>
    <row r="154" ht="12.75" customHeight="1">
      <c r="AL154" s="12"/>
      <c r="AM154" s="12"/>
    </row>
    <row r="155" ht="12.75" customHeight="1">
      <c r="AL155" s="12"/>
      <c r="AM155" s="12"/>
    </row>
    <row r="156" ht="12.75" customHeight="1">
      <c r="AL156" s="12"/>
      <c r="AM156" s="12"/>
    </row>
    <row r="157" ht="12.75" customHeight="1">
      <c r="AL157" s="12"/>
      <c r="AM157" s="12"/>
    </row>
    <row r="158" ht="12.75" customHeight="1">
      <c r="AL158" s="12"/>
      <c r="AM158" s="12"/>
    </row>
    <row r="159" ht="12.75" customHeight="1">
      <c r="AL159" s="12"/>
      <c r="AM159" s="12"/>
    </row>
    <row r="160" ht="12.75" customHeight="1">
      <c r="AL160" s="12"/>
      <c r="AM160" s="12"/>
    </row>
    <row r="161" ht="12.75" customHeight="1">
      <c r="AL161" s="12"/>
      <c r="AM161" s="12"/>
    </row>
    <row r="162" ht="12.75" customHeight="1">
      <c r="AL162" s="12"/>
      <c r="AM162" s="12"/>
    </row>
    <row r="163" ht="12.75" customHeight="1">
      <c r="AL163" s="12"/>
      <c r="AM163" s="12"/>
    </row>
    <row r="164" ht="12.75" customHeight="1">
      <c r="AL164" s="12"/>
      <c r="AM164" s="12"/>
    </row>
    <row r="165" ht="12.75" customHeight="1">
      <c r="AL165" s="12"/>
      <c r="AM165" s="12"/>
    </row>
    <row r="166" ht="12.75" customHeight="1">
      <c r="AL166" s="12"/>
      <c r="AM166" s="12"/>
    </row>
    <row r="167" ht="12.75" customHeight="1">
      <c r="AL167" s="12"/>
      <c r="AM167" s="12"/>
    </row>
    <row r="168" ht="12.75" customHeight="1">
      <c r="AL168" s="12"/>
      <c r="AM168" s="12"/>
    </row>
    <row r="169" ht="12.75" customHeight="1">
      <c r="AL169" s="12"/>
      <c r="AM169" s="12"/>
    </row>
    <row r="170" ht="12.75" customHeight="1">
      <c r="AL170" s="12"/>
      <c r="AM170" s="12"/>
    </row>
    <row r="171" ht="12.75" customHeight="1">
      <c r="AL171" s="12"/>
      <c r="AM171" s="12"/>
    </row>
    <row r="172" ht="12.75" customHeight="1">
      <c r="AL172" s="12"/>
      <c r="AM172" s="12"/>
    </row>
    <row r="173" ht="12.75" customHeight="1">
      <c r="AL173" s="12"/>
      <c r="AM173" s="12"/>
    </row>
    <row r="174" ht="12.75" customHeight="1">
      <c r="AL174" s="12"/>
      <c r="AM174" s="12"/>
    </row>
    <row r="175" ht="12.75" customHeight="1">
      <c r="AL175" s="12"/>
      <c r="AM175" s="12"/>
    </row>
    <row r="176" ht="12.75" customHeight="1">
      <c r="AL176" s="12"/>
      <c r="AM176" s="12"/>
    </row>
    <row r="177" ht="12.75" customHeight="1">
      <c r="AL177" s="12"/>
      <c r="AM177" s="12"/>
    </row>
    <row r="178" ht="12.75" customHeight="1">
      <c r="AL178" s="12"/>
      <c r="AM178" s="12"/>
    </row>
    <row r="179" ht="12.75" customHeight="1">
      <c r="AL179" s="12"/>
      <c r="AM179" s="12"/>
    </row>
    <row r="180" ht="12.75" customHeight="1">
      <c r="AL180" s="12"/>
      <c r="AM180" s="12"/>
    </row>
    <row r="181" ht="12.75" customHeight="1">
      <c r="AL181" s="12"/>
      <c r="AM181" s="12"/>
    </row>
    <row r="182" ht="12.75" customHeight="1">
      <c r="AL182" s="12"/>
      <c r="AM182" s="12"/>
    </row>
    <row r="183" ht="12.75" customHeight="1">
      <c r="AL183" s="12"/>
      <c r="AM183" s="12"/>
    </row>
    <row r="184" ht="12.75" customHeight="1">
      <c r="AL184" s="12"/>
      <c r="AM184" s="12"/>
    </row>
    <row r="185" ht="12.75" customHeight="1">
      <c r="AL185" s="12"/>
      <c r="AM185" s="12"/>
    </row>
    <row r="186" ht="12.75" customHeight="1">
      <c r="AL186" s="12"/>
      <c r="AM186" s="12"/>
    </row>
    <row r="187" ht="12.75" customHeight="1">
      <c r="AL187" s="12"/>
      <c r="AM187" s="12"/>
    </row>
    <row r="188" ht="12.75" customHeight="1">
      <c r="AL188" s="12"/>
      <c r="AM188" s="12"/>
    </row>
    <row r="189" ht="12.75" customHeight="1">
      <c r="AL189" s="12"/>
      <c r="AM189" s="12"/>
    </row>
    <row r="190" ht="12.75" customHeight="1">
      <c r="AL190" s="12"/>
      <c r="AM190" s="12"/>
    </row>
    <row r="191" ht="12.75" customHeight="1">
      <c r="AL191" s="12"/>
      <c r="AM191" s="12"/>
    </row>
    <row r="192" ht="12.75" customHeight="1">
      <c r="AL192" s="12"/>
      <c r="AM192" s="12"/>
    </row>
    <row r="193" ht="12.75" customHeight="1">
      <c r="AL193" s="12"/>
      <c r="AM193" s="12"/>
    </row>
    <row r="194" ht="12.75" customHeight="1">
      <c r="AL194" s="12"/>
      <c r="AM194" s="12"/>
    </row>
    <row r="195" ht="12.75" customHeight="1">
      <c r="AL195" s="12"/>
      <c r="AM195" s="12"/>
    </row>
    <row r="196" ht="12.75" customHeight="1">
      <c r="AL196" s="12"/>
      <c r="AM196" s="12"/>
    </row>
    <row r="197" ht="12.75" customHeight="1">
      <c r="AL197" s="12"/>
      <c r="AM197" s="12"/>
    </row>
    <row r="198" ht="12.75" customHeight="1">
      <c r="AL198" s="12"/>
      <c r="AM198" s="12"/>
    </row>
    <row r="199" ht="12.75" customHeight="1">
      <c r="AL199" s="12"/>
      <c r="AM199" s="12"/>
    </row>
    <row r="200" ht="12.75" customHeight="1">
      <c r="AL200" s="12"/>
      <c r="AM200" s="12"/>
    </row>
    <row r="201" ht="12.75" customHeight="1">
      <c r="AL201" s="12"/>
      <c r="AM201" s="12"/>
    </row>
    <row r="202" ht="12.75" customHeight="1">
      <c r="AL202" s="12"/>
      <c r="AM202" s="12"/>
    </row>
    <row r="203" ht="12.75" customHeight="1">
      <c r="AL203" s="12"/>
      <c r="AM203" s="12"/>
    </row>
    <row r="204" ht="12.75" customHeight="1">
      <c r="AL204" s="12"/>
      <c r="AM204" s="12"/>
    </row>
    <row r="205" ht="12.75" customHeight="1">
      <c r="AL205" s="12"/>
      <c r="AM205" s="12"/>
    </row>
    <row r="206" ht="12.75" customHeight="1">
      <c r="AL206" s="12"/>
      <c r="AM206" s="12"/>
    </row>
    <row r="207" ht="12.75" customHeight="1">
      <c r="AL207" s="12"/>
      <c r="AM207" s="12"/>
    </row>
    <row r="208" ht="12.75" customHeight="1">
      <c r="AL208" s="12"/>
      <c r="AM208" s="12"/>
    </row>
    <row r="209" ht="12.75" customHeight="1">
      <c r="AL209" s="12"/>
      <c r="AM209" s="12"/>
    </row>
    <row r="210" ht="12.75" customHeight="1">
      <c r="AL210" s="12"/>
      <c r="AM210" s="12"/>
    </row>
    <row r="211" ht="12.75" customHeight="1">
      <c r="AL211" s="12"/>
      <c r="AM211" s="12"/>
    </row>
    <row r="212" ht="12.75" customHeight="1">
      <c r="AL212" s="12"/>
      <c r="AM212" s="12"/>
    </row>
    <row r="213" ht="12.75" customHeight="1">
      <c r="AL213" s="12"/>
      <c r="AM213" s="12"/>
    </row>
    <row r="214" ht="12.75" customHeight="1">
      <c r="AL214" s="12"/>
      <c r="AM214" s="12"/>
    </row>
    <row r="215" ht="12.75" customHeight="1">
      <c r="AL215" s="12"/>
      <c r="AM215" s="12"/>
    </row>
    <row r="216" ht="12.75" customHeight="1">
      <c r="AL216" s="12"/>
      <c r="AM216" s="12"/>
    </row>
    <row r="217" ht="12.75" customHeight="1">
      <c r="AL217" s="12"/>
      <c r="AM217" s="12"/>
    </row>
    <row r="218" ht="12.75" customHeight="1">
      <c r="AL218" s="12"/>
      <c r="AM218" s="12"/>
    </row>
    <row r="219" ht="12.75" customHeight="1">
      <c r="AL219" s="12"/>
      <c r="AM219" s="12"/>
    </row>
    <row r="220" ht="12.75" customHeight="1">
      <c r="AL220" s="12"/>
      <c r="AM220" s="12"/>
    </row>
    <row r="221" ht="12.75" customHeight="1">
      <c r="AL221" s="12"/>
      <c r="AM221" s="12"/>
    </row>
    <row r="222" ht="12.75" customHeight="1">
      <c r="AL222" s="12"/>
      <c r="AM222" s="12"/>
    </row>
    <row r="223" ht="12.75" customHeight="1">
      <c r="AL223" s="12"/>
      <c r="AM223" s="12"/>
    </row>
    <row r="224" ht="12.75" customHeight="1">
      <c r="AL224" s="12"/>
      <c r="AM224" s="12"/>
    </row>
    <row r="225" ht="12.75" customHeight="1">
      <c r="AL225" s="12"/>
      <c r="AM225" s="12"/>
    </row>
    <row r="226" ht="12.75" customHeight="1">
      <c r="AL226" s="12"/>
      <c r="AM226" s="12"/>
    </row>
    <row r="227" ht="12.75" customHeight="1">
      <c r="AL227" s="12"/>
      <c r="AM227" s="12"/>
    </row>
    <row r="228" ht="12.75" customHeight="1">
      <c r="AL228" s="12"/>
      <c r="AM228" s="12"/>
    </row>
    <row r="229" ht="12.75" customHeight="1">
      <c r="AL229" s="12"/>
      <c r="AM229" s="12"/>
    </row>
    <row r="230" ht="12.75" customHeight="1">
      <c r="AL230" s="12"/>
      <c r="AM230" s="12"/>
    </row>
    <row r="231" ht="12.75" customHeight="1">
      <c r="AL231" s="12"/>
      <c r="AM231" s="12"/>
    </row>
    <row r="232" ht="12.75" customHeight="1">
      <c r="AL232" s="12"/>
      <c r="AM232" s="12"/>
    </row>
    <row r="233" ht="12.75" customHeight="1">
      <c r="AL233" s="12"/>
      <c r="AM233" s="12"/>
    </row>
    <row r="234" ht="12.75" customHeight="1">
      <c r="AL234" s="12"/>
      <c r="AM234" s="12"/>
    </row>
    <row r="235" ht="12.75" customHeight="1">
      <c r="AL235" s="12"/>
      <c r="AM235" s="12"/>
    </row>
    <row r="236" ht="12.75" customHeight="1">
      <c r="AL236" s="12"/>
      <c r="AM236" s="12"/>
    </row>
    <row r="237" ht="12.75" customHeight="1">
      <c r="AL237" s="12"/>
      <c r="AM237" s="12"/>
    </row>
    <row r="238" ht="12.75" customHeight="1">
      <c r="AL238" s="12"/>
      <c r="AM238" s="12"/>
    </row>
    <row r="239" ht="12.75" customHeight="1">
      <c r="AL239" s="12"/>
      <c r="AM239" s="12"/>
    </row>
    <row r="240" ht="12.75" customHeight="1">
      <c r="AL240" s="12"/>
      <c r="AM240" s="12"/>
    </row>
    <row r="241" ht="12.75" customHeight="1">
      <c r="AL241" s="12"/>
      <c r="AM241" s="12"/>
    </row>
    <row r="242" ht="12.75" customHeight="1">
      <c r="AL242" s="12"/>
      <c r="AM242" s="12"/>
    </row>
    <row r="243" ht="12.75" customHeight="1">
      <c r="AL243" s="12"/>
      <c r="AM243" s="12"/>
    </row>
    <row r="244" ht="12.75" customHeight="1">
      <c r="AL244" s="12"/>
      <c r="AM244" s="12"/>
    </row>
    <row r="245" ht="12.75" customHeight="1">
      <c r="AL245" s="12"/>
      <c r="AM245" s="12"/>
    </row>
    <row r="246" ht="12.75" customHeight="1">
      <c r="AL246" s="12"/>
      <c r="AM246" s="12"/>
    </row>
    <row r="247" ht="12.75" customHeight="1">
      <c r="AL247" s="12"/>
      <c r="AM247" s="12"/>
    </row>
    <row r="248" ht="12.75" customHeight="1">
      <c r="AL248" s="12"/>
      <c r="AM248" s="12"/>
    </row>
    <row r="249" ht="12.75" customHeight="1">
      <c r="AL249" s="12"/>
      <c r="AM249" s="12"/>
    </row>
    <row r="250" ht="12.75" customHeight="1">
      <c r="AL250" s="12"/>
      <c r="AM250" s="12"/>
    </row>
    <row r="251" ht="12.75" customHeight="1">
      <c r="AL251" s="12"/>
      <c r="AM251" s="12"/>
    </row>
    <row r="252" ht="12.75" customHeight="1">
      <c r="AL252" s="12"/>
      <c r="AM252" s="12"/>
    </row>
    <row r="253" ht="12.75" customHeight="1">
      <c r="AL253" s="12"/>
      <c r="AM253" s="12"/>
    </row>
    <row r="254" ht="12.75" customHeight="1">
      <c r="AL254" s="12"/>
      <c r="AM254" s="12"/>
    </row>
    <row r="255" ht="12.75" customHeight="1">
      <c r="AL255" s="12"/>
      <c r="AM255" s="12"/>
    </row>
    <row r="256" ht="12.75" customHeight="1">
      <c r="AL256" s="12"/>
      <c r="AM256" s="12"/>
    </row>
    <row r="257" ht="12.75" customHeight="1">
      <c r="AL257" s="12"/>
      <c r="AM257" s="12"/>
    </row>
    <row r="258" ht="12.75" customHeight="1">
      <c r="AL258" s="12"/>
      <c r="AM258" s="12"/>
    </row>
    <row r="259" ht="12.75" customHeight="1">
      <c r="AL259" s="12"/>
      <c r="AM259" s="12"/>
    </row>
    <row r="260" ht="12.75" customHeight="1">
      <c r="AL260" s="12"/>
      <c r="AM260" s="12"/>
    </row>
    <row r="261" ht="12.75" customHeight="1">
      <c r="AL261" s="12"/>
      <c r="AM261" s="12"/>
    </row>
    <row r="262" ht="12.75" customHeight="1">
      <c r="AL262" s="12"/>
      <c r="AM262" s="12"/>
    </row>
    <row r="263" ht="12.75" customHeight="1">
      <c r="AL263" s="12"/>
      <c r="AM263" s="12"/>
    </row>
    <row r="264" ht="12.75" customHeight="1">
      <c r="AL264" s="12"/>
      <c r="AM264" s="12"/>
    </row>
    <row r="265" ht="12.75" customHeight="1">
      <c r="AL265" s="12"/>
      <c r="AM265" s="12"/>
    </row>
    <row r="266" ht="12.75" customHeight="1">
      <c r="AL266" s="12"/>
      <c r="AM266" s="12"/>
    </row>
    <row r="267" ht="12.75" customHeight="1">
      <c r="AL267" s="12"/>
      <c r="AM267" s="12"/>
    </row>
    <row r="268" ht="12.75" customHeight="1">
      <c r="AL268" s="12"/>
      <c r="AM268" s="12"/>
    </row>
    <row r="269" ht="12.75" customHeight="1">
      <c r="AL269" s="12"/>
      <c r="AM269" s="12"/>
    </row>
    <row r="270" ht="12.75" customHeight="1">
      <c r="AL270" s="12"/>
      <c r="AM270" s="12"/>
    </row>
    <row r="271" ht="12.75" customHeight="1">
      <c r="AL271" s="12"/>
      <c r="AM271" s="12"/>
    </row>
    <row r="272" ht="12.75" customHeight="1">
      <c r="AL272" s="12"/>
      <c r="AM272" s="12"/>
    </row>
    <row r="273" ht="12.75" customHeight="1">
      <c r="AL273" s="12"/>
      <c r="AM273" s="12"/>
    </row>
    <row r="274" ht="12.75" customHeight="1">
      <c r="AL274" s="12"/>
      <c r="AM274" s="12"/>
    </row>
    <row r="275" ht="12.75" customHeight="1">
      <c r="AL275" s="12"/>
      <c r="AM275" s="12"/>
    </row>
    <row r="276" ht="12.75" customHeight="1">
      <c r="AL276" s="12"/>
      <c r="AM276" s="12"/>
    </row>
    <row r="277" ht="12.75" customHeight="1">
      <c r="AL277" s="12"/>
      <c r="AM277" s="12"/>
    </row>
    <row r="278" ht="12.75" customHeight="1">
      <c r="AL278" s="12"/>
      <c r="AM278" s="12"/>
    </row>
    <row r="279" ht="12.75" customHeight="1">
      <c r="AL279" s="12"/>
      <c r="AM279" s="12"/>
    </row>
    <row r="280" ht="12.75" customHeight="1">
      <c r="AL280" s="12"/>
      <c r="AM280" s="12"/>
    </row>
    <row r="281" ht="12.75" customHeight="1">
      <c r="AL281" s="12"/>
      <c r="AM281" s="12"/>
    </row>
    <row r="282" ht="12.75" customHeight="1">
      <c r="AL282" s="12"/>
      <c r="AM282" s="12"/>
    </row>
    <row r="283" ht="12.75" customHeight="1">
      <c r="AL283" s="12"/>
      <c r="AM283" s="12"/>
    </row>
    <row r="284" ht="12.75" customHeight="1">
      <c r="AL284" s="12"/>
      <c r="AM284" s="12"/>
    </row>
    <row r="285" ht="12.75" customHeight="1">
      <c r="AL285" s="12"/>
      <c r="AM285" s="12"/>
    </row>
    <row r="286" ht="12.75" customHeight="1">
      <c r="AL286" s="12"/>
      <c r="AM286" s="12"/>
    </row>
    <row r="287" ht="12.75" customHeight="1">
      <c r="AL287" s="12"/>
      <c r="AM287" s="12"/>
    </row>
    <row r="288" ht="12.75" customHeight="1">
      <c r="AL288" s="12"/>
      <c r="AM288" s="12"/>
    </row>
    <row r="289" ht="12.75" customHeight="1">
      <c r="AL289" s="12"/>
      <c r="AM289" s="12"/>
    </row>
    <row r="290" ht="12.75" customHeight="1">
      <c r="AL290" s="12"/>
      <c r="AM290" s="12"/>
    </row>
    <row r="291" ht="12.75" customHeight="1">
      <c r="AL291" s="12"/>
      <c r="AM291" s="12"/>
    </row>
    <row r="292" ht="12.75" customHeight="1">
      <c r="AL292" s="12"/>
      <c r="AM292" s="12"/>
    </row>
    <row r="293" ht="12.75" customHeight="1">
      <c r="AL293" s="12"/>
      <c r="AM293" s="12"/>
    </row>
    <row r="294" ht="12.75" customHeight="1">
      <c r="AL294" s="12"/>
      <c r="AM294" s="12"/>
    </row>
    <row r="295" ht="12.75" customHeight="1">
      <c r="AL295" s="12"/>
      <c r="AM295" s="12"/>
    </row>
    <row r="296" ht="12.75" customHeight="1">
      <c r="AL296" s="12"/>
      <c r="AM296" s="12"/>
    </row>
    <row r="297" ht="12.75" customHeight="1">
      <c r="AL297" s="12"/>
      <c r="AM297" s="12"/>
    </row>
    <row r="298" ht="12.75" customHeight="1">
      <c r="AL298" s="12"/>
      <c r="AM298" s="12"/>
    </row>
    <row r="299" ht="12.75" customHeight="1">
      <c r="AL299" s="12"/>
      <c r="AM299" s="12"/>
    </row>
    <row r="300" ht="12.75" customHeight="1">
      <c r="AL300" s="12"/>
      <c r="AM300" s="12"/>
    </row>
    <row r="301" ht="12.75" customHeight="1">
      <c r="AL301" s="12"/>
      <c r="AM301" s="12"/>
    </row>
    <row r="302" ht="12.75" customHeight="1">
      <c r="AL302" s="12"/>
      <c r="AM302" s="12"/>
    </row>
    <row r="303" ht="12.75" customHeight="1">
      <c r="AL303" s="12"/>
      <c r="AM303" s="12"/>
    </row>
    <row r="304" ht="12.75" customHeight="1">
      <c r="AL304" s="12"/>
      <c r="AM304" s="12"/>
    </row>
    <row r="305" ht="12.75" customHeight="1">
      <c r="AL305" s="12"/>
      <c r="AM305" s="12"/>
    </row>
    <row r="306" ht="12.75" customHeight="1">
      <c r="AL306" s="12"/>
      <c r="AM306" s="12"/>
    </row>
    <row r="307" ht="12.75" customHeight="1">
      <c r="AL307" s="12"/>
      <c r="AM307" s="12"/>
    </row>
    <row r="308" ht="12.75" customHeight="1">
      <c r="AL308" s="12"/>
      <c r="AM308" s="12"/>
    </row>
    <row r="309" ht="12.75" customHeight="1">
      <c r="AL309" s="12"/>
      <c r="AM309" s="12"/>
    </row>
    <row r="310" ht="12.75" customHeight="1">
      <c r="AL310" s="12"/>
      <c r="AM310" s="12"/>
    </row>
    <row r="311" ht="12.75" customHeight="1">
      <c r="AL311" s="12"/>
      <c r="AM311" s="12"/>
    </row>
    <row r="312" ht="12.75" customHeight="1">
      <c r="AL312" s="12"/>
      <c r="AM312" s="12"/>
    </row>
    <row r="313" ht="12.75" customHeight="1">
      <c r="AL313" s="12"/>
      <c r="AM313" s="12"/>
    </row>
    <row r="314" ht="12.75" customHeight="1">
      <c r="AL314" s="12"/>
      <c r="AM314" s="12"/>
    </row>
    <row r="315" ht="12.75" customHeight="1">
      <c r="AL315" s="12"/>
      <c r="AM315" s="12"/>
    </row>
    <row r="316" ht="12.75" customHeight="1">
      <c r="AL316" s="12"/>
      <c r="AM316" s="12"/>
    </row>
    <row r="317" ht="12.75" customHeight="1">
      <c r="AL317" s="12"/>
      <c r="AM317" s="12"/>
    </row>
    <row r="318" ht="12.75" customHeight="1">
      <c r="AL318" s="12"/>
      <c r="AM318" s="12"/>
    </row>
    <row r="319" ht="12.75" customHeight="1">
      <c r="AL319" s="12"/>
      <c r="AM319" s="12"/>
    </row>
    <row r="320" ht="12.75" customHeight="1">
      <c r="AL320" s="12"/>
      <c r="AM320" s="12"/>
    </row>
    <row r="321" ht="12.75" customHeight="1">
      <c r="AL321" s="12"/>
      <c r="AM321" s="12"/>
    </row>
    <row r="322" ht="12.75" customHeight="1">
      <c r="AL322" s="12"/>
      <c r="AM322" s="12"/>
    </row>
    <row r="323" ht="12.75" customHeight="1">
      <c r="AL323" s="12"/>
      <c r="AM323" s="12"/>
    </row>
    <row r="324" ht="12.75" customHeight="1">
      <c r="AL324" s="12"/>
      <c r="AM324" s="12"/>
    </row>
    <row r="325" ht="12.75" customHeight="1">
      <c r="AL325" s="12"/>
      <c r="AM325" s="12"/>
    </row>
    <row r="326" ht="12.75" customHeight="1">
      <c r="AL326" s="12"/>
      <c r="AM326" s="12"/>
    </row>
    <row r="327" ht="12.75" customHeight="1">
      <c r="AL327" s="12"/>
      <c r="AM327" s="12"/>
    </row>
    <row r="328" ht="12.75" customHeight="1">
      <c r="AL328" s="12"/>
      <c r="AM328" s="12"/>
    </row>
    <row r="329" ht="12.75" customHeight="1">
      <c r="AL329" s="12"/>
      <c r="AM329" s="12"/>
    </row>
    <row r="330" ht="12.75" customHeight="1">
      <c r="AL330" s="12"/>
      <c r="AM330" s="12"/>
    </row>
    <row r="331" ht="12.75" customHeight="1">
      <c r="AL331" s="12"/>
      <c r="AM331" s="12"/>
    </row>
    <row r="332" ht="12.75" customHeight="1">
      <c r="AL332" s="12"/>
      <c r="AM332" s="12"/>
    </row>
    <row r="333" ht="12.75" customHeight="1">
      <c r="AL333" s="12"/>
      <c r="AM333" s="12"/>
    </row>
    <row r="334" ht="12.75" customHeight="1">
      <c r="AL334" s="12"/>
      <c r="AM334" s="12"/>
    </row>
    <row r="335" ht="12.75" customHeight="1">
      <c r="AL335" s="12"/>
      <c r="AM335" s="12"/>
    </row>
    <row r="336" ht="12.75" customHeight="1">
      <c r="AL336" s="12"/>
      <c r="AM336" s="12"/>
    </row>
    <row r="337" ht="12.75" customHeight="1">
      <c r="AL337" s="12"/>
      <c r="AM337" s="12"/>
    </row>
    <row r="338" ht="12.75" customHeight="1">
      <c r="AL338" s="12"/>
      <c r="AM338" s="12"/>
    </row>
    <row r="339" ht="12.75" customHeight="1">
      <c r="AL339" s="12"/>
      <c r="AM339" s="12"/>
    </row>
    <row r="340" ht="12.75" customHeight="1">
      <c r="AL340" s="12"/>
      <c r="AM340" s="12"/>
    </row>
    <row r="341" ht="12.75" customHeight="1">
      <c r="AL341" s="12"/>
      <c r="AM341" s="12"/>
    </row>
    <row r="342" ht="12.75" customHeight="1">
      <c r="AL342" s="12"/>
      <c r="AM342" s="12"/>
    </row>
    <row r="343" ht="12.75" customHeight="1">
      <c r="AL343" s="12"/>
      <c r="AM343" s="12"/>
    </row>
    <row r="344" ht="12.75" customHeight="1">
      <c r="AL344" s="12"/>
      <c r="AM344" s="12"/>
    </row>
    <row r="345" ht="12.75" customHeight="1">
      <c r="AL345" s="12"/>
      <c r="AM345" s="12"/>
    </row>
    <row r="346" ht="12.75" customHeight="1">
      <c r="AL346" s="12"/>
      <c r="AM346" s="12"/>
    </row>
    <row r="347" ht="12.75" customHeight="1">
      <c r="AL347" s="12"/>
      <c r="AM347" s="12"/>
    </row>
    <row r="348" ht="12.75" customHeight="1">
      <c r="AL348" s="12"/>
      <c r="AM348" s="12"/>
    </row>
    <row r="349" ht="12.75" customHeight="1">
      <c r="AL349" s="12"/>
      <c r="AM349" s="12"/>
    </row>
    <row r="350" ht="12.75" customHeight="1">
      <c r="AL350" s="12"/>
      <c r="AM350" s="12"/>
    </row>
    <row r="351" ht="12.75" customHeight="1">
      <c r="AL351" s="12"/>
      <c r="AM351" s="12"/>
    </row>
    <row r="352" ht="12.75" customHeight="1">
      <c r="AL352" s="12"/>
      <c r="AM352" s="12"/>
    </row>
    <row r="353" ht="12.75" customHeight="1">
      <c r="AL353" s="12"/>
      <c r="AM353" s="12"/>
    </row>
    <row r="354" ht="12.75" customHeight="1">
      <c r="AL354" s="12"/>
      <c r="AM354" s="12"/>
    </row>
    <row r="355" ht="12.75" customHeight="1">
      <c r="AL355" s="12"/>
      <c r="AM355" s="12"/>
    </row>
    <row r="356" ht="12.75" customHeight="1">
      <c r="AL356" s="12"/>
      <c r="AM356" s="12"/>
    </row>
    <row r="357" ht="12.75" customHeight="1">
      <c r="AL357" s="12"/>
      <c r="AM357" s="12"/>
    </row>
    <row r="358" ht="12.75" customHeight="1">
      <c r="AL358" s="12"/>
      <c r="AM358" s="12"/>
    </row>
    <row r="359" ht="12.75" customHeight="1">
      <c r="AL359" s="12"/>
      <c r="AM359" s="12"/>
    </row>
    <row r="360" ht="12.75" customHeight="1">
      <c r="AL360" s="12"/>
      <c r="AM360" s="12"/>
    </row>
    <row r="361" ht="12.75" customHeight="1">
      <c r="AL361" s="12"/>
      <c r="AM361" s="12"/>
    </row>
    <row r="362" ht="12.75" customHeight="1">
      <c r="AL362" s="12"/>
      <c r="AM362" s="12"/>
    </row>
    <row r="363" ht="12.75" customHeight="1">
      <c r="AL363" s="12"/>
      <c r="AM363" s="12"/>
    </row>
    <row r="364" ht="12.75" customHeight="1">
      <c r="AL364" s="12"/>
      <c r="AM364" s="12"/>
    </row>
    <row r="365" ht="12.75" customHeight="1">
      <c r="AL365" s="12"/>
      <c r="AM365" s="12"/>
    </row>
    <row r="366" ht="12.75" customHeight="1">
      <c r="AL366" s="12"/>
      <c r="AM366" s="12"/>
    </row>
    <row r="367" ht="12.75" customHeight="1">
      <c r="AL367" s="12"/>
      <c r="AM367" s="12"/>
    </row>
    <row r="368" ht="12.75" customHeight="1">
      <c r="AL368" s="12"/>
      <c r="AM368" s="12"/>
    </row>
    <row r="369" ht="12.75" customHeight="1">
      <c r="AL369" s="12"/>
      <c r="AM369" s="12"/>
    </row>
    <row r="370" ht="12.75" customHeight="1">
      <c r="AL370" s="12"/>
      <c r="AM370" s="12"/>
    </row>
    <row r="371" ht="12.75" customHeight="1">
      <c r="AL371" s="12"/>
      <c r="AM371" s="12"/>
    </row>
    <row r="372" ht="12.75" customHeight="1">
      <c r="AL372" s="12"/>
      <c r="AM372" s="12"/>
    </row>
    <row r="373" ht="12.75" customHeight="1">
      <c r="AL373" s="12"/>
      <c r="AM373" s="12"/>
    </row>
    <row r="374" ht="12.75" customHeight="1">
      <c r="AL374" s="12"/>
      <c r="AM374" s="12"/>
    </row>
    <row r="375" ht="12.75" customHeight="1">
      <c r="AL375" s="12"/>
      <c r="AM375" s="12"/>
    </row>
    <row r="376" ht="12.75" customHeight="1">
      <c r="AL376" s="12"/>
      <c r="AM376" s="12"/>
    </row>
    <row r="377" ht="12.75" customHeight="1">
      <c r="AL377" s="12"/>
      <c r="AM377" s="12"/>
    </row>
    <row r="378" ht="12.75" customHeight="1">
      <c r="AL378" s="12"/>
      <c r="AM378" s="12"/>
    </row>
    <row r="379" ht="12.75" customHeight="1">
      <c r="AL379" s="12"/>
      <c r="AM379" s="12"/>
    </row>
    <row r="380" ht="12.75" customHeight="1">
      <c r="AL380" s="12"/>
      <c r="AM380" s="12"/>
    </row>
    <row r="381" ht="12.75" customHeight="1">
      <c r="AL381" s="12"/>
      <c r="AM381" s="12"/>
    </row>
    <row r="382" ht="12.75" customHeight="1">
      <c r="AL382" s="12"/>
      <c r="AM382" s="12"/>
    </row>
    <row r="383" ht="12.75" customHeight="1">
      <c r="AL383" s="12"/>
      <c r="AM383" s="12"/>
    </row>
    <row r="384" ht="12.75" customHeight="1">
      <c r="AL384" s="12"/>
      <c r="AM384" s="12"/>
    </row>
    <row r="385" ht="12.75" customHeight="1">
      <c r="AL385" s="12"/>
      <c r="AM385" s="12"/>
    </row>
    <row r="386" ht="12.75" customHeight="1">
      <c r="AL386" s="12"/>
      <c r="AM386" s="12"/>
    </row>
    <row r="387" ht="12.75" customHeight="1">
      <c r="AL387" s="12"/>
      <c r="AM387" s="12"/>
    </row>
    <row r="388" ht="12.75" customHeight="1">
      <c r="AL388" s="12"/>
      <c r="AM388" s="12"/>
    </row>
    <row r="389" ht="12.75" customHeight="1">
      <c r="AL389" s="12"/>
      <c r="AM389" s="12"/>
    </row>
    <row r="390" ht="12.75" customHeight="1">
      <c r="AL390" s="12"/>
      <c r="AM390" s="12"/>
    </row>
    <row r="391" ht="12.75" customHeight="1">
      <c r="AL391" s="12"/>
      <c r="AM391" s="12"/>
    </row>
    <row r="392" ht="12.75" customHeight="1">
      <c r="AL392" s="12"/>
      <c r="AM392" s="12"/>
    </row>
    <row r="393" ht="12.75" customHeight="1">
      <c r="AL393" s="12"/>
      <c r="AM393" s="12"/>
    </row>
    <row r="394" ht="12.75" customHeight="1">
      <c r="AL394" s="12"/>
      <c r="AM394" s="12"/>
    </row>
    <row r="395" ht="12.75" customHeight="1">
      <c r="AL395" s="12"/>
      <c r="AM395" s="12"/>
    </row>
    <row r="396" ht="12.75" customHeight="1">
      <c r="AL396" s="12"/>
      <c r="AM396" s="12"/>
    </row>
    <row r="397" ht="12.75" customHeight="1">
      <c r="AL397" s="12"/>
      <c r="AM397" s="12"/>
    </row>
    <row r="398" ht="12.75" customHeight="1">
      <c r="AL398" s="12"/>
      <c r="AM398" s="12"/>
    </row>
    <row r="399" ht="12.75" customHeight="1">
      <c r="AL399" s="12"/>
      <c r="AM399" s="12"/>
    </row>
    <row r="400" ht="12.75" customHeight="1">
      <c r="AL400" s="12"/>
      <c r="AM400" s="12"/>
    </row>
    <row r="401" ht="12.75" customHeight="1">
      <c r="AL401" s="12"/>
      <c r="AM401" s="12"/>
    </row>
    <row r="402" ht="12.75" customHeight="1">
      <c r="AL402" s="12"/>
      <c r="AM402" s="12"/>
    </row>
    <row r="403" ht="12.75" customHeight="1">
      <c r="AL403" s="12"/>
      <c r="AM403" s="12"/>
    </row>
    <row r="404" ht="12.75" customHeight="1">
      <c r="AL404" s="12"/>
      <c r="AM404" s="12"/>
    </row>
    <row r="405" ht="12.75" customHeight="1">
      <c r="AL405" s="12"/>
      <c r="AM405" s="12"/>
    </row>
    <row r="406" ht="12.75" customHeight="1">
      <c r="AL406" s="12"/>
      <c r="AM406" s="12"/>
    </row>
    <row r="407" ht="12.75" customHeight="1">
      <c r="AL407" s="12"/>
      <c r="AM407" s="12"/>
    </row>
    <row r="408" ht="12.75" customHeight="1">
      <c r="AL408" s="12"/>
      <c r="AM408" s="12"/>
    </row>
    <row r="409" ht="12.75" customHeight="1">
      <c r="AL409" s="12"/>
      <c r="AM409" s="12"/>
    </row>
    <row r="410" ht="12.75" customHeight="1">
      <c r="AL410" s="12"/>
      <c r="AM410" s="12"/>
    </row>
    <row r="411" ht="12.75" customHeight="1">
      <c r="AL411" s="12"/>
      <c r="AM411" s="12"/>
    </row>
    <row r="412" ht="12.75" customHeight="1">
      <c r="AL412" s="12"/>
      <c r="AM412" s="12"/>
    </row>
    <row r="413" ht="12.75" customHeight="1">
      <c r="AL413" s="12"/>
      <c r="AM413" s="12"/>
    </row>
    <row r="414" ht="12.75" customHeight="1">
      <c r="AL414" s="12"/>
      <c r="AM414" s="12"/>
    </row>
    <row r="415" ht="12.75" customHeight="1">
      <c r="AL415" s="12"/>
      <c r="AM415" s="12"/>
    </row>
    <row r="416" ht="12.75" customHeight="1">
      <c r="AL416" s="12"/>
      <c r="AM416" s="12"/>
    </row>
    <row r="417" ht="12.75" customHeight="1">
      <c r="AL417" s="12"/>
      <c r="AM417" s="12"/>
    </row>
    <row r="418" ht="12.75" customHeight="1">
      <c r="AL418" s="12"/>
      <c r="AM418" s="12"/>
    </row>
    <row r="419" ht="12.75" customHeight="1">
      <c r="AL419" s="12"/>
      <c r="AM419" s="12"/>
    </row>
    <row r="420" ht="12.75" customHeight="1">
      <c r="AL420" s="12"/>
      <c r="AM420" s="12"/>
    </row>
    <row r="421" ht="12.75" customHeight="1">
      <c r="AL421" s="12"/>
      <c r="AM421" s="12"/>
    </row>
    <row r="422" ht="12.75" customHeight="1">
      <c r="AL422" s="12"/>
      <c r="AM422" s="12"/>
    </row>
    <row r="423" ht="12.75" customHeight="1">
      <c r="AL423" s="12"/>
      <c r="AM423" s="12"/>
    </row>
    <row r="424" ht="12.75" customHeight="1">
      <c r="AL424" s="12"/>
      <c r="AM424" s="12"/>
    </row>
    <row r="425" ht="12.75" customHeight="1">
      <c r="AL425" s="12"/>
      <c r="AM425" s="12"/>
    </row>
    <row r="426" ht="12.75" customHeight="1">
      <c r="AL426" s="12"/>
      <c r="AM426" s="12"/>
    </row>
    <row r="427" ht="12.75" customHeight="1">
      <c r="AL427" s="12"/>
      <c r="AM427" s="12"/>
    </row>
    <row r="428" ht="12.75" customHeight="1">
      <c r="AL428" s="12"/>
      <c r="AM428" s="12"/>
    </row>
    <row r="429" ht="12.75" customHeight="1">
      <c r="AL429" s="12"/>
      <c r="AM429" s="12"/>
    </row>
    <row r="430" ht="12.75" customHeight="1">
      <c r="AL430" s="12"/>
      <c r="AM430" s="12"/>
    </row>
    <row r="431" ht="12.75" customHeight="1">
      <c r="AL431" s="12"/>
      <c r="AM431" s="12"/>
    </row>
    <row r="432" ht="12.75" customHeight="1">
      <c r="AL432" s="12"/>
      <c r="AM432" s="12"/>
    </row>
    <row r="433" ht="12.75" customHeight="1">
      <c r="AL433" s="12"/>
      <c r="AM433" s="12"/>
    </row>
    <row r="434" ht="12.75" customHeight="1">
      <c r="AL434" s="12"/>
      <c r="AM434" s="12"/>
    </row>
    <row r="435" ht="12.75" customHeight="1">
      <c r="AL435" s="12"/>
      <c r="AM435" s="12"/>
    </row>
    <row r="436" ht="12.75" customHeight="1">
      <c r="AL436" s="12"/>
      <c r="AM436" s="12"/>
    </row>
    <row r="437" ht="12.75" customHeight="1">
      <c r="AL437" s="12"/>
      <c r="AM437" s="12"/>
    </row>
    <row r="438" ht="12.75" customHeight="1">
      <c r="AL438" s="12"/>
      <c r="AM438" s="12"/>
    </row>
    <row r="439" ht="12.75" customHeight="1">
      <c r="AL439" s="12"/>
      <c r="AM439" s="12"/>
    </row>
    <row r="440" ht="12.75" customHeight="1">
      <c r="AL440" s="12"/>
      <c r="AM440" s="12"/>
    </row>
    <row r="441" ht="12.75" customHeight="1">
      <c r="AL441" s="12"/>
      <c r="AM441" s="12"/>
    </row>
    <row r="442" ht="12.75" customHeight="1">
      <c r="AL442" s="12"/>
      <c r="AM442" s="12"/>
    </row>
    <row r="443" ht="12.75" customHeight="1">
      <c r="AL443" s="12"/>
      <c r="AM443" s="12"/>
    </row>
    <row r="444" ht="12.75" customHeight="1">
      <c r="AL444" s="12"/>
      <c r="AM444" s="12"/>
    </row>
    <row r="445" ht="12.75" customHeight="1">
      <c r="AL445" s="12"/>
      <c r="AM445" s="12"/>
    </row>
    <row r="446" ht="12.75" customHeight="1">
      <c r="AL446" s="12"/>
      <c r="AM446" s="12"/>
    </row>
    <row r="447" ht="12.75" customHeight="1">
      <c r="AL447" s="12"/>
      <c r="AM447" s="12"/>
    </row>
    <row r="448" ht="12.75" customHeight="1">
      <c r="AL448" s="12"/>
      <c r="AM448" s="12"/>
    </row>
    <row r="449" ht="12.75" customHeight="1">
      <c r="AL449" s="12"/>
      <c r="AM449" s="12"/>
    </row>
    <row r="450" ht="12.75" customHeight="1">
      <c r="AL450" s="12"/>
      <c r="AM450" s="12"/>
    </row>
    <row r="451" ht="12.75" customHeight="1">
      <c r="AL451" s="12"/>
      <c r="AM451" s="12"/>
    </row>
    <row r="452" ht="12.75" customHeight="1">
      <c r="AL452" s="12"/>
      <c r="AM452" s="12"/>
    </row>
    <row r="453" ht="12.75" customHeight="1">
      <c r="AL453" s="12"/>
      <c r="AM453" s="12"/>
    </row>
    <row r="454" ht="12.75" customHeight="1">
      <c r="AL454" s="12"/>
      <c r="AM454" s="12"/>
    </row>
    <row r="455" ht="12.75" customHeight="1">
      <c r="AL455" s="12"/>
      <c r="AM455" s="12"/>
    </row>
    <row r="456" ht="12.75" customHeight="1">
      <c r="AL456" s="12"/>
      <c r="AM456" s="12"/>
    </row>
    <row r="457" ht="12.75" customHeight="1">
      <c r="AL457" s="12"/>
      <c r="AM457" s="12"/>
    </row>
    <row r="458" ht="12.75" customHeight="1">
      <c r="AL458" s="12"/>
      <c r="AM458" s="12"/>
    </row>
    <row r="459" ht="12.75" customHeight="1">
      <c r="AL459" s="12"/>
      <c r="AM459" s="12"/>
    </row>
    <row r="460" ht="12.75" customHeight="1">
      <c r="AL460" s="12"/>
      <c r="AM460" s="12"/>
    </row>
    <row r="461" ht="12.75" customHeight="1">
      <c r="AL461" s="12"/>
      <c r="AM461" s="12"/>
    </row>
    <row r="462" ht="12.75" customHeight="1">
      <c r="AL462" s="12"/>
      <c r="AM462" s="12"/>
    </row>
    <row r="463" ht="12.75" customHeight="1">
      <c r="AL463" s="12"/>
      <c r="AM463" s="12"/>
    </row>
    <row r="464" ht="12.75" customHeight="1">
      <c r="AL464" s="12"/>
      <c r="AM464" s="12"/>
    </row>
    <row r="465" ht="12.75" customHeight="1">
      <c r="AL465" s="12"/>
      <c r="AM465" s="12"/>
    </row>
    <row r="466" ht="12.75" customHeight="1">
      <c r="AL466" s="12"/>
      <c r="AM466" s="12"/>
    </row>
    <row r="467" ht="12.75" customHeight="1">
      <c r="AL467" s="12"/>
      <c r="AM467" s="12"/>
    </row>
    <row r="468" ht="12.75" customHeight="1">
      <c r="AL468" s="12"/>
      <c r="AM468" s="12"/>
    </row>
    <row r="469" ht="12.75" customHeight="1">
      <c r="AL469" s="12"/>
      <c r="AM469" s="12"/>
    </row>
    <row r="470" ht="12.75" customHeight="1">
      <c r="AL470" s="12"/>
      <c r="AM470" s="12"/>
    </row>
    <row r="471" ht="12.75" customHeight="1">
      <c r="AL471" s="12"/>
      <c r="AM471" s="12"/>
    </row>
    <row r="472" ht="12.75" customHeight="1">
      <c r="AL472" s="12"/>
      <c r="AM472" s="12"/>
    </row>
    <row r="473" ht="12.75" customHeight="1">
      <c r="AL473" s="12"/>
      <c r="AM473" s="12"/>
    </row>
    <row r="474" ht="12.75" customHeight="1">
      <c r="AL474" s="12"/>
      <c r="AM474" s="12"/>
    </row>
    <row r="475" ht="12.75" customHeight="1">
      <c r="AL475" s="12"/>
      <c r="AM475" s="12"/>
    </row>
    <row r="476" ht="12.75" customHeight="1">
      <c r="AL476" s="12"/>
      <c r="AM476" s="12"/>
    </row>
    <row r="477" ht="12.75" customHeight="1">
      <c r="AL477" s="12"/>
      <c r="AM477" s="12"/>
    </row>
    <row r="478" ht="12.75" customHeight="1">
      <c r="AL478" s="12"/>
      <c r="AM478" s="12"/>
    </row>
    <row r="479" ht="12.75" customHeight="1">
      <c r="AL479" s="12"/>
      <c r="AM479" s="12"/>
    </row>
    <row r="480" ht="12.75" customHeight="1">
      <c r="AL480" s="12"/>
      <c r="AM480" s="12"/>
    </row>
    <row r="481" ht="12.75" customHeight="1">
      <c r="AL481" s="12"/>
      <c r="AM481" s="12"/>
    </row>
    <row r="482" ht="12.75" customHeight="1">
      <c r="AL482" s="12"/>
      <c r="AM482" s="12"/>
    </row>
    <row r="483" ht="12.75" customHeight="1">
      <c r="AL483" s="12"/>
      <c r="AM483" s="12"/>
    </row>
    <row r="484" ht="12.75" customHeight="1">
      <c r="AL484" s="12"/>
      <c r="AM484" s="12"/>
    </row>
    <row r="485" ht="12.75" customHeight="1">
      <c r="AL485" s="12"/>
      <c r="AM485" s="12"/>
    </row>
    <row r="486" ht="12.75" customHeight="1">
      <c r="AL486" s="12"/>
      <c r="AM486" s="12"/>
    </row>
    <row r="487" ht="12.75" customHeight="1">
      <c r="AL487" s="12"/>
      <c r="AM487" s="12"/>
    </row>
    <row r="488" ht="12.75" customHeight="1">
      <c r="AL488" s="12"/>
      <c r="AM488" s="12"/>
    </row>
    <row r="489" ht="12.75" customHeight="1">
      <c r="AL489" s="12"/>
      <c r="AM489" s="12"/>
    </row>
    <row r="490" ht="12.75" customHeight="1">
      <c r="AL490" s="12"/>
      <c r="AM490" s="12"/>
    </row>
    <row r="491" ht="12.75" customHeight="1">
      <c r="AL491" s="12"/>
      <c r="AM491" s="12"/>
    </row>
    <row r="492" ht="12.75" customHeight="1">
      <c r="AL492" s="12"/>
      <c r="AM492" s="12"/>
    </row>
    <row r="493" ht="12.75" customHeight="1">
      <c r="AL493" s="12"/>
      <c r="AM493" s="12"/>
    </row>
    <row r="494" ht="12.75" customHeight="1">
      <c r="AL494" s="12"/>
      <c r="AM494" s="12"/>
    </row>
    <row r="495" ht="12.75" customHeight="1">
      <c r="AL495" s="12"/>
      <c r="AM495" s="12"/>
    </row>
    <row r="496" ht="12.75" customHeight="1">
      <c r="AL496" s="12"/>
      <c r="AM496" s="12"/>
    </row>
    <row r="497" ht="12.75" customHeight="1">
      <c r="AL497" s="12"/>
      <c r="AM497" s="12"/>
    </row>
    <row r="498" ht="12.75" customHeight="1">
      <c r="AL498" s="12"/>
      <c r="AM498" s="12"/>
    </row>
    <row r="499" ht="12.75" customHeight="1">
      <c r="AL499" s="12"/>
      <c r="AM499" s="12"/>
    </row>
    <row r="500" ht="12.75" customHeight="1">
      <c r="AL500" s="12"/>
      <c r="AM500" s="12"/>
    </row>
    <row r="501" ht="12.75" customHeight="1">
      <c r="AL501" s="12"/>
      <c r="AM501" s="12"/>
    </row>
    <row r="502" ht="12.75" customHeight="1">
      <c r="AL502" s="12"/>
      <c r="AM502" s="12"/>
    </row>
    <row r="503" ht="12.75" customHeight="1">
      <c r="AL503" s="12"/>
      <c r="AM503" s="12"/>
    </row>
    <row r="504" ht="12.75" customHeight="1">
      <c r="AL504" s="12"/>
      <c r="AM504" s="12"/>
    </row>
    <row r="505" ht="12.75" customHeight="1">
      <c r="AL505" s="12"/>
      <c r="AM505" s="12"/>
    </row>
    <row r="506" ht="12.75" customHeight="1">
      <c r="AL506" s="12"/>
      <c r="AM506" s="12"/>
    </row>
    <row r="507" ht="12.75" customHeight="1">
      <c r="AL507" s="12"/>
      <c r="AM507" s="12"/>
    </row>
    <row r="508" ht="12.75" customHeight="1">
      <c r="AL508" s="12"/>
      <c r="AM508" s="12"/>
    </row>
    <row r="509" ht="12.75" customHeight="1">
      <c r="AL509" s="12"/>
      <c r="AM509" s="12"/>
    </row>
    <row r="510" ht="12.75" customHeight="1">
      <c r="AL510" s="12"/>
      <c r="AM510" s="12"/>
    </row>
    <row r="511" ht="12.75" customHeight="1">
      <c r="AL511" s="12"/>
      <c r="AM511" s="12"/>
    </row>
    <row r="512" ht="12.75" customHeight="1">
      <c r="AL512" s="12"/>
      <c r="AM512" s="12"/>
    </row>
    <row r="513" ht="12.75" customHeight="1">
      <c r="AL513" s="12"/>
      <c r="AM513" s="12"/>
    </row>
    <row r="514" ht="12.75" customHeight="1">
      <c r="AL514" s="12"/>
      <c r="AM514" s="12"/>
    </row>
    <row r="515" ht="12.75" customHeight="1">
      <c r="AL515" s="12"/>
      <c r="AM515" s="12"/>
    </row>
    <row r="516" ht="12.75" customHeight="1">
      <c r="AL516" s="12"/>
      <c r="AM516" s="12"/>
    </row>
    <row r="517" ht="12.75" customHeight="1">
      <c r="AL517" s="12"/>
      <c r="AM517" s="12"/>
    </row>
    <row r="518" ht="12.75" customHeight="1">
      <c r="AL518" s="12"/>
      <c r="AM518" s="12"/>
    </row>
    <row r="519" ht="12.75" customHeight="1">
      <c r="AL519" s="12"/>
      <c r="AM519" s="12"/>
    </row>
    <row r="520" ht="12.75" customHeight="1">
      <c r="AL520" s="12"/>
      <c r="AM520" s="12"/>
    </row>
    <row r="521" ht="12.75" customHeight="1">
      <c r="AL521" s="12"/>
      <c r="AM521" s="12"/>
    </row>
    <row r="522" ht="12.75" customHeight="1">
      <c r="AL522" s="12"/>
      <c r="AM522" s="12"/>
    </row>
    <row r="523" ht="12.75" customHeight="1">
      <c r="AL523" s="12"/>
      <c r="AM523" s="12"/>
    </row>
    <row r="524" ht="12.75" customHeight="1">
      <c r="AL524" s="12"/>
      <c r="AM524" s="12"/>
    </row>
    <row r="525" ht="12.75" customHeight="1">
      <c r="AL525" s="12"/>
      <c r="AM525" s="12"/>
    </row>
    <row r="526" ht="12.75" customHeight="1">
      <c r="AL526" s="12"/>
      <c r="AM526" s="12"/>
    </row>
    <row r="527" ht="12.75" customHeight="1">
      <c r="AL527" s="12"/>
      <c r="AM527" s="12"/>
    </row>
    <row r="528" ht="12.75" customHeight="1">
      <c r="AL528" s="12"/>
      <c r="AM528" s="12"/>
    </row>
    <row r="529" ht="12.75" customHeight="1">
      <c r="AL529" s="12"/>
      <c r="AM529" s="12"/>
    </row>
    <row r="530" ht="12.75" customHeight="1">
      <c r="AL530" s="12"/>
      <c r="AM530" s="12"/>
    </row>
    <row r="531" ht="12.75" customHeight="1">
      <c r="AL531" s="12"/>
      <c r="AM531" s="12"/>
    </row>
    <row r="532" ht="12.75" customHeight="1">
      <c r="AL532" s="12"/>
      <c r="AM532" s="12"/>
    </row>
    <row r="533" ht="12.75" customHeight="1">
      <c r="AL533" s="12"/>
      <c r="AM533" s="12"/>
    </row>
    <row r="534" ht="12.75" customHeight="1">
      <c r="AL534" s="12"/>
      <c r="AM534" s="12"/>
    </row>
    <row r="535" ht="12.75" customHeight="1">
      <c r="AL535" s="12"/>
      <c r="AM535" s="12"/>
    </row>
    <row r="536" ht="12.75" customHeight="1">
      <c r="AL536" s="12"/>
      <c r="AM536" s="12"/>
    </row>
    <row r="537" ht="12.75" customHeight="1">
      <c r="AL537" s="12"/>
      <c r="AM537" s="12"/>
    </row>
    <row r="538" ht="12.75" customHeight="1">
      <c r="AL538" s="12"/>
      <c r="AM538" s="12"/>
    </row>
    <row r="539" ht="12.75" customHeight="1">
      <c r="AL539" s="12"/>
      <c r="AM539" s="12"/>
    </row>
    <row r="540" ht="12.75" customHeight="1">
      <c r="AL540" s="12"/>
      <c r="AM540" s="12"/>
    </row>
    <row r="541" ht="12.75" customHeight="1">
      <c r="AL541" s="12"/>
      <c r="AM541" s="12"/>
    </row>
    <row r="542" ht="12.75" customHeight="1">
      <c r="AL542" s="12"/>
      <c r="AM542" s="12"/>
    </row>
    <row r="543" ht="12.75" customHeight="1">
      <c r="AL543" s="12"/>
      <c r="AM543" s="12"/>
    </row>
    <row r="544" ht="12.75" customHeight="1">
      <c r="AL544" s="12"/>
      <c r="AM544" s="12"/>
    </row>
    <row r="545" ht="12.75" customHeight="1">
      <c r="AL545" s="12"/>
      <c r="AM545" s="12"/>
    </row>
    <row r="546" ht="12.75" customHeight="1">
      <c r="AL546" s="12"/>
      <c r="AM546" s="12"/>
    </row>
    <row r="547" ht="12.75" customHeight="1">
      <c r="AL547" s="12"/>
      <c r="AM547" s="12"/>
    </row>
    <row r="548" ht="12.75" customHeight="1">
      <c r="AL548" s="12"/>
      <c r="AM548" s="12"/>
    </row>
    <row r="549" ht="12.75" customHeight="1">
      <c r="AL549" s="12"/>
      <c r="AM549" s="12"/>
    </row>
    <row r="550" ht="12.75" customHeight="1">
      <c r="AL550" s="12"/>
      <c r="AM550" s="12"/>
    </row>
    <row r="551" ht="12.75" customHeight="1">
      <c r="AL551" s="12"/>
      <c r="AM551" s="12"/>
    </row>
    <row r="552" ht="12.75" customHeight="1">
      <c r="AL552" s="12"/>
      <c r="AM552" s="12"/>
    </row>
    <row r="553" ht="12.75" customHeight="1">
      <c r="AL553" s="12"/>
      <c r="AM553" s="12"/>
    </row>
    <row r="554" ht="12.75" customHeight="1">
      <c r="AL554" s="12"/>
      <c r="AM554" s="12"/>
    </row>
    <row r="555" ht="12.75" customHeight="1">
      <c r="AL555" s="12"/>
      <c r="AM555" s="12"/>
    </row>
    <row r="556" ht="12.75" customHeight="1">
      <c r="AL556" s="12"/>
      <c r="AM556" s="12"/>
    </row>
    <row r="557" ht="12.75" customHeight="1">
      <c r="AL557" s="12"/>
      <c r="AM557" s="12"/>
    </row>
    <row r="558" ht="12.75" customHeight="1">
      <c r="AL558" s="12"/>
      <c r="AM558" s="12"/>
    </row>
    <row r="559" ht="12.75" customHeight="1">
      <c r="AL559" s="12"/>
      <c r="AM559" s="12"/>
    </row>
    <row r="560" ht="12.75" customHeight="1">
      <c r="AL560" s="12"/>
      <c r="AM560" s="12"/>
    </row>
    <row r="561" ht="12.75" customHeight="1">
      <c r="AL561" s="12"/>
      <c r="AM561" s="12"/>
    </row>
    <row r="562" ht="12.75" customHeight="1">
      <c r="AL562" s="12"/>
      <c r="AM562" s="12"/>
    </row>
    <row r="563" ht="12.75" customHeight="1">
      <c r="AL563" s="12"/>
      <c r="AM563" s="12"/>
    </row>
    <row r="564" ht="12.75" customHeight="1">
      <c r="AL564" s="12"/>
      <c r="AM564" s="12"/>
    </row>
    <row r="565" ht="12.75" customHeight="1">
      <c r="AL565" s="12"/>
      <c r="AM565" s="12"/>
    </row>
    <row r="566" ht="12.75" customHeight="1">
      <c r="AL566" s="12"/>
      <c r="AM566" s="12"/>
    </row>
    <row r="567" ht="12.75" customHeight="1">
      <c r="AL567" s="12"/>
      <c r="AM567" s="12"/>
    </row>
    <row r="568" ht="12.75" customHeight="1">
      <c r="AL568" s="12"/>
      <c r="AM568" s="12"/>
    </row>
    <row r="569" ht="12.75" customHeight="1">
      <c r="AL569" s="12"/>
      <c r="AM569" s="12"/>
    </row>
    <row r="570" ht="12.75" customHeight="1">
      <c r="AL570" s="12"/>
      <c r="AM570" s="12"/>
    </row>
    <row r="571" ht="12.75" customHeight="1">
      <c r="AL571" s="12"/>
      <c r="AM571" s="12"/>
    </row>
    <row r="572" ht="12.75" customHeight="1">
      <c r="AL572" s="12"/>
      <c r="AM572" s="12"/>
    </row>
    <row r="573" ht="12.75" customHeight="1">
      <c r="AL573" s="12"/>
      <c r="AM573" s="12"/>
    </row>
    <row r="574" ht="12.75" customHeight="1">
      <c r="AL574" s="12"/>
      <c r="AM574" s="12"/>
    </row>
    <row r="575" ht="12.75" customHeight="1">
      <c r="AL575" s="12"/>
      <c r="AM575" s="12"/>
    </row>
    <row r="576" ht="12.75" customHeight="1">
      <c r="AL576" s="12"/>
      <c r="AM576" s="12"/>
    </row>
    <row r="577" ht="12.75" customHeight="1">
      <c r="AL577" s="12"/>
      <c r="AM577" s="12"/>
    </row>
    <row r="578" ht="12.75" customHeight="1">
      <c r="AL578" s="12"/>
      <c r="AM578" s="12"/>
    </row>
    <row r="579" ht="12.75" customHeight="1">
      <c r="AL579" s="12"/>
      <c r="AM579" s="12"/>
    </row>
    <row r="580" ht="12.75" customHeight="1">
      <c r="AL580" s="12"/>
      <c r="AM580" s="12"/>
    </row>
    <row r="581" ht="12.75" customHeight="1">
      <c r="AL581" s="12"/>
      <c r="AM581" s="12"/>
    </row>
    <row r="582" ht="12.75" customHeight="1">
      <c r="AL582" s="12"/>
      <c r="AM582" s="12"/>
    </row>
    <row r="583" ht="12.75" customHeight="1">
      <c r="AL583" s="12"/>
      <c r="AM583" s="12"/>
    </row>
    <row r="584" ht="12.75" customHeight="1">
      <c r="AL584" s="12"/>
      <c r="AM584" s="12"/>
    </row>
    <row r="585" ht="12.75" customHeight="1">
      <c r="AL585" s="12"/>
      <c r="AM585" s="12"/>
    </row>
    <row r="586" ht="12.75" customHeight="1">
      <c r="AL586" s="12"/>
      <c r="AM586" s="12"/>
    </row>
    <row r="587" ht="12.75" customHeight="1">
      <c r="AL587" s="12"/>
      <c r="AM587" s="12"/>
    </row>
    <row r="588" ht="12.75" customHeight="1">
      <c r="AL588" s="12"/>
      <c r="AM588" s="12"/>
    </row>
    <row r="589" ht="12.75" customHeight="1">
      <c r="AL589" s="12"/>
      <c r="AM589" s="12"/>
    </row>
    <row r="590" ht="12.75" customHeight="1">
      <c r="AL590" s="12"/>
      <c r="AM590" s="12"/>
    </row>
    <row r="591" ht="12.75" customHeight="1">
      <c r="AL591" s="12"/>
      <c r="AM591" s="12"/>
    </row>
    <row r="592" ht="12.75" customHeight="1">
      <c r="AL592" s="12"/>
      <c r="AM592" s="12"/>
    </row>
    <row r="593" ht="12.75" customHeight="1">
      <c r="AL593" s="12"/>
      <c r="AM593" s="12"/>
    </row>
    <row r="594" ht="12.75" customHeight="1">
      <c r="AL594" s="12"/>
      <c r="AM594" s="12"/>
    </row>
    <row r="595" ht="12.75" customHeight="1">
      <c r="AL595" s="12"/>
      <c r="AM595" s="12"/>
    </row>
    <row r="596" ht="12.75" customHeight="1">
      <c r="AL596" s="12"/>
      <c r="AM596" s="12"/>
    </row>
    <row r="597" ht="12.75" customHeight="1">
      <c r="AL597" s="12"/>
      <c r="AM597" s="12"/>
    </row>
    <row r="598" ht="12.75" customHeight="1">
      <c r="AL598" s="12"/>
      <c r="AM598" s="12"/>
    </row>
    <row r="599" ht="12.75" customHeight="1">
      <c r="AL599" s="12"/>
      <c r="AM599" s="12"/>
    </row>
    <row r="600" ht="12.75" customHeight="1">
      <c r="AL600" s="12"/>
      <c r="AM600" s="12"/>
    </row>
    <row r="601" ht="12.75" customHeight="1">
      <c r="AL601" s="12"/>
      <c r="AM601" s="12"/>
    </row>
    <row r="602" ht="12.75" customHeight="1">
      <c r="AL602" s="12"/>
      <c r="AM602" s="12"/>
    </row>
    <row r="603" ht="12.75" customHeight="1">
      <c r="AL603" s="12"/>
      <c r="AM603" s="12"/>
    </row>
    <row r="604" ht="12.75" customHeight="1">
      <c r="AL604" s="12"/>
      <c r="AM604" s="12"/>
    </row>
    <row r="605" ht="12.75" customHeight="1">
      <c r="AL605" s="12"/>
      <c r="AM605" s="12"/>
    </row>
    <row r="606" ht="12.75" customHeight="1">
      <c r="AL606" s="12"/>
      <c r="AM606" s="12"/>
    </row>
    <row r="607" ht="12.75" customHeight="1">
      <c r="AL607" s="12"/>
      <c r="AM607" s="12"/>
    </row>
    <row r="608" ht="12.75" customHeight="1">
      <c r="AL608" s="12"/>
      <c r="AM608" s="12"/>
    </row>
    <row r="609" ht="12.75" customHeight="1">
      <c r="AL609" s="12"/>
      <c r="AM609" s="12"/>
    </row>
    <row r="610" ht="12.75" customHeight="1">
      <c r="AL610" s="12"/>
      <c r="AM610" s="12"/>
    </row>
    <row r="611" ht="12.75" customHeight="1">
      <c r="AL611" s="12"/>
      <c r="AM611" s="12"/>
    </row>
    <row r="612" ht="12.75" customHeight="1">
      <c r="AL612" s="12"/>
      <c r="AM612" s="12"/>
    </row>
    <row r="613" ht="12.75" customHeight="1">
      <c r="AL613" s="12"/>
      <c r="AM613" s="12"/>
    </row>
    <row r="614" ht="12.75" customHeight="1">
      <c r="AL614" s="12"/>
      <c r="AM614" s="12"/>
    </row>
    <row r="615" ht="12.75" customHeight="1">
      <c r="AL615" s="12"/>
      <c r="AM615" s="12"/>
    </row>
    <row r="616" ht="12.75" customHeight="1">
      <c r="AL616" s="12"/>
      <c r="AM616" s="12"/>
    </row>
    <row r="617" ht="12.75" customHeight="1">
      <c r="AL617" s="12"/>
      <c r="AM617" s="12"/>
    </row>
    <row r="618" ht="12.75" customHeight="1">
      <c r="AL618" s="12"/>
      <c r="AM618" s="12"/>
    </row>
    <row r="619" ht="12.75" customHeight="1">
      <c r="AL619" s="12"/>
      <c r="AM619" s="12"/>
    </row>
    <row r="620" ht="12.75" customHeight="1">
      <c r="AL620" s="12"/>
      <c r="AM620" s="12"/>
    </row>
    <row r="621" ht="12.75" customHeight="1">
      <c r="AL621" s="12"/>
      <c r="AM621" s="12"/>
    </row>
    <row r="622" ht="12.75" customHeight="1">
      <c r="AL622" s="12"/>
      <c r="AM622" s="12"/>
    </row>
    <row r="623" ht="12.75" customHeight="1">
      <c r="AL623" s="12"/>
      <c r="AM623" s="12"/>
    </row>
    <row r="624" ht="12.75" customHeight="1">
      <c r="AL624" s="12"/>
      <c r="AM624" s="12"/>
    </row>
    <row r="625" ht="12.75" customHeight="1">
      <c r="AL625" s="12"/>
      <c r="AM625" s="12"/>
    </row>
    <row r="626" ht="12.75" customHeight="1">
      <c r="AL626" s="12"/>
      <c r="AM626" s="12"/>
    </row>
    <row r="627" ht="12.75" customHeight="1">
      <c r="AL627" s="12"/>
      <c r="AM627" s="12"/>
    </row>
    <row r="628" ht="12.75" customHeight="1">
      <c r="AL628" s="12"/>
      <c r="AM628" s="12"/>
    </row>
    <row r="629" ht="12.75" customHeight="1">
      <c r="AL629" s="12"/>
      <c r="AM629" s="12"/>
    </row>
    <row r="630" ht="12.75" customHeight="1">
      <c r="AL630" s="12"/>
      <c r="AM630" s="12"/>
    </row>
    <row r="631" ht="12.75" customHeight="1">
      <c r="AL631" s="12"/>
      <c r="AM631" s="12"/>
    </row>
    <row r="632" ht="12.75" customHeight="1">
      <c r="AL632" s="12"/>
      <c r="AM632" s="12"/>
    </row>
    <row r="633" ht="12.75" customHeight="1">
      <c r="AL633" s="12"/>
      <c r="AM633" s="12"/>
    </row>
    <row r="634" ht="12.75" customHeight="1">
      <c r="AL634" s="12"/>
      <c r="AM634" s="12"/>
    </row>
    <row r="635" ht="12.75" customHeight="1">
      <c r="AL635" s="12"/>
      <c r="AM635" s="12"/>
    </row>
    <row r="636" ht="12.75" customHeight="1">
      <c r="AL636" s="12"/>
      <c r="AM636" s="12"/>
    </row>
    <row r="637" ht="12.75" customHeight="1">
      <c r="AL637" s="12"/>
      <c r="AM637" s="12"/>
    </row>
    <row r="638" ht="12.75" customHeight="1">
      <c r="AL638" s="12"/>
      <c r="AM638" s="12"/>
    </row>
    <row r="639" ht="12.75" customHeight="1">
      <c r="AL639" s="12"/>
      <c r="AM639" s="12"/>
    </row>
    <row r="640" ht="12.75" customHeight="1">
      <c r="AL640" s="12"/>
      <c r="AM640" s="12"/>
    </row>
    <row r="641" ht="12.75" customHeight="1">
      <c r="AL641" s="12"/>
      <c r="AM641" s="12"/>
    </row>
    <row r="642" ht="12.75" customHeight="1">
      <c r="AL642" s="12"/>
      <c r="AM642" s="12"/>
    </row>
    <row r="643" ht="12.75" customHeight="1">
      <c r="AL643" s="12"/>
      <c r="AM643" s="12"/>
    </row>
    <row r="644" ht="12.75" customHeight="1">
      <c r="AL644" s="12"/>
      <c r="AM644" s="12"/>
    </row>
    <row r="645" ht="12.75" customHeight="1">
      <c r="AL645" s="12"/>
      <c r="AM645" s="12"/>
    </row>
    <row r="646" ht="12.75" customHeight="1">
      <c r="AL646" s="12"/>
      <c r="AM646" s="12"/>
    </row>
    <row r="647" ht="12.75" customHeight="1">
      <c r="AL647" s="12"/>
      <c r="AM647" s="12"/>
    </row>
    <row r="648" ht="12.75" customHeight="1">
      <c r="AL648" s="12"/>
      <c r="AM648" s="12"/>
    </row>
    <row r="649" ht="12.75" customHeight="1">
      <c r="AL649" s="12"/>
      <c r="AM649" s="12"/>
    </row>
    <row r="650" ht="12.75" customHeight="1">
      <c r="AL650" s="12"/>
      <c r="AM650" s="12"/>
    </row>
    <row r="651" ht="12.75" customHeight="1">
      <c r="AL651" s="12"/>
      <c r="AM651" s="12"/>
    </row>
    <row r="652" ht="12.75" customHeight="1">
      <c r="AL652" s="12"/>
      <c r="AM652" s="12"/>
    </row>
    <row r="653" ht="12.75" customHeight="1">
      <c r="AL653" s="12"/>
      <c r="AM653" s="12"/>
    </row>
    <row r="654" ht="12.75" customHeight="1">
      <c r="AL654" s="12"/>
      <c r="AM654" s="12"/>
    </row>
    <row r="655" ht="12.75" customHeight="1">
      <c r="AL655" s="12"/>
      <c r="AM655" s="12"/>
    </row>
    <row r="656" ht="12.75" customHeight="1">
      <c r="AL656" s="12"/>
      <c r="AM656" s="12"/>
    </row>
    <row r="657" ht="12.75" customHeight="1">
      <c r="AL657" s="12"/>
      <c r="AM657" s="12"/>
    </row>
    <row r="658" ht="12.75" customHeight="1">
      <c r="AL658" s="12"/>
      <c r="AM658" s="12"/>
    </row>
    <row r="659" ht="12.75" customHeight="1">
      <c r="AL659" s="12"/>
      <c r="AM659" s="12"/>
    </row>
    <row r="660" ht="12.75" customHeight="1">
      <c r="AL660" s="12"/>
      <c r="AM660" s="12"/>
    </row>
    <row r="661" ht="12.75" customHeight="1">
      <c r="AL661" s="12"/>
      <c r="AM661" s="12"/>
    </row>
    <row r="662" ht="12.75" customHeight="1">
      <c r="AL662" s="12"/>
      <c r="AM662" s="12"/>
    </row>
    <row r="663" ht="12.75" customHeight="1">
      <c r="AL663" s="12"/>
      <c r="AM663" s="12"/>
    </row>
    <row r="664" ht="12.75" customHeight="1">
      <c r="AL664" s="12"/>
      <c r="AM664" s="12"/>
    </row>
    <row r="665" ht="12.75" customHeight="1">
      <c r="AL665" s="12"/>
      <c r="AM665" s="12"/>
    </row>
    <row r="666" ht="12.75" customHeight="1">
      <c r="AL666" s="12"/>
      <c r="AM666" s="12"/>
    </row>
    <row r="667" ht="12.75" customHeight="1">
      <c r="AL667" s="12"/>
      <c r="AM667" s="12"/>
    </row>
    <row r="668" ht="12.75" customHeight="1">
      <c r="AL668" s="12"/>
      <c r="AM668" s="12"/>
    </row>
    <row r="669" ht="12.75" customHeight="1">
      <c r="AL669" s="12"/>
      <c r="AM669" s="12"/>
    </row>
    <row r="670" ht="12.75" customHeight="1">
      <c r="AL670" s="12"/>
      <c r="AM670" s="12"/>
    </row>
    <row r="671" ht="12.75" customHeight="1">
      <c r="AL671" s="12"/>
      <c r="AM671" s="12"/>
    </row>
    <row r="672" ht="12.75" customHeight="1">
      <c r="AL672" s="12"/>
      <c r="AM672" s="12"/>
    </row>
    <row r="673" ht="12.75" customHeight="1">
      <c r="AL673" s="12"/>
      <c r="AM673" s="12"/>
    </row>
    <row r="674" ht="12.75" customHeight="1">
      <c r="AL674" s="12"/>
      <c r="AM674" s="12"/>
    </row>
    <row r="675" ht="12.75" customHeight="1">
      <c r="AL675" s="12"/>
      <c r="AM675" s="12"/>
    </row>
    <row r="676" ht="12.75" customHeight="1">
      <c r="AL676" s="12"/>
      <c r="AM676" s="12"/>
    </row>
    <row r="677" ht="12.75" customHeight="1">
      <c r="AL677" s="12"/>
      <c r="AM677" s="12"/>
    </row>
    <row r="678" ht="12.75" customHeight="1">
      <c r="AL678" s="12"/>
      <c r="AM678" s="12"/>
    </row>
    <row r="679" ht="12.75" customHeight="1">
      <c r="AL679" s="12"/>
      <c r="AM679" s="12"/>
    </row>
    <row r="680" ht="12.75" customHeight="1">
      <c r="AL680" s="12"/>
      <c r="AM680" s="12"/>
    </row>
    <row r="681" ht="12.75" customHeight="1">
      <c r="AL681" s="12"/>
      <c r="AM681" s="12"/>
    </row>
    <row r="682" ht="12.75" customHeight="1">
      <c r="AL682" s="12"/>
      <c r="AM682" s="12"/>
    </row>
    <row r="683" ht="12.75" customHeight="1">
      <c r="AL683" s="12"/>
      <c r="AM683" s="12"/>
    </row>
    <row r="684" ht="12.75" customHeight="1">
      <c r="AL684" s="12"/>
      <c r="AM684" s="12"/>
    </row>
    <row r="685" ht="12.75" customHeight="1">
      <c r="AL685" s="12"/>
      <c r="AM685" s="12"/>
    </row>
    <row r="686" ht="12.75" customHeight="1">
      <c r="AL686" s="12"/>
      <c r="AM686" s="12"/>
    </row>
    <row r="687" ht="12.75" customHeight="1">
      <c r="AL687" s="12"/>
      <c r="AM687" s="12"/>
    </row>
    <row r="688" ht="12.75" customHeight="1">
      <c r="AL688" s="12"/>
      <c r="AM688" s="12"/>
    </row>
    <row r="689" ht="12.75" customHeight="1">
      <c r="AL689" s="12"/>
      <c r="AM689" s="12"/>
    </row>
    <row r="690" ht="12.75" customHeight="1">
      <c r="AL690" s="12"/>
      <c r="AM690" s="12"/>
    </row>
    <row r="691" ht="12.75" customHeight="1">
      <c r="AL691" s="12"/>
      <c r="AM691" s="12"/>
    </row>
    <row r="692" ht="12.75" customHeight="1">
      <c r="AL692" s="12"/>
      <c r="AM692" s="12"/>
    </row>
    <row r="693" ht="12.75" customHeight="1">
      <c r="AL693" s="12"/>
      <c r="AM693" s="12"/>
    </row>
    <row r="694" ht="12.75" customHeight="1">
      <c r="AL694" s="12"/>
      <c r="AM694" s="12"/>
    </row>
    <row r="695" ht="12.75" customHeight="1">
      <c r="AL695" s="12"/>
      <c r="AM695" s="12"/>
    </row>
    <row r="696" ht="12.75" customHeight="1">
      <c r="AL696" s="12"/>
      <c r="AM696" s="12"/>
    </row>
    <row r="697" ht="12.75" customHeight="1">
      <c r="AL697" s="12"/>
      <c r="AM697" s="12"/>
    </row>
    <row r="698" ht="12.75" customHeight="1">
      <c r="AL698" s="12"/>
      <c r="AM698" s="12"/>
    </row>
    <row r="699" ht="12.75" customHeight="1">
      <c r="AL699" s="12"/>
      <c r="AM699" s="12"/>
    </row>
    <row r="700" ht="12.75" customHeight="1">
      <c r="AL700" s="12"/>
      <c r="AM700" s="12"/>
    </row>
    <row r="701" ht="12.75" customHeight="1">
      <c r="AL701" s="12"/>
      <c r="AM701" s="12"/>
    </row>
    <row r="702" ht="12.75" customHeight="1">
      <c r="AL702" s="12"/>
      <c r="AM702" s="12"/>
    </row>
    <row r="703" ht="12.75" customHeight="1">
      <c r="AL703" s="12"/>
      <c r="AM703" s="12"/>
    </row>
    <row r="704" ht="12.75" customHeight="1">
      <c r="AL704" s="12"/>
      <c r="AM704" s="12"/>
    </row>
    <row r="705" ht="12.75" customHeight="1">
      <c r="AL705" s="12"/>
      <c r="AM705" s="12"/>
    </row>
    <row r="706" ht="12.75" customHeight="1">
      <c r="AL706" s="12"/>
      <c r="AM706" s="12"/>
    </row>
    <row r="707" ht="12.75" customHeight="1">
      <c r="AL707" s="12"/>
      <c r="AM707" s="12"/>
    </row>
    <row r="708" ht="12.75" customHeight="1">
      <c r="AL708" s="12"/>
      <c r="AM708" s="12"/>
    </row>
    <row r="709" ht="12.75" customHeight="1">
      <c r="AL709" s="12"/>
      <c r="AM709" s="12"/>
    </row>
    <row r="710" ht="12.75" customHeight="1">
      <c r="AL710" s="12"/>
      <c r="AM710" s="12"/>
    </row>
    <row r="711" ht="12.75" customHeight="1">
      <c r="AL711" s="12"/>
      <c r="AM711" s="12"/>
    </row>
    <row r="712" ht="12.75" customHeight="1">
      <c r="AL712" s="12"/>
      <c r="AM712" s="12"/>
    </row>
    <row r="713" ht="12.75" customHeight="1">
      <c r="AL713" s="12"/>
      <c r="AM713" s="12"/>
    </row>
    <row r="714" ht="12.75" customHeight="1">
      <c r="AL714" s="12"/>
      <c r="AM714" s="12"/>
    </row>
    <row r="715" ht="12.75" customHeight="1">
      <c r="AL715" s="12"/>
      <c r="AM715" s="12"/>
    </row>
    <row r="716" ht="12.75" customHeight="1">
      <c r="AL716" s="12"/>
      <c r="AM716" s="12"/>
    </row>
    <row r="717" ht="12.75" customHeight="1">
      <c r="AL717" s="12"/>
      <c r="AM717" s="12"/>
    </row>
    <row r="718" ht="12.75" customHeight="1">
      <c r="AL718" s="12"/>
      <c r="AM718" s="12"/>
    </row>
    <row r="719" ht="12.75" customHeight="1">
      <c r="AL719" s="12"/>
      <c r="AM719" s="12"/>
    </row>
    <row r="720" ht="12.75" customHeight="1">
      <c r="AL720" s="12"/>
      <c r="AM720" s="12"/>
    </row>
    <row r="721" ht="12.75" customHeight="1">
      <c r="AL721" s="12"/>
      <c r="AM721" s="12"/>
    </row>
    <row r="722" ht="12.75" customHeight="1">
      <c r="AL722" s="12"/>
      <c r="AM722" s="12"/>
    </row>
    <row r="723" ht="12.75" customHeight="1">
      <c r="AL723" s="12"/>
      <c r="AM723" s="12"/>
    </row>
    <row r="724" ht="12.75" customHeight="1">
      <c r="AL724" s="12"/>
      <c r="AM724" s="12"/>
    </row>
    <row r="725" ht="12.75" customHeight="1">
      <c r="AL725" s="12"/>
      <c r="AM725" s="12"/>
    </row>
    <row r="726" ht="12.75" customHeight="1">
      <c r="AL726" s="12"/>
      <c r="AM726" s="12"/>
    </row>
    <row r="727" ht="12.75" customHeight="1">
      <c r="AL727" s="12"/>
      <c r="AM727" s="12"/>
    </row>
    <row r="728" ht="12.75" customHeight="1">
      <c r="AL728" s="12"/>
      <c r="AM728" s="12"/>
    </row>
    <row r="729" ht="12.75" customHeight="1">
      <c r="AL729" s="12"/>
      <c r="AM729" s="12"/>
    </row>
    <row r="730" ht="12.75" customHeight="1">
      <c r="AL730" s="12"/>
      <c r="AM730" s="12"/>
    </row>
    <row r="731" ht="12.75" customHeight="1">
      <c r="AL731" s="12"/>
      <c r="AM731" s="12"/>
    </row>
    <row r="732" ht="12.75" customHeight="1">
      <c r="AL732" s="12"/>
      <c r="AM732" s="12"/>
    </row>
    <row r="733" ht="12.75" customHeight="1">
      <c r="AL733" s="12"/>
      <c r="AM733" s="12"/>
    </row>
    <row r="734" ht="12.75" customHeight="1">
      <c r="AL734" s="12"/>
      <c r="AM734" s="12"/>
    </row>
    <row r="735" ht="12.75" customHeight="1">
      <c r="AL735" s="12"/>
      <c r="AM735" s="12"/>
    </row>
    <row r="736" ht="12.75" customHeight="1">
      <c r="AL736" s="12"/>
      <c r="AM736" s="12"/>
    </row>
    <row r="737" ht="12.75" customHeight="1">
      <c r="AL737" s="12"/>
      <c r="AM737" s="12"/>
    </row>
    <row r="738" ht="12.75" customHeight="1">
      <c r="AL738" s="12"/>
      <c r="AM738" s="12"/>
    </row>
    <row r="739" ht="12.75" customHeight="1">
      <c r="AL739" s="12"/>
      <c r="AM739" s="12"/>
    </row>
    <row r="740" ht="12.75" customHeight="1">
      <c r="AL740" s="12"/>
      <c r="AM740" s="12"/>
    </row>
    <row r="741" ht="12.75" customHeight="1">
      <c r="AL741" s="12"/>
      <c r="AM741" s="12"/>
    </row>
    <row r="742" ht="12.75" customHeight="1">
      <c r="AL742" s="12"/>
      <c r="AM742" s="12"/>
    </row>
    <row r="743" ht="12.75" customHeight="1">
      <c r="AL743" s="12"/>
      <c r="AM743" s="12"/>
    </row>
    <row r="744" ht="12.75" customHeight="1">
      <c r="AL744" s="12"/>
      <c r="AM744" s="12"/>
    </row>
    <row r="745" ht="12.75" customHeight="1">
      <c r="AL745" s="12"/>
      <c r="AM745" s="12"/>
    </row>
    <row r="746" ht="12.75" customHeight="1">
      <c r="AL746" s="12"/>
      <c r="AM746" s="12"/>
    </row>
    <row r="747" ht="12.75" customHeight="1">
      <c r="AL747" s="12"/>
      <c r="AM747" s="12"/>
    </row>
    <row r="748" ht="12.75" customHeight="1">
      <c r="AL748" s="12"/>
      <c r="AM748" s="12"/>
    </row>
    <row r="749" ht="12.75" customHeight="1">
      <c r="AL749" s="12"/>
      <c r="AM749" s="12"/>
    </row>
    <row r="750" ht="12.75" customHeight="1">
      <c r="AL750" s="12"/>
      <c r="AM750" s="12"/>
    </row>
    <row r="751" ht="12.75" customHeight="1">
      <c r="AL751" s="12"/>
      <c r="AM751" s="12"/>
    </row>
    <row r="752" ht="12.75" customHeight="1">
      <c r="AL752" s="12"/>
      <c r="AM752" s="12"/>
    </row>
    <row r="753" ht="12.75" customHeight="1">
      <c r="AL753" s="12"/>
      <c r="AM753" s="12"/>
    </row>
    <row r="754" ht="12.75" customHeight="1">
      <c r="AL754" s="12"/>
      <c r="AM754" s="12"/>
    </row>
    <row r="755" ht="12.75" customHeight="1">
      <c r="AL755" s="12"/>
      <c r="AM755" s="12"/>
    </row>
    <row r="756" ht="12.75" customHeight="1">
      <c r="AL756" s="12"/>
      <c r="AM756" s="12"/>
    </row>
    <row r="757" ht="12.75" customHeight="1">
      <c r="AL757" s="12"/>
      <c r="AM757" s="12"/>
    </row>
    <row r="758" ht="12.75" customHeight="1">
      <c r="AL758" s="12"/>
      <c r="AM758" s="12"/>
    </row>
    <row r="759" ht="12.75" customHeight="1">
      <c r="AL759" s="12"/>
      <c r="AM759" s="12"/>
    </row>
    <row r="760" ht="12.75" customHeight="1">
      <c r="AL760" s="12"/>
      <c r="AM760" s="12"/>
    </row>
    <row r="761" ht="12.75" customHeight="1">
      <c r="AL761" s="12"/>
      <c r="AM761" s="12"/>
    </row>
    <row r="762" ht="12.75" customHeight="1">
      <c r="AL762" s="12"/>
      <c r="AM762" s="12"/>
    </row>
    <row r="763" ht="12.75" customHeight="1">
      <c r="AL763" s="12"/>
      <c r="AM763" s="12"/>
    </row>
    <row r="764" ht="12.75" customHeight="1">
      <c r="AL764" s="12"/>
      <c r="AM764" s="12"/>
    </row>
    <row r="765" ht="12.75" customHeight="1">
      <c r="AL765" s="12"/>
      <c r="AM765" s="12"/>
    </row>
    <row r="766" ht="12.75" customHeight="1">
      <c r="AL766" s="12"/>
      <c r="AM766" s="12"/>
    </row>
    <row r="767" ht="12.75" customHeight="1">
      <c r="AL767" s="12"/>
      <c r="AM767" s="12"/>
    </row>
    <row r="768" ht="12.75" customHeight="1">
      <c r="AL768" s="12"/>
      <c r="AM768" s="12"/>
    </row>
    <row r="769" ht="12.75" customHeight="1">
      <c r="AL769" s="12"/>
      <c r="AM769" s="12"/>
    </row>
    <row r="770" ht="12.75" customHeight="1">
      <c r="AL770" s="12"/>
      <c r="AM770" s="12"/>
    </row>
    <row r="771" ht="12.75" customHeight="1">
      <c r="AL771" s="12"/>
      <c r="AM771" s="12"/>
    </row>
    <row r="772" ht="12.75" customHeight="1">
      <c r="AL772" s="12"/>
      <c r="AM772" s="12"/>
    </row>
    <row r="773" ht="12.75" customHeight="1">
      <c r="AL773" s="12"/>
      <c r="AM773" s="12"/>
    </row>
    <row r="774" ht="12.75" customHeight="1">
      <c r="AL774" s="12"/>
      <c r="AM774" s="12"/>
    </row>
    <row r="775" ht="12.75" customHeight="1">
      <c r="AL775" s="12"/>
      <c r="AM775" s="12"/>
    </row>
    <row r="776" ht="12.75" customHeight="1">
      <c r="AL776" s="12"/>
      <c r="AM776" s="12"/>
    </row>
    <row r="777" ht="12.75" customHeight="1">
      <c r="AL777" s="12"/>
      <c r="AM777" s="12"/>
    </row>
    <row r="778" ht="12.75" customHeight="1">
      <c r="AL778" s="12"/>
      <c r="AM778" s="12"/>
    </row>
    <row r="779" ht="12.75" customHeight="1">
      <c r="AL779" s="12"/>
      <c r="AM779" s="12"/>
    </row>
    <row r="780" ht="12.75" customHeight="1">
      <c r="AL780" s="12"/>
      <c r="AM780" s="12"/>
    </row>
    <row r="781" ht="12.75" customHeight="1">
      <c r="AL781" s="12"/>
      <c r="AM781" s="12"/>
    </row>
    <row r="782" ht="12.75" customHeight="1">
      <c r="AL782" s="12"/>
      <c r="AM782" s="12"/>
    </row>
    <row r="783" ht="12.75" customHeight="1">
      <c r="AL783" s="12"/>
      <c r="AM783" s="12"/>
    </row>
    <row r="784" ht="12.75" customHeight="1">
      <c r="AL784" s="12"/>
      <c r="AM784" s="12"/>
    </row>
    <row r="785" ht="12.75" customHeight="1">
      <c r="AL785" s="12"/>
      <c r="AM785" s="12"/>
    </row>
    <row r="786" ht="12.75" customHeight="1">
      <c r="AL786" s="12"/>
      <c r="AM786" s="12"/>
    </row>
    <row r="787" ht="12.75" customHeight="1">
      <c r="AL787" s="12"/>
      <c r="AM787" s="12"/>
    </row>
    <row r="788" ht="12.75" customHeight="1">
      <c r="AL788" s="12"/>
      <c r="AM788" s="12"/>
    </row>
    <row r="789" ht="12.75" customHeight="1">
      <c r="AL789" s="12"/>
      <c r="AM789" s="12"/>
    </row>
    <row r="790" ht="12.75" customHeight="1">
      <c r="AL790" s="12"/>
      <c r="AM790" s="12"/>
    </row>
    <row r="791" ht="12.75" customHeight="1">
      <c r="AL791" s="12"/>
      <c r="AM791" s="12"/>
    </row>
    <row r="792" ht="12.75" customHeight="1">
      <c r="AL792" s="12"/>
      <c r="AM792" s="12"/>
    </row>
    <row r="793" ht="12.75" customHeight="1">
      <c r="AL793" s="12"/>
      <c r="AM793" s="12"/>
    </row>
    <row r="794" ht="12.75" customHeight="1">
      <c r="AL794" s="12"/>
      <c r="AM794" s="12"/>
    </row>
    <row r="795" ht="12.75" customHeight="1">
      <c r="AL795" s="12"/>
      <c r="AM795" s="12"/>
    </row>
    <row r="796" ht="12.75" customHeight="1">
      <c r="AL796" s="12"/>
      <c r="AM796" s="12"/>
    </row>
    <row r="797" ht="12.75" customHeight="1">
      <c r="AL797" s="12"/>
      <c r="AM797" s="12"/>
    </row>
    <row r="798" ht="12.75" customHeight="1">
      <c r="AL798" s="12"/>
      <c r="AM798" s="12"/>
    </row>
    <row r="799" ht="12.75" customHeight="1">
      <c r="AL799" s="12"/>
      <c r="AM799" s="12"/>
    </row>
    <row r="800" ht="12.75" customHeight="1">
      <c r="AL800" s="12"/>
      <c r="AM800" s="12"/>
    </row>
    <row r="801" ht="12.75" customHeight="1">
      <c r="AL801" s="12"/>
      <c r="AM801" s="12"/>
    </row>
    <row r="802" ht="12.75" customHeight="1">
      <c r="AL802" s="12"/>
      <c r="AM802" s="12"/>
    </row>
    <row r="803" ht="12.75" customHeight="1">
      <c r="AL803" s="12"/>
      <c r="AM803" s="12"/>
    </row>
    <row r="804" ht="12.75" customHeight="1">
      <c r="AL804" s="12"/>
      <c r="AM804" s="12"/>
    </row>
    <row r="805" ht="12.75" customHeight="1">
      <c r="AL805" s="12"/>
      <c r="AM805" s="12"/>
    </row>
    <row r="806" ht="12.75" customHeight="1">
      <c r="AL806" s="12"/>
      <c r="AM806" s="12"/>
    </row>
    <row r="807" ht="12.75" customHeight="1">
      <c r="AL807" s="12"/>
      <c r="AM807" s="12"/>
    </row>
    <row r="808" ht="12.75" customHeight="1">
      <c r="AL808" s="12"/>
      <c r="AM808" s="12"/>
    </row>
    <row r="809" ht="12.75" customHeight="1">
      <c r="AL809" s="12"/>
      <c r="AM809" s="12"/>
    </row>
    <row r="810" ht="12.75" customHeight="1">
      <c r="AL810" s="12"/>
      <c r="AM810" s="12"/>
    </row>
    <row r="811" ht="12.75" customHeight="1">
      <c r="AL811" s="12"/>
      <c r="AM811" s="12"/>
    </row>
    <row r="812" ht="12.75" customHeight="1">
      <c r="AL812" s="12"/>
      <c r="AM812" s="12"/>
    </row>
    <row r="813" ht="12.75" customHeight="1">
      <c r="AL813" s="12"/>
      <c r="AM813" s="12"/>
    </row>
    <row r="814" ht="12.75" customHeight="1">
      <c r="AL814" s="12"/>
      <c r="AM814" s="12"/>
    </row>
    <row r="815" ht="12.75" customHeight="1">
      <c r="AL815" s="12"/>
      <c r="AM815" s="12"/>
    </row>
    <row r="816" ht="12.75" customHeight="1">
      <c r="AL816" s="12"/>
      <c r="AM816" s="12"/>
    </row>
    <row r="817" ht="12.75" customHeight="1">
      <c r="AL817" s="12"/>
      <c r="AM817" s="12"/>
    </row>
    <row r="818" ht="12.75" customHeight="1">
      <c r="AL818" s="12"/>
      <c r="AM818" s="12"/>
    </row>
    <row r="819" ht="12.75" customHeight="1">
      <c r="AL819" s="12"/>
      <c r="AM819" s="12"/>
    </row>
    <row r="820" ht="12.75" customHeight="1">
      <c r="AL820" s="12"/>
      <c r="AM820" s="12"/>
    </row>
    <row r="821" ht="12.75" customHeight="1">
      <c r="AL821" s="12"/>
      <c r="AM821" s="12"/>
    </row>
    <row r="822" ht="12.75" customHeight="1">
      <c r="AL822" s="12"/>
      <c r="AM822" s="12"/>
    </row>
    <row r="823" ht="12.75" customHeight="1">
      <c r="AL823" s="12"/>
      <c r="AM823" s="12"/>
    </row>
    <row r="824" ht="12.75" customHeight="1">
      <c r="AL824" s="12"/>
      <c r="AM824" s="12"/>
    </row>
    <row r="825" ht="12.75" customHeight="1">
      <c r="AL825" s="12"/>
      <c r="AM825" s="12"/>
    </row>
    <row r="826" ht="12.75" customHeight="1">
      <c r="AL826" s="12"/>
      <c r="AM826" s="12"/>
    </row>
    <row r="827" ht="12.75" customHeight="1">
      <c r="AL827" s="12"/>
      <c r="AM827" s="12"/>
    </row>
    <row r="828" ht="12.75" customHeight="1">
      <c r="AL828" s="12"/>
      <c r="AM828" s="12"/>
    </row>
    <row r="829" ht="12.75" customHeight="1">
      <c r="AL829" s="12"/>
      <c r="AM829" s="12"/>
    </row>
    <row r="830" ht="12.75" customHeight="1">
      <c r="AL830" s="12"/>
      <c r="AM830" s="12"/>
    </row>
    <row r="831" ht="12.75" customHeight="1">
      <c r="AL831" s="12"/>
      <c r="AM831" s="12"/>
    </row>
    <row r="832" ht="12.75" customHeight="1">
      <c r="AL832" s="12"/>
      <c r="AM832" s="12"/>
    </row>
    <row r="833" ht="12.75" customHeight="1">
      <c r="AL833" s="12"/>
      <c r="AM833" s="12"/>
    </row>
    <row r="834" ht="12.75" customHeight="1">
      <c r="AL834" s="12"/>
      <c r="AM834" s="12"/>
    </row>
    <row r="835" ht="12.75" customHeight="1">
      <c r="AL835" s="12"/>
      <c r="AM835" s="12"/>
    </row>
    <row r="836" ht="12.75" customHeight="1">
      <c r="AL836" s="12"/>
      <c r="AM836" s="12"/>
    </row>
    <row r="837" ht="12.75" customHeight="1">
      <c r="AL837" s="12"/>
      <c r="AM837" s="12"/>
    </row>
    <row r="838" ht="12.75" customHeight="1">
      <c r="AL838" s="12"/>
      <c r="AM838" s="12"/>
    </row>
    <row r="839" ht="12.75" customHeight="1">
      <c r="AL839" s="12"/>
      <c r="AM839" s="12"/>
    </row>
    <row r="840" ht="12.75" customHeight="1">
      <c r="AL840" s="12"/>
      <c r="AM840" s="12"/>
    </row>
    <row r="841" ht="12.75" customHeight="1">
      <c r="AL841" s="12"/>
      <c r="AM841" s="12"/>
    </row>
    <row r="842" ht="12.75" customHeight="1">
      <c r="AL842" s="12"/>
      <c r="AM842" s="12"/>
    </row>
    <row r="843" ht="12.75" customHeight="1">
      <c r="AL843" s="12"/>
      <c r="AM843" s="12"/>
    </row>
    <row r="844" ht="12.75" customHeight="1">
      <c r="AL844" s="12"/>
      <c r="AM844" s="12"/>
    </row>
    <row r="845" ht="12.75" customHeight="1">
      <c r="AL845" s="12"/>
      <c r="AM845" s="12"/>
    </row>
    <row r="846" ht="12.75" customHeight="1">
      <c r="AL846" s="12"/>
      <c r="AM846" s="12"/>
    </row>
    <row r="847" ht="12.75" customHeight="1">
      <c r="AL847" s="12"/>
      <c r="AM847" s="12"/>
    </row>
    <row r="848" ht="12.75" customHeight="1">
      <c r="AL848" s="12"/>
      <c r="AM848" s="12"/>
    </row>
    <row r="849" ht="12.75" customHeight="1">
      <c r="AL849" s="12"/>
      <c r="AM849" s="12"/>
    </row>
    <row r="850" ht="12.75" customHeight="1">
      <c r="AL850" s="12"/>
      <c r="AM850" s="12"/>
    </row>
    <row r="851" ht="12.75" customHeight="1">
      <c r="AL851" s="12"/>
      <c r="AM851" s="12"/>
    </row>
    <row r="852" ht="12.75" customHeight="1">
      <c r="AL852" s="12"/>
      <c r="AM852" s="12"/>
    </row>
    <row r="853" ht="12.75" customHeight="1">
      <c r="AL853" s="12"/>
      <c r="AM853" s="12"/>
    </row>
    <row r="854" ht="12.75" customHeight="1">
      <c r="AL854" s="12"/>
      <c r="AM854" s="12"/>
    </row>
    <row r="855" ht="12.75" customHeight="1">
      <c r="AL855" s="12"/>
      <c r="AM855" s="12"/>
    </row>
    <row r="856" ht="12.75" customHeight="1">
      <c r="AL856" s="12"/>
      <c r="AM856" s="12"/>
    </row>
    <row r="857" ht="12.75" customHeight="1">
      <c r="AL857" s="12"/>
      <c r="AM857" s="12"/>
    </row>
    <row r="858" ht="12.75" customHeight="1">
      <c r="AL858" s="12"/>
      <c r="AM858" s="12"/>
    </row>
    <row r="859" ht="12.75" customHeight="1">
      <c r="AL859" s="12"/>
      <c r="AM859" s="12"/>
    </row>
    <row r="860" ht="12.75" customHeight="1">
      <c r="AL860" s="12"/>
      <c r="AM860" s="12"/>
    </row>
    <row r="861" ht="12.75" customHeight="1">
      <c r="AL861" s="12"/>
      <c r="AM861" s="12"/>
    </row>
    <row r="862" ht="12.75" customHeight="1">
      <c r="AL862" s="12"/>
      <c r="AM862" s="12"/>
    </row>
    <row r="863" ht="12.75" customHeight="1">
      <c r="AL863" s="12"/>
      <c r="AM863" s="12"/>
    </row>
    <row r="864" ht="12.75" customHeight="1">
      <c r="AL864" s="12"/>
      <c r="AM864" s="12"/>
    </row>
    <row r="865" ht="12.75" customHeight="1">
      <c r="AL865" s="12"/>
      <c r="AM865" s="12"/>
    </row>
    <row r="866" ht="12.75" customHeight="1">
      <c r="AL866" s="12"/>
      <c r="AM866" s="12"/>
    </row>
    <row r="867" ht="12.75" customHeight="1">
      <c r="AL867" s="12"/>
      <c r="AM867" s="12"/>
    </row>
    <row r="868" ht="12.75" customHeight="1">
      <c r="AL868" s="12"/>
      <c r="AM868" s="12"/>
    </row>
    <row r="869" ht="12.75" customHeight="1">
      <c r="AL869" s="12"/>
      <c r="AM869" s="12"/>
    </row>
    <row r="870" ht="12.75" customHeight="1">
      <c r="AL870" s="12"/>
      <c r="AM870" s="12"/>
    </row>
    <row r="871" ht="12.75" customHeight="1">
      <c r="AL871" s="12"/>
      <c r="AM871" s="12"/>
    </row>
    <row r="872" ht="12.75" customHeight="1">
      <c r="AL872" s="12"/>
      <c r="AM872" s="12"/>
    </row>
    <row r="873" ht="12.75" customHeight="1">
      <c r="AL873" s="12"/>
      <c r="AM873" s="12"/>
    </row>
    <row r="874" ht="12.75" customHeight="1">
      <c r="AL874" s="12"/>
      <c r="AM874" s="12"/>
    </row>
    <row r="875" ht="12.75" customHeight="1">
      <c r="AL875" s="12"/>
      <c r="AM875" s="12"/>
    </row>
    <row r="876" ht="12.75" customHeight="1">
      <c r="AL876" s="12"/>
      <c r="AM876" s="12"/>
    </row>
    <row r="877" ht="12.75" customHeight="1">
      <c r="AL877" s="12"/>
      <c r="AM877" s="12"/>
    </row>
    <row r="878" ht="12.75" customHeight="1">
      <c r="AL878" s="12"/>
      <c r="AM878" s="12"/>
    </row>
    <row r="879" ht="12.75" customHeight="1">
      <c r="AL879" s="12"/>
      <c r="AM879" s="12"/>
    </row>
    <row r="880" ht="12.75" customHeight="1">
      <c r="AL880" s="12"/>
      <c r="AM880" s="12"/>
    </row>
    <row r="881" ht="12.75" customHeight="1">
      <c r="AL881" s="12"/>
      <c r="AM881" s="12"/>
    </row>
    <row r="882" ht="12.75" customHeight="1">
      <c r="AL882" s="12"/>
      <c r="AM882" s="12"/>
    </row>
    <row r="883" ht="12.75" customHeight="1">
      <c r="AL883" s="12"/>
      <c r="AM883" s="12"/>
    </row>
    <row r="884" ht="12.75" customHeight="1">
      <c r="AL884" s="12"/>
      <c r="AM884" s="12"/>
    </row>
    <row r="885" ht="12.75" customHeight="1">
      <c r="AL885" s="12"/>
      <c r="AM885" s="12"/>
    </row>
    <row r="886" ht="12.75" customHeight="1">
      <c r="AL886" s="12"/>
      <c r="AM886" s="12"/>
    </row>
    <row r="887" ht="12.75" customHeight="1">
      <c r="AL887" s="12"/>
      <c r="AM887" s="12"/>
    </row>
    <row r="888" ht="12.75" customHeight="1">
      <c r="AL888" s="12"/>
      <c r="AM888" s="12"/>
    </row>
    <row r="889" ht="12.75" customHeight="1">
      <c r="AL889" s="12"/>
      <c r="AM889" s="12"/>
    </row>
    <row r="890" ht="12.75" customHeight="1">
      <c r="AL890" s="12"/>
      <c r="AM890" s="12"/>
    </row>
    <row r="891" ht="12.75" customHeight="1">
      <c r="AL891" s="12"/>
      <c r="AM891" s="12"/>
    </row>
    <row r="892" ht="12.75" customHeight="1">
      <c r="AL892" s="12"/>
      <c r="AM892" s="12"/>
    </row>
    <row r="893" ht="12.75" customHeight="1">
      <c r="AL893" s="12"/>
      <c r="AM893" s="12"/>
    </row>
    <row r="894" ht="12.75" customHeight="1">
      <c r="AL894" s="12"/>
      <c r="AM894" s="12"/>
    </row>
    <row r="895" ht="12.75" customHeight="1">
      <c r="AL895" s="12"/>
      <c r="AM895" s="12"/>
    </row>
    <row r="896" ht="12.75" customHeight="1">
      <c r="AL896" s="12"/>
      <c r="AM896" s="12"/>
    </row>
    <row r="897" ht="12.75" customHeight="1">
      <c r="AL897" s="12"/>
      <c r="AM897" s="12"/>
    </row>
    <row r="898" ht="12.75" customHeight="1">
      <c r="AL898" s="12"/>
      <c r="AM898" s="12"/>
    </row>
    <row r="899" ht="12.75" customHeight="1">
      <c r="AL899" s="12"/>
      <c r="AM899" s="12"/>
    </row>
    <row r="900" ht="12.75" customHeight="1">
      <c r="AL900" s="12"/>
      <c r="AM900" s="12"/>
    </row>
    <row r="901" ht="12.75" customHeight="1">
      <c r="AL901" s="12"/>
      <c r="AM901" s="12"/>
    </row>
    <row r="902" ht="12.75" customHeight="1">
      <c r="AL902" s="12"/>
      <c r="AM902" s="12"/>
    </row>
    <row r="903" ht="12.75" customHeight="1">
      <c r="AL903" s="12"/>
      <c r="AM903" s="12"/>
    </row>
    <row r="904" ht="12.75" customHeight="1">
      <c r="AL904" s="12"/>
      <c r="AM904" s="12"/>
    </row>
    <row r="905" ht="12.75" customHeight="1">
      <c r="AL905" s="12"/>
      <c r="AM905" s="12"/>
    </row>
    <row r="906" ht="12.75" customHeight="1">
      <c r="AL906" s="12"/>
      <c r="AM906" s="12"/>
    </row>
    <row r="907" ht="12.75" customHeight="1">
      <c r="AL907" s="12"/>
      <c r="AM907" s="12"/>
    </row>
    <row r="908" ht="12.75" customHeight="1">
      <c r="AL908" s="12"/>
      <c r="AM908" s="12"/>
    </row>
    <row r="909" ht="12.75" customHeight="1">
      <c r="AL909" s="12"/>
      <c r="AM909" s="12"/>
    </row>
    <row r="910" ht="12.75" customHeight="1">
      <c r="AL910" s="12"/>
      <c r="AM910" s="12"/>
    </row>
    <row r="911" ht="12.75" customHeight="1">
      <c r="AL911" s="12"/>
      <c r="AM911" s="12"/>
    </row>
    <row r="912" ht="12.75" customHeight="1">
      <c r="AL912" s="12"/>
      <c r="AM912" s="12"/>
    </row>
    <row r="913" ht="12.75" customHeight="1">
      <c r="AL913" s="12"/>
      <c r="AM913" s="12"/>
    </row>
    <row r="914" ht="12.75" customHeight="1">
      <c r="AL914" s="12"/>
      <c r="AM914" s="12"/>
    </row>
    <row r="915" ht="12.75" customHeight="1">
      <c r="AL915" s="12"/>
      <c r="AM915" s="12"/>
    </row>
    <row r="916" ht="12.75" customHeight="1">
      <c r="AL916" s="12"/>
      <c r="AM916" s="12"/>
    </row>
    <row r="917" ht="12.75" customHeight="1">
      <c r="AL917" s="12"/>
      <c r="AM917" s="12"/>
    </row>
    <row r="918" ht="12.75" customHeight="1">
      <c r="AL918" s="12"/>
      <c r="AM918" s="12"/>
    </row>
    <row r="919" ht="12.75" customHeight="1">
      <c r="AL919" s="12"/>
      <c r="AM919" s="12"/>
    </row>
    <row r="920" ht="12.75" customHeight="1">
      <c r="AL920" s="12"/>
      <c r="AM920" s="12"/>
    </row>
    <row r="921" ht="12.75" customHeight="1">
      <c r="AL921" s="12"/>
      <c r="AM921" s="12"/>
    </row>
    <row r="922" ht="12.75" customHeight="1">
      <c r="AL922" s="12"/>
      <c r="AM922" s="12"/>
    </row>
    <row r="923" ht="12.75" customHeight="1">
      <c r="AL923" s="12"/>
      <c r="AM923" s="12"/>
    </row>
    <row r="924" ht="12.75" customHeight="1">
      <c r="AL924" s="12"/>
      <c r="AM924" s="12"/>
    </row>
    <row r="925" ht="12.75" customHeight="1">
      <c r="AL925" s="12"/>
      <c r="AM925" s="12"/>
    </row>
    <row r="926" ht="12.75" customHeight="1">
      <c r="AL926" s="12"/>
      <c r="AM926" s="12"/>
    </row>
    <row r="927" ht="12.75" customHeight="1">
      <c r="AL927" s="12"/>
      <c r="AM927" s="12"/>
    </row>
    <row r="928" ht="12.75" customHeight="1">
      <c r="AL928" s="12"/>
      <c r="AM928" s="12"/>
    </row>
    <row r="929" ht="12.75" customHeight="1">
      <c r="AL929" s="12"/>
      <c r="AM929" s="12"/>
    </row>
    <row r="930" ht="12.75" customHeight="1">
      <c r="AL930" s="12"/>
      <c r="AM930" s="12"/>
    </row>
    <row r="931" ht="12.75" customHeight="1">
      <c r="AL931" s="12"/>
      <c r="AM931" s="12"/>
    </row>
    <row r="932" ht="12.75" customHeight="1">
      <c r="AL932" s="12"/>
      <c r="AM932" s="12"/>
    </row>
    <row r="933" ht="12.75" customHeight="1">
      <c r="AL933" s="12"/>
      <c r="AM933" s="12"/>
    </row>
    <row r="934" ht="12.75" customHeight="1">
      <c r="AL934" s="12"/>
      <c r="AM934" s="12"/>
    </row>
    <row r="935" ht="12.75" customHeight="1">
      <c r="AL935" s="12"/>
      <c r="AM935" s="12"/>
    </row>
    <row r="936" ht="12.75" customHeight="1">
      <c r="AL936" s="12"/>
      <c r="AM936" s="12"/>
    </row>
    <row r="937" ht="12.75" customHeight="1">
      <c r="AL937" s="12"/>
      <c r="AM937" s="12"/>
    </row>
    <row r="938" ht="12.75" customHeight="1">
      <c r="AL938" s="12"/>
      <c r="AM938" s="12"/>
    </row>
    <row r="939" ht="12.75" customHeight="1">
      <c r="AL939" s="12"/>
      <c r="AM939" s="12"/>
    </row>
    <row r="940" ht="12.75" customHeight="1">
      <c r="AL940" s="12"/>
      <c r="AM940" s="12"/>
    </row>
    <row r="941" ht="12.75" customHeight="1">
      <c r="AL941" s="12"/>
      <c r="AM941" s="12"/>
    </row>
    <row r="942" ht="12.75" customHeight="1">
      <c r="AL942" s="12"/>
      <c r="AM942" s="12"/>
    </row>
    <row r="943" ht="12.75" customHeight="1">
      <c r="AL943" s="12"/>
      <c r="AM943" s="12"/>
    </row>
    <row r="944" ht="12.75" customHeight="1">
      <c r="AL944" s="12"/>
      <c r="AM944" s="12"/>
    </row>
    <row r="945" ht="12.75" customHeight="1">
      <c r="AL945" s="12"/>
      <c r="AM945" s="12"/>
    </row>
    <row r="946" ht="12.75" customHeight="1">
      <c r="AL946" s="12"/>
      <c r="AM946" s="12"/>
    </row>
    <row r="947" ht="12.75" customHeight="1">
      <c r="AL947" s="12"/>
      <c r="AM947" s="12"/>
    </row>
    <row r="948" ht="12.75" customHeight="1">
      <c r="AL948" s="12"/>
      <c r="AM948" s="12"/>
    </row>
    <row r="949" ht="12.75" customHeight="1">
      <c r="AL949" s="12"/>
      <c r="AM949" s="12"/>
    </row>
    <row r="950" ht="12.75" customHeight="1">
      <c r="AL950" s="12"/>
      <c r="AM950" s="12"/>
    </row>
    <row r="951" ht="12.75" customHeight="1">
      <c r="AL951" s="12"/>
      <c r="AM951" s="12"/>
    </row>
    <row r="952" ht="12.75" customHeight="1">
      <c r="AL952" s="12"/>
      <c r="AM952" s="12"/>
    </row>
    <row r="953" ht="12.75" customHeight="1">
      <c r="AL953" s="12"/>
      <c r="AM953" s="12"/>
    </row>
    <row r="954" ht="12.75" customHeight="1">
      <c r="AL954" s="12"/>
      <c r="AM954" s="12"/>
    </row>
    <row r="955" ht="12.75" customHeight="1">
      <c r="AL955" s="12"/>
      <c r="AM955" s="12"/>
    </row>
    <row r="956" ht="12.75" customHeight="1">
      <c r="AL956" s="12"/>
      <c r="AM956" s="12"/>
    </row>
    <row r="957" ht="12.75" customHeight="1">
      <c r="AL957" s="12"/>
      <c r="AM957" s="12"/>
    </row>
    <row r="958" ht="12.75" customHeight="1">
      <c r="AL958" s="12"/>
      <c r="AM958" s="12"/>
    </row>
    <row r="959" ht="12.75" customHeight="1">
      <c r="AL959" s="12"/>
      <c r="AM959" s="12"/>
    </row>
    <row r="960" ht="12.75" customHeight="1">
      <c r="AL960" s="12"/>
      <c r="AM960" s="12"/>
    </row>
    <row r="961" ht="12.75" customHeight="1">
      <c r="AL961" s="12"/>
      <c r="AM961" s="12"/>
    </row>
    <row r="962" ht="12.75" customHeight="1">
      <c r="AL962" s="12"/>
      <c r="AM962" s="12"/>
    </row>
    <row r="963" ht="12.75" customHeight="1">
      <c r="AL963" s="12"/>
      <c r="AM963" s="12"/>
    </row>
    <row r="964" ht="12.75" customHeight="1">
      <c r="AL964" s="12"/>
      <c r="AM964" s="12"/>
    </row>
    <row r="965" ht="12.75" customHeight="1">
      <c r="AL965" s="12"/>
      <c r="AM965" s="12"/>
    </row>
    <row r="966" ht="12.75" customHeight="1">
      <c r="AL966" s="12"/>
      <c r="AM966" s="12"/>
    </row>
    <row r="967" ht="12.75" customHeight="1">
      <c r="AL967" s="12"/>
      <c r="AM967" s="12"/>
    </row>
    <row r="968" ht="12.75" customHeight="1">
      <c r="AL968" s="12"/>
      <c r="AM968" s="12"/>
    </row>
    <row r="969" ht="12.75" customHeight="1">
      <c r="AL969" s="12"/>
      <c r="AM969" s="12"/>
    </row>
    <row r="970" ht="12.75" customHeight="1">
      <c r="AL970" s="12"/>
      <c r="AM970" s="12"/>
    </row>
    <row r="971" ht="12.75" customHeight="1">
      <c r="AL971" s="12"/>
      <c r="AM971" s="12"/>
    </row>
    <row r="972" ht="12.75" customHeight="1">
      <c r="AL972" s="12"/>
      <c r="AM972" s="12"/>
    </row>
    <row r="973" ht="12.75" customHeight="1">
      <c r="AL973" s="12"/>
      <c r="AM973" s="12"/>
    </row>
    <row r="974" ht="12.75" customHeight="1">
      <c r="AL974" s="12"/>
      <c r="AM974" s="12"/>
    </row>
    <row r="975" ht="12.75" customHeight="1">
      <c r="AL975" s="12"/>
      <c r="AM975" s="12"/>
    </row>
    <row r="976" ht="12.75" customHeight="1">
      <c r="AL976" s="12"/>
      <c r="AM976" s="12"/>
    </row>
    <row r="977" ht="12.75" customHeight="1">
      <c r="AL977" s="12"/>
      <c r="AM977" s="12"/>
    </row>
    <row r="978" ht="12.75" customHeight="1">
      <c r="AL978" s="12"/>
      <c r="AM978" s="12"/>
    </row>
    <row r="979" ht="12.75" customHeight="1">
      <c r="AL979" s="12"/>
      <c r="AM979" s="12"/>
    </row>
    <row r="980" ht="12.75" customHeight="1">
      <c r="AL980" s="12"/>
      <c r="AM980" s="12"/>
    </row>
    <row r="981" ht="12.75" customHeight="1">
      <c r="AL981" s="12"/>
      <c r="AM981" s="12"/>
    </row>
    <row r="982" ht="12.75" customHeight="1">
      <c r="AL982" s="12"/>
      <c r="AM982" s="12"/>
    </row>
    <row r="983" ht="12.75" customHeight="1">
      <c r="AL983" s="12"/>
      <c r="AM983" s="12"/>
    </row>
    <row r="984" ht="12.75" customHeight="1">
      <c r="AL984" s="12"/>
      <c r="AM984" s="12"/>
    </row>
    <row r="985" ht="12.75" customHeight="1">
      <c r="AL985" s="12"/>
      <c r="AM985" s="12"/>
    </row>
    <row r="986" ht="12.75" customHeight="1">
      <c r="AL986" s="12"/>
      <c r="AM986" s="12"/>
    </row>
    <row r="987" ht="12.75" customHeight="1">
      <c r="AL987" s="12"/>
      <c r="AM987" s="12"/>
    </row>
    <row r="988" ht="12.75" customHeight="1">
      <c r="AL988" s="12"/>
      <c r="AM988" s="12"/>
    </row>
    <row r="989" ht="12.75" customHeight="1">
      <c r="AL989" s="12"/>
      <c r="AM989" s="12"/>
    </row>
    <row r="990" ht="12.75" customHeight="1">
      <c r="AL990" s="12"/>
      <c r="AM990" s="12"/>
    </row>
    <row r="991" ht="12.75" customHeight="1">
      <c r="AL991" s="12"/>
      <c r="AM991" s="12"/>
    </row>
    <row r="992" ht="12.75" customHeight="1">
      <c r="AL992" s="12"/>
      <c r="AM992" s="12"/>
    </row>
    <row r="993" ht="12.75" customHeight="1">
      <c r="AL993" s="12"/>
      <c r="AM993" s="12"/>
    </row>
    <row r="994" ht="12.75" customHeight="1">
      <c r="AL994" s="12"/>
      <c r="AM994" s="12"/>
    </row>
    <row r="995" ht="12.75" customHeight="1">
      <c r="AL995" s="12"/>
      <c r="AM995" s="12"/>
    </row>
    <row r="996" ht="12.75" customHeight="1">
      <c r="AL996" s="12"/>
      <c r="AM996" s="12"/>
    </row>
    <row r="997" ht="12.75" customHeight="1">
      <c r="AL997" s="12"/>
      <c r="AM997" s="12"/>
    </row>
    <row r="998" ht="12.75" customHeight="1">
      <c r="AL998" s="12"/>
      <c r="AM998" s="12"/>
    </row>
    <row r="999" ht="12.75" customHeight="1">
      <c r="AL999" s="12"/>
      <c r="AM999" s="12"/>
    </row>
    <row r="1000" ht="12.75" customHeight="1">
      <c r="AL1000" s="12"/>
      <c r="AM1000" s="12"/>
    </row>
  </sheetData>
  <autoFilter ref="$B$5:$Y$35"/>
  <mergeCells count="2">
    <mergeCell ref="H4:L4"/>
    <mergeCell ref="O4:S4"/>
  </mergeCells>
  <conditionalFormatting sqref="N6:N35 V6:W35 N50 V50:W50">
    <cfRule type="cellIs" dxfId="0" priority="1" operator="equal">
      <formula>$AN$3</formula>
    </cfRule>
  </conditionalFormatting>
  <conditionalFormatting sqref="N6:N35 V6:W35 N50 V50:W50">
    <cfRule type="cellIs" dxfId="1" priority="2" operator="equal">
      <formula>$AN$4</formula>
    </cfRule>
  </conditionalFormatting>
  <conditionalFormatting sqref="N6:N35 V6:W35 N50 V50:W50">
    <cfRule type="cellIs" dxfId="2" priority="3" operator="equal">
      <formula>$AN$5</formula>
    </cfRule>
  </conditionalFormatting>
  <conditionalFormatting sqref="U6:U35 U50">
    <cfRule type="cellIs" dxfId="0" priority="4" operator="equal">
      <formula>$AO$3</formula>
    </cfRule>
  </conditionalFormatting>
  <conditionalFormatting sqref="U6:U35 U50">
    <cfRule type="cellIs" dxfId="1" priority="5" operator="equal">
      <formula>$AO$4</formula>
    </cfRule>
  </conditionalFormatting>
  <conditionalFormatting sqref="U6:U35 U50">
    <cfRule type="cellIs" dxfId="2" priority="6" operator="equal">
      <formula>$AO$5</formula>
    </cfRule>
  </conditionalFormatting>
  <dataValidations>
    <dataValidation type="list" allowBlank="1" showInputMessage="1" showErrorMessage="1" prompt=" - " sqref="P6:P35 R6:S35 P50 R50:S50">
      <formula1>"1.0,2.0,3.0,4.0,5.0,6.0,7.0,8.0,9.0,10.0"</formula1>
    </dataValidation>
    <dataValidation type="list" allowBlank="1" showInputMessage="1" showErrorMessage="1" prompt=" - " sqref="W6:W35 W50">
      <formula1>"Evitarlo,Prevenirlo,Retenerlo,Transferirlo"</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6"/>
    <col customWidth="1" min="2" max="2" width="3.29"/>
    <col customWidth="1" min="3" max="3" width="6.0"/>
    <col customWidth="1" hidden="1" min="4" max="4" width="10.86"/>
    <col customWidth="1" min="5" max="26" width="8.0"/>
  </cols>
  <sheetData>
    <row r="1" ht="12.75" customHeight="1"/>
    <row r="2" ht="12.75" customHeight="1">
      <c r="E2" s="2" t="s">
        <v>0</v>
      </c>
      <c r="F2" s="4"/>
      <c r="G2" s="4"/>
      <c r="H2" s="6"/>
    </row>
    <row r="3" ht="12.75" customHeight="1">
      <c r="E3" s="8" t="s">
        <v>5</v>
      </c>
      <c r="F3" s="8" t="s">
        <v>7</v>
      </c>
      <c r="G3" s="8" t="s">
        <v>8</v>
      </c>
      <c r="H3" s="8" t="s">
        <v>9</v>
      </c>
    </row>
    <row r="4" ht="12.75" hidden="1" customHeight="1">
      <c r="D4" s="12" t="s">
        <v>11</v>
      </c>
      <c r="E4" s="14">
        <v>1.0</v>
      </c>
      <c r="F4" s="14">
        <v>2.0</v>
      </c>
      <c r="G4" s="14">
        <v>3.0</v>
      </c>
      <c r="H4" s="14">
        <v>4.0</v>
      </c>
      <c r="I4" s="12"/>
    </row>
    <row r="5" ht="21.0" customHeight="1">
      <c r="B5" s="17" t="s">
        <v>22</v>
      </c>
      <c r="C5" s="19" t="s">
        <v>18</v>
      </c>
      <c r="D5" s="21">
        <v>1.0</v>
      </c>
      <c r="E5" s="14" t="s">
        <v>18</v>
      </c>
      <c r="F5" s="14" t="s">
        <v>18</v>
      </c>
      <c r="G5" s="23" t="s">
        <v>25</v>
      </c>
      <c r="H5" s="23" t="s">
        <v>25</v>
      </c>
      <c r="I5" s="12"/>
    </row>
    <row r="6" ht="21.0" customHeight="1">
      <c r="B6" s="24"/>
      <c r="C6" s="19" t="s">
        <v>7</v>
      </c>
      <c r="D6" s="21">
        <v>2.0</v>
      </c>
      <c r="E6" s="14" t="s">
        <v>18</v>
      </c>
      <c r="F6" s="25" t="s">
        <v>8</v>
      </c>
      <c r="G6" s="23" t="s">
        <v>25</v>
      </c>
      <c r="H6" s="23" t="s">
        <v>25</v>
      </c>
      <c r="I6" s="12"/>
    </row>
    <row r="7" ht="21.0" customHeight="1">
      <c r="B7" s="24"/>
      <c r="C7" s="19" t="s">
        <v>8</v>
      </c>
      <c r="D7" s="21">
        <v>3.0</v>
      </c>
      <c r="E7" s="27" t="s">
        <v>7</v>
      </c>
      <c r="F7" s="25" t="s">
        <v>8</v>
      </c>
      <c r="G7" s="25" t="s">
        <v>8</v>
      </c>
      <c r="H7" s="23" t="s">
        <v>25</v>
      </c>
      <c r="I7" s="12"/>
    </row>
    <row r="8" ht="21.0" customHeight="1">
      <c r="B8" s="29"/>
      <c r="C8" s="19" t="s">
        <v>25</v>
      </c>
      <c r="D8" s="21">
        <v>4.0</v>
      </c>
      <c r="E8" s="27" t="s">
        <v>7</v>
      </c>
      <c r="F8" s="27" t="s">
        <v>7</v>
      </c>
      <c r="G8" s="25" t="s">
        <v>8</v>
      </c>
      <c r="H8" s="23" t="s">
        <v>25</v>
      </c>
      <c r="I8" s="12"/>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5:B8"/>
    <mergeCell ref="E2:H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20.71"/>
    <col customWidth="1" min="3" max="3" width="83.29"/>
    <col customWidth="1" min="4" max="26" width="8.0"/>
  </cols>
  <sheetData>
    <row r="1" ht="13.5" customHeight="1"/>
    <row r="2" ht="14.25" customHeight="1">
      <c r="B2" s="3" t="s">
        <v>2</v>
      </c>
      <c r="C2" s="5" t="s">
        <v>3</v>
      </c>
    </row>
    <row r="3" ht="30.0" customHeight="1">
      <c r="A3" s="7"/>
      <c r="B3" s="9" t="s">
        <v>6</v>
      </c>
      <c r="C3" s="11" t="s">
        <v>10</v>
      </c>
      <c r="D3" s="7"/>
      <c r="E3" s="7"/>
      <c r="F3" s="7"/>
      <c r="G3" s="7"/>
      <c r="H3" s="7"/>
      <c r="I3" s="7"/>
      <c r="J3" s="7"/>
      <c r="K3" s="7"/>
      <c r="L3" s="7"/>
      <c r="M3" s="7"/>
      <c r="N3" s="7"/>
      <c r="O3" s="7"/>
      <c r="P3" s="7"/>
      <c r="Q3" s="7"/>
      <c r="R3" s="7"/>
      <c r="S3" s="7"/>
      <c r="T3" s="7"/>
      <c r="U3" s="7"/>
      <c r="V3" s="7"/>
      <c r="W3" s="7"/>
      <c r="X3" s="7"/>
      <c r="Y3" s="7"/>
      <c r="Z3" s="7"/>
    </row>
    <row r="4" ht="30.0" customHeight="1">
      <c r="A4" s="7"/>
      <c r="B4" s="9" t="s">
        <v>16</v>
      </c>
      <c r="C4" s="11" t="s">
        <v>17</v>
      </c>
      <c r="D4" s="7"/>
      <c r="E4" s="7"/>
      <c r="F4" s="7"/>
      <c r="G4" s="7"/>
      <c r="H4" s="7"/>
      <c r="I4" s="7"/>
      <c r="J4" s="7"/>
      <c r="K4" s="7"/>
      <c r="L4" s="7"/>
      <c r="M4" s="7"/>
      <c r="N4" s="7"/>
      <c r="O4" s="7"/>
      <c r="P4" s="7"/>
      <c r="Q4" s="7"/>
      <c r="R4" s="7"/>
      <c r="S4" s="7"/>
      <c r="T4" s="7"/>
      <c r="U4" s="7"/>
      <c r="V4" s="7"/>
      <c r="W4" s="7"/>
      <c r="X4" s="7"/>
      <c r="Y4" s="7"/>
      <c r="Z4" s="7"/>
    </row>
    <row r="5" ht="30.0" customHeight="1">
      <c r="A5" s="7"/>
      <c r="B5" s="9" t="s">
        <v>19</v>
      </c>
      <c r="C5" s="11" t="s">
        <v>20</v>
      </c>
      <c r="D5" s="7"/>
      <c r="E5" s="7"/>
      <c r="F5" s="7"/>
      <c r="G5" s="7"/>
      <c r="H5" s="7"/>
      <c r="I5" s="7"/>
      <c r="J5" s="7"/>
      <c r="K5" s="7"/>
      <c r="L5" s="7"/>
      <c r="M5" s="7"/>
      <c r="N5" s="7"/>
      <c r="O5" s="7"/>
      <c r="P5" s="7"/>
      <c r="Q5" s="7"/>
      <c r="R5" s="7"/>
      <c r="S5" s="7"/>
      <c r="T5" s="7"/>
      <c r="U5" s="7"/>
      <c r="V5" s="7"/>
      <c r="W5" s="7"/>
      <c r="X5" s="7"/>
      <c r="Y5" s="7"/>
      <c r="Z5" s="7"/>
    </row>
    <row r="6" ht="30.0" customHeight="1">
      <c r="A6" s="7"/>
      <c r="B6" s="20" t="s">
        <v>23</v>
      </c>
      <c r="C6" s="22" t="s">
        <v>24</v>
      </c>
      <c r="D6" s="7"/>
      <c r="E6" s="7"/>
      <c r="F6" s="7"/>
      <c r="G6" s="7"/>
      <c r="H6" s="7"/>
      <c r="I6" s="7"/>
      <c r="J6" s="7"/>
      <c r="K6" s="7"/>
      <c r="L6" s="7"/>
      <c r="M6" s="7"/>
      <c r="N6" s="7"/>
      <c r="O6" s="7"/>
      <c r="P6" s="7"/>
      <c r="Q6" s="7"/>
      <c r="R6" s="7"/>
      <c r="S6" s="7"/>
      <c r="T6" s="7"/>
      <c r="U6" s="7"/>
      <c r="V6" s="7"/>
      <c r="W6" s="7"/>
      <c r="X6" s="7"/>
      <c r="Y6" s="7"/>
      <c r="Z6" s="7"/>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13.29"/>
    <col customWidth="1" min="3" max="5" width="12.0"/>
    <col customWidth="1" min="6" max="6" width="10.57"/>
    <col customWidth="1" min="7" max="26" width="8.0"/>
  </cols>
  <sheetData>
    <row r="1" ht="12.75" customHeight="1"/>
    <row r="2" ht="12.75" customHeight="1"/>
    <row r="3" ht="12.75" customHeight="1">
      <c r="F3" s="76"/>
    </row>
    <row r="4" ht="12.75" customHeight="1">
      <c r="F4" s="80"/>
    </row>
    <row r="5" ht="12.75" customHeight="1">
      <c r="F5" s="80"/>
    </row>
    <row r="6" ht="12.75" customHeight="1">
      <c r="F6" s="83"/>
    </row>
    <row r="7" ht="12.75" customHeight="1">
      <c r="F7" s="80"/>
    </row>
    <row r="8" ht="12.75" customHeight="1">
      <c r="F8" s="83"/>
    </row>
    <row r="9" ht="12.75" customHeight="1">
      <c r="F9" s="80"/>
    </row>
    <row r="10" ht="12.75" customHeight="1">
      <c r="F10" s="83"/>
    </row>
    <row r="11" ht="12.75" customHeight="1">
      <c r="F11" s="80"/>
    </row>
    <row r="12" ht="12.75" customHeight="1">
      <c r="F12" s="14"/>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2008-11-21T01:55:10Z</dcterms:created>
  <dc:creator>DHL User</dc:creator>
</cp:coreProperties>
</file>