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09"/>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2D5DF188-C31E-4D83-9021-EC34890233A3}" xr6:coauthVersionLast="47" xr6:coauthVersionMax="47" xr10:uidLastSave="{00000000-0000-0000-0000-000000000000}"/>
  <bookViews>
    <workbookView xWindow="-108" yWindow="-108" windowWidth="23256" windowHeight="12576" activeTab="1" xr2:uid="{34B87F71-98EA-4DA2-9FEA-F8F5A6F8DF02}"/>
  </bookViews>
  <sheets>
    <sheet name="example" sheetId="4" r:id="rId1"/>
    <sheet name="thank you!" sheetId="1" r:id="rId2"/>
    <sheet name="bonus!" sheetId="2" r:id="rId3"/>
    <sheet name="look at this .P" sheetId="3" r:id="rId4"/>
    <sheet name="dont look here" sheetId="5" r:id="rId5"/>
    <sheet name="inTheEnd" sheetId="6" r:id="rId6"/>
  </sheets>
  <definedNames>
    <definedName name="_02_metrics">_xlfn.ANCHORARRAY(example!$J$10)</definedName>
    <definedName name="_03_x_pos_horizontal">_xlfn.ANCHORARRAY(example!$M$15)</definedName>
    <definedName name="_04_y_pos_horizontal">_xlfn.ANCHORARRAY(example!$N$15)</definedName>
    <definedName name="_05_x_pos_vertical">_xlfn.ANCHORARRAY(example!$O$15)</definedName>
    <definedName name="_06_y_pos_vertical">_xlfn.ANCHORARRAY(example!$P$15)</definedName>
    <definedName name="_07_metric_labels">_xlfn.ANCHORARRAY(example!$R$11)</definedName>
    <definedName name="_08_x_pos_labels">_xlfn.ANCHORARRAY(example!$S$11)</definedName>
    <definedName name="_09_y_pos_labels">_xlfn.ANCHORARRAY(example!$T$11)</definedName>
    <definedName name="_10_mpg">_xlfn.ANCHORARRAY(example!$AD$11)</definedName>
    <definedName name="_11_cylinders">_xlfn.ANCHORARRAY(example!$AE$11)</definedName>
    <definedName name="_12_displacement">_xlfn.ANCHORARRAY(example!$AF$11)</definedName>
    <definedName name="_13_power_hp">_xlfn.ANCHORARRAY(example!$AG$11)</definedName>
    <definedName name="_14_weight_lb">_xlfn.ANCHORARRAY(example!$AH$11)</definedName>
    <definedName name="_15_0to60_mphs">_xlfn.ANCHORARRAY(example!$AI$11)</definedName>
    <definedName name="_16_year">_xlfn.ANCHORARRAY(example!$AJ$11)</definedName>
    <definedName name="_17_metric_slicer">#N/A</definedName>
    <definedName name="_18_x_variable">_xlfn.ANCHORARRAY(example!$AL$11)</definedName>
    <definedName name="_19_y_variable">_xlfn.ANCHORARRAY(example!$AM$11)</definedName>
    <definedName name="_20_from_pos_x">_xlfn.ANCHORARRAY(example!$AN$11)</definedName>
    <definedName name="_21_to_pos_y">_xlfn.ANCHORARRAY(example!$AO$11)</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11" i="4" l="1" a="1"/>
  <c r="AJ11" i="4" s="1"/>
  <c r="AI11" i="4" a="1"/>
  <c r="AI11" i="4" s="1"/>
  <c r="AH11" i="4" a="1"/>
  <c r="AH11" i="4" s="1"/>
  <c r="AG11" i="4" a="1"/>
  <c r="AG11" i="4" s="1"/>
  <c r="AF11" i="4" a="1"/>
  <c r="AF11" i="4" s="1"/>
  <c r="AE11" i="4" a="1"/>
  <c r="AE11" i="4" s="1"/>
  <c r="AD11" i="4" a="1"/>
  <c r="AD11" i="4" s="1"/>
  <c r="N15" i="4" a="1"/>
  <c r="N15" i="4" s="1"/>
  <c r="AN11" i="4" a="1"/>
  <c r="AN11" i="4" s="1"/>
  <c r="M11" i="4"/>
  <c r="J10" i="4" l="1" a="1"/>
  <c r="J10" i="4" s="1"/>
  <c r="R11" i="4" s="1" a="1"/>
  <c r="R11" i="4" s="1"/>
  <c r="AL11" i="4" s="1" a="1"/>
  <c r="AL11" i="4" s="1"/>
  <c r="AL38" i="4" l="1"/>
  <c r="V11" i="4" a="1"/>
  <c r="V11" i="4" s="1"/>
  <c r="U11" i="4" a="1"/>
  <c r="U11" i="4" s="1"/>
  <c r="N11" i="4"/>
  <c r="L15" i="4" a="1"/>
  <c r="L15" i="4" s="1"/>
  <c r="M15" i="4" s="1" a="1"/>
  <c r="M15" i="4" s="1"/>
  <c r="AM22" i="4" l="1" a="1"/>
  <c r="AM22" i="4" s="1"/>
  <c r="AL27" i="4" s="1"/>
  <c r="Y11" i="4" a="1"/>
  <c r="Y11" i="4" s="1"/>
  <c r="X11" i="4" a="1"/>
  <c r="X11" i="4" s="1"/>
  <c r="AD10" i="4" a="1"/>
  <c r="P11" i="4"/>
  <c r="AM11" i="4" l="1" a="1"/>
  <c r="AM11" i="4" s="1"/>
  <c r="AM23" i="4" s="1" a="1"/>
  <c r="AM23" i="4" s="1"/>
  <c r="AO11" i="4" s="1" a="1"/>
  <c r="AO11" i="4" s="1"/>
  <c r="W11" i="4" a="1"/>
  <c r="W11" i="4" s="1"/>
  <c r="AD10" i="4"/>
  <c r="O15" i="4" a="1"/>
  <c r="O15" i="4" s="1"/>
  <c r="P15" i="4" a="1"/>
  <c r="P15" i="4" s="1"/>
  <c r="S11" i="4" a="1"/>
  <c r="S11" i="4" s="1"/>
  <c r="AM27" i="4" l="1"/>
  <c r="AM28" i="4" s="1"/>
  <c r="AM29" i="4" s="1"/>
  <c r="T11" i="4" a="1"/>
  <c r="T11" i="4" s="1"/>
  <c r="AL28" i="4"/>
  <c r="AL29" i="4" s="1"/>
  <c r="Z11" i="4" a="1"/>
  <c r="Z11" i="4" s="1"/>
  <c r="AA11" i="4" l="1" a="1"/>
  <c r="AA11"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<sst xmlns="http://schemas.openxmlformats.org/spreadsheetml/2006/main" count="11024" uniqueCount="752">
  <si>
    <t>LinkedIn:</t>
  </si>
  <si>
    <t>https://www.linkedin.com/in/merod/</t>
  </si>
  <si>
    <t>ID</t>
  </si>
  <si>
    <t>model</t>
  </si>
  <si>
    <t>manufacturer</t>
  </si>
  <si>
    <t>item</t>
  </si>
  <si>
    <t>AMC Ambassador Brougham</t>
  </si>
  <si>
    <t>AMC</t>
  </si>
  <si>
    <t>AMC Ambassador Brougham - 1</t>
  </si>
  <si>
    <t>cylinders</t>
  </si>
  <si>
    <t>power (hp)</t>
  </si>
  <si>
    <t>weight (lb)</t>
  </si>
  <si>
    <t>0-60 mph (s)</t>
  </si>
  <si>
    <t>year</t>
  </si>
  <si>
    <t>AMC Ambassador DPL</t>
  </si>
  <si>
    <t>AMC Ambassador DPL - 2</t>
  </si>
  <si>
    <t>AMC Ambassador SST</t>
  </si>
  <si>
    <t>AMC Ambassador SST - 3</t>
  </si>
  <si>
    <t>AMC Concord</t>
  </si>
  <si>
    <t>AMC Concord - 4</t>
  </si>
  <si>
    <t>AMC Concord - 5</t>
  </si>
  <si>
    <t>AMC Concord DL</t>
  </si>
  <si>
    <t>AMC Concord DL - 6</t>
  </si>
  <si>
    <t>AMC Concord DL 6</t>
  </si>
  <si>
    <t>AMC Concord DL 6 - 8</t>
  </si>
  <si>
    <t>AMC Gremlin</t>
  </si>
  <si>
    <t>AMC Gremlin - 9</t>
  </si>
  <si>
    <t>AMC Gremlin - 10</t>
  </si>
  <si>
    <t>AMC Gremlin - 11</t>
  </si>
  <si>
    <t>AMC Gremlin - 12</t>
  </si>
  <si>
    <t>AMC Hornet</t>
  </si>
  <si>
    <t>AMC Hornet - 13</t>
  </si>
  <si>
    <t>AMC Hornet - 14</t>
  </si>
  <si>
    <t>AMC Hornet - 15</t>
  </si>
  <si>
    <t>AMC Hornet - 16</t>
  </si>
  <si>
    <t>AMC Hornet Sportabout (Wagon)</t>
  </si>
  <si>
    <t>AMC Hornet Sportabout (Wagon) - 17</t>
  </si>
  <si>
    <t>AMC Matador</t>
  </si>
  <si>
    <t>AMC Matador - 18</t>
  </si>
  <si>
    <t>AMC Matador - 19</t>
  </si>
  <si>
    <t>AMC Matador - 20</t>
  </si>
  <si>
    <t>AMC Matador - 21</t>
  </si>
  <si>
    <t>AMC Matador - 22</t>
  </si>
  <si>
    <t>AMC Matador (Wagon)</t>
  </si>
  <si>
    <t>AMC Matador (Wagon) - 23</t>
  </si>
  <si>
    <t>AMC Matador (Wagon) - 24</t>
  </si>
  <si>
    <t>AMC Pacer</t>
  </si>
  <si>
    <t>AMC Pacer - 25</t>
  </si>
  <si>
    <t>AMC Pacer D/L</t>
  </si>
  <si>
    <t>AMC Pacer D/L - 26</t>
  </si>
  <si>
    <t>AMC Rebel SST</t>
  </si>
  <si>
    <t>AMC Rebel SST - 27</t>
  </si>
  <si>
    <t>AMC Spirit DL</t>
  </si>
  <si>
    <t>AMC Spirit DL - 29</t>
  </si>
  <si>
    <t>Audi 100 LS</t>
  </si>
  <si>
    <t>Audi</t>
  </si>
  <si>
    <t>Audi 100 LS - 30</t>
  </si>
  <si>
    <t>Audi 100 LS - 31</t>
  </si>
  <si>
    <t>Audi 100 LS - 32</t>
  </si>
  <si>
    <t>Audi 4000</t>
  </si>
  <si>
    <t>Audi 4000 - 33</t>
  </si>
  <si>
    <t>Audi 5000</t>
  </si>
  <si>
    <t>Audi 5000 - 34</t>
  </si>
  <si>
    <t>Audi 5000S (Diesel)</t>
  </si>
  <si>
    <t>Audi 5000S (Diesel) - 35</t>
  </si>
  <si>
    <t>Audi Fox</t>
  </si>
  <si>
    <t>Audi Fox - 36</t>
  </si>
  <si>
    <t>BMW 2002</t>
  </si>
  <si>
    <t>BMW</t>
  </si>
  <si>
    <t>BMW 2002 - 37</t>
  </si>
  <si>
    <t>BMW 320i</t>
  </si>
  <si>
    <t>BMW 320i - 38</t>
  </si>
  <si>
    <t>Buick Century</t>
  </si>
  <si>
    <t>Buick</t>
  </si>
  <si>
    <t>Buick Century - 39</t>
  </si>
  <si>
    <t>Buick Century - 40</t>
  </si>
  <si>
    <t>Buick Century 350</t>
  </si>
  <si>
    <t>Buick Century 350 - 41</t>
  </si>
  <si>
    <t>Buick Century Limited</t>
  </si>
  <si>
    <t>Buick Century Limited - 42</t>
  </si>
  <si>
    <t>Buick Century Luxus (Wagon)</t>
  </si>
  <si>
    <t>Buick Century Luxus (Wagon) - 43</t>
  </si>
  <si>
    <t>Buick Century Special</t>
  </si>
  <si>
    <t>Buick Century Special - 44</t>
  </si>
  <si>
    <t>Buick Electra 225 Custom</t>
  </si>
  <si>
    <t>Buick Electra 225 Custom - 45</t>
  </si>
  <si>
    <t>Buick Estate Wagon (Wagon)</t>
  </si>
  <si>
    <t>Buick Estate Wagon (Wagon) - 46</t>
  </si>
  <si>
    <t>Buick Estate Wagon (Wagon) - 47</t>
  </si>
  <si>
    <t>Buick Lesabre Custom</t>
  </si>
  <si>
    <t>Buick Lesabre Custom - 48</t>
  </si>
  <si>
    <t>Buick Opel Isuzu Deluxe</t>
  </si>
  <si>
    <t>Buick Opel Isuzu Deluxe - 49</t>
  </si>
  <si>
    <t>Buick Regal Sport Coupe (Turbo)</t>
  </si>
  <si>
    <t>Buick Regal Sport Coupe (Turbo) - 50</t>
  </si>
  <si>
    <t>Buick Skyhawk</t>
  </si>
  <si>
    <t>Buick Skyhawk - 51</t>
  </si>
  <si>
    <t>Buick Skylark</t>
  </si>
  <si>
    <t>Buick Skylark - 52</t>
  </si>
  <si>
    <t>Buick Skylark - 53</t>
  </si>
  <si>
    <t>Buick Skylark 320</t>
  </si>
  <si>
    <t>Buick Skylark 320 - 54</t>
  </si>
  <si>
    <t>Buick Skylark Limited</t>
  </si>
  <si>
    <t>Buick Skylark Limited - 55</t>
  </si>
  <si>
    <t>Cadillac Eldorado</t>
  </si>
  <si>
    <t>Cadillac</t>
  </si>
  <si>
    <t>Cadillac Eldorado - 56</t>
  </si>
  <si>
    <t>Cadillac Seville</t>
  </si>
  <si>
    <t>Cadillac Seville - 57</t>
  </si>
  <si>
    <t>Chevrolet Bel Air</t>
  </si>
  <si>
    <t>Chevrolet</t>
  </si>
  <si>
    <t>Chevrolet Bel Air - 58</t>
  </si>
  <si>
    <t>Chevrolet Camaro</t>
  </si>
  <si>
    <t>Chevrolet Camaro - 59</t>
  </si>
  <si>
    <t>Chevrolet Caprice Classic</t>
  </si>
  <si>
    <t>Chevrolet Caprice Classic - 60</t>
  </si>
  <si>
    <t>Chevrolet Caprice Classic - 61</t>
  </si>
  <si>
    <t>Chevrolet Caprice Classic - 62</t>
  </si>
  <si>
    <t>Chevrolet Cavalier</t>
  </si>
  <si>
    <t>Chevrolet Cavalier - 63</t>
  </si>
  <si>
    <t>Chevrolet Cavalier 2-Door</t>
  </si>
  <si>
    <t>Chevrolet Cavalier 2-Door - 64</t>
  </si>
  <si>
    <t>Chevrolet Cavalier Wagon</t>
  </si>
  <si>
    <t>Chevrolet Cavalier Wagon - 65</t>
  </si>
  <si>
    <t>Chevrolet Chevelle Concours (Wagon)</t>
  </si>
  <si>
    <t>Chevrolet Chevelle Concours (Wagon) - 66</t>
  </si>
  <si>
    <t>Chevrolet Chevelle Malibu</t>
  </si>
  <si>
    <t>Chevrolet Chevelle Malibu - 68</t>
  </si>
  <si>
    <t>Chevrolet Chevelle Malibu - 69</t>
  </si>
  <si>
    <t>Chevrolet Chevelle Malibu - 70</t>
  </si>
  <si>
    <t>Chevrolet Chevelle Malibu Classic</t>
  </si>
  <si>
    <t>Chevrolet Chevelle Malibu Classic - 71</t>
  </si>
  <si>
    <t>Chevrolet Chevelle Malibu Classic - 72</t>
  </si>
  <si>
    <t>Chevrolet Chevette</t>
  </si>
  <si>
    <t>Chevrolet Chevette - 73</t>
  </si>
  <si>
    <t>Chevrolet Chevette - 74</t>
  </si>
  <si>
    <t>Chevrolet Chevette - 75</t>
  </si>
  <si>
    <t>Chevrolet Chevette - 76</t>
  </si>
  <si>
    <t>Chevrolet Citation</t>
  </si>
  <si>
    <t>Chevrolet Citation - 77</t>
  </si>
  <si>
    <t>Chevrolet Citation - 78</t>
  </si>
  <si>
    <t>Chevrolet Citation - 79</t>
  </si>
  <si>
    <t>Chevrolet Concours</t>
  </si>
  <si>
    <t>Chevrolet Concours - 80</t>
  </si>
  <si>
    <t>Chevrolet Impala</t>
  </si>
  <si>
    <t>Chevrolet Impala - 81</t>
  </si>
  <si>
    <t>Chevrolet Impala - 82</t>
  </si>
  <si>
    <t>Chevrolet Impala - 83</t>
  </si>
  <si>
    <t>Chevrolet Impala - 84</t>
  </si>
  <si>
    <t>Chevrolet Malibu</t>
  </si>
  <si>
    <t>Chevrolet Malibu - 85</t>
  </si>
  <si>
    <t>Chevrolet Malibu - 86</t>
  </si>
  <si>
    <t>Chevrolet Malibu Classic (Wagon)</t>
  </si>
  <si>
    <t>Chevrolet Malibu Classic (Wagon) - 87</t>
  </si>
  <si>
    <t>Chevrolet Monte Carlo</t>
  </si>
  <si>
    <t>Chevrolet Monte Carlo - 88</t>
  </si>
  <si>
    <t>Chevrolet Monte Carlo Landau</t>
  </si>
  <si>
    <t>Chevrolet Monte Carlo Landau - 89</t>
  </si>
  <si>
    <t>Chevrolet Monte Carlo Landau - 90</t>
  </si>
  <si>
    <t>Chevrolet Monte Carlo S</t>
  </si>
  <si>
    <t>Chevrolet Monte Carlo S - 91</t>
  </si>
  <si>
    <t>Chevrolet Monza 2+2</t>
  </si>
  <si>
    <t>Chevrolet Monza 2+2 - 92</t>
  </si>
  <si>
    <t>Chevrolet Nova</t>
  </si>
  <si>
    <t>Chevrolet Nova - 93</t>
  </si>
  <si>
    <t>Chevrolet Nova - 94</t>
  </si>
  <si>
    <t>Chevrolet Nova - 95</t>
  </si>
  <si>
    <t>Chevrolet Nova Custom</t>
  </si>
  <si>
    <t>Chevrolet Nova Custom - 96</t>
  </si>
  <si>
    <t>Chevrolet Vega</t>
  </si>
  <si>
    <t>Chevrolet Vega - 97</t>
  </si>
  <si>
    <t>Chevrolet Vega - 98</t>
  </si>
  <si>
    <t>Chevrolet Vega - 99</t>
  </si>
  <si>
    <t>Chevrolet Vega (Wagon)</t>
  </si>
  <si>
    <t>Chevrolet Vega (Wagon) - 100</t>
  </si>
  <si>
    <t>Chevrolet Vega 2300</t>
  </si>
  <si>
    <t>Chevrolet Vega 2300 - 101</t>
  </si>
  <si>
    <t>Chevrolet Woody</t>
  </si>
  <si>
    <t>Chevrolet Woody - 102</t>
  </si>
  <si>
    <t>Chevy C10</t>
  </si>
  <si>
    <t>Chevy</t>
  </si>
  <si>
    <t>Chevy C10 - 103</t>
  </si>
  <si>
    <t>Chevy C20</t>
  </si>
  <si>
    <t>Chevy C20 - 104</t>
  </si>
  <si>
    <t>Chevy S-10</t>
  </si>
  <si>
    <t>Chevy S-10 - 105</t>
  </si>
  <si>
    <t>Chrysler Cordoba</t>
  </si>
  <si>
    <t>Chrysler</t>
  </si>
  <si>
    <t>Chrysler Cordoba - 106</t>
  </si>
  <si>
    <t>Chrysler Lebaron Medallion</t>
  </si>
  <si>
    <t>Chrysler Lebaron Medallion - 107</t>
  </si>
  <si>
    <t>Chrysler Lebaron Salon</t>
  </si>
  <si>
    <t>Chrysler Lebaron Salon - 108</t>
  </si>
  <si>
    <t>Chrysler Lebaron Town &amp; Country (Wagon)</t>
  </si>
  <si>
    <t>Chrysler Lebaron Town &amp; Country (Wagon) - 109</t>
  </si>
  <si>
    <t>Chrysler New Yorker Brougham</t>
  </si>
  <si>
    <t>Chrysler New Yorker Brougham - 110</t>
  </si>
  <si>
    <t>Chrysler Newport Royal</t>
  </si>
  <si>
    <t>Chrysler Newport Royal - 111</t>
  </si>
  <si>
    <t>Datsun 1200</t>
  </si>
  <si>
    <t>Datsun</t>
  </si>
  <si>
    <t>Datsun 1200 - 113</t>
  </si>
  <si>
    <t>Datsun 200SX</t>
  </si>
  <si>
    <t>Datsun 200SX - 114</t>
  </si>
  <si>
    <t>Datsun 200SX - 115</t>
  </si>
  <si>
    <t>Datsun 210</t>
  </si>
  <si>
    <t>Datsun 210 - 116</t>
  </si>
  <si>
    <t>Datsun 210 - 117</t>
  </si>
  <si>
    <t>Datsun 210 - 118</t>
  </si>
  <si>
    <t>Datsun 280ZX</t>
  </si>
  <si>
    <t>Datsun 280ZX - 119</t>
  </si>
  <si>
    <t>Datsun 310</t>
  </si>
  <si>
    <t>Datsun 310 - 120</t>
  </si>
  <si>
    <t>Datsun 310 GX</t>
  </si>
  <si>
    <t>Datsun 310 GX - 121</t>
  </si>
  <si>
    <t>Datsun 510</t>
  </si>
  <si>
    <t>Datsun 510 - 122</t>
  </si>
  <si>
    <t>Datsun 510 (Wagon)</t>
  </si>
  <si>
    <t>Datsun 510 (Wagon) - 123</t>
  </si>
  <si>
    <t>Datsun 510 Hatchback</t>
  </si>
  <si>
    <t>Datsun 510 Hatchback - 124</t>
  </si>
  <si>
    <t>Datsun 610</t>
  </si>
  <si>
    <t>Datsun 610 - 125</t>
  </si>
  <si>
    <t>Datsun 710</t>
  </si>
  <si>
    <t>Datsun 710 - 126</t>
  </si>
  <si>
    <t>Datsun 710 - 127</t>
  </si>
  <si>
    <t>Datsun 810</t>
  </si>
  <si>
    <t>Datsun 810 - 128</t>
  </si>
  <si>
    <t>Datsun 810 Maxima</t>
  </si>
  <si>
    <t>Datsun 810 Maxima - 129</t>
  </si>
  <si>
    <t>Datsun B-210</t>
  </si>
  <si>
    <t>Datsun B-210 - 130</t>
  </si>
  <si>
    <t>Datsun B210</t>
  </si>
  <si>
    <t>Datsun B210 - 131</t>
  </si>
  <si>
    <t>Datsun B210 GX</t>
  </si>
  <si>
    <t>Datsun B210 GX - 132</t>
  </si>
  <si>
    <t>Datsun F-10 Hatchback</t>
  </si>
  <si>
    <t>Datsun F-10 Hatchback - 133</t>
  </si>
  <si>
    <t>Datsun PL510</t>
  </si>
  <si>
    <t>Datsun PL510 - 134</t>
  </si>
  <si>
    <t>Datsun PL510 - 135</t>
  </si>
  <si>
    <t>Dodge Aries SE</t>
  </si>
  <si>
    <t>Dodge</t>
  </si>
  <si>
    <t>Dodge Aries SE - 136</t>
  </si>
  <si>
    <t>Dodge Aries Wagon (Wagon)</t>
  </si>
  <si>
    <t>Dodge Aries Wagon (Wagon) - 137</t>
  </si>
  <si>
    <t>Dodge Aspen</t>
  </si>
  <si>
    <t>Dodge Aspen - 138</t>
  </si>
  <si>
    <t>Dodge Aspen - 139</t>
  </si>
  <si>
    <t>Dodge Aspen 6</t>
  </si>
  <si>
    <t>Dodge Aspen 6 - 140</t>
  </si>
  <si>
    <t>Dodge Aspen SE</t>
  </si>
  <si>
    <t>Dodge Aspen SE - 141</t>
  </si>
  <si>
    <t>Dodge Challenger SE</t>
  </si>
  <si>
    <t>Dodge Challenger SE - 142</t>
  </si>
  <si>
    <t>Dodge Charger 2.2</t>
  </si>
  <si>
    <t>Dodge Charger 2.2 - 143</t>
  </si>
  <si>
    <t>Dodge Colt</t>
  </si>
  <si>
    <t>Dodge Colt - 144</t>
  </si>
  <si>
    <t>Dodge Colt - 145</t>
  </si>
  <si>
    <t>Dodge Colt - 146</t>
  </si>
  <si>
    <t>Dodge Colt (Wagon)</t>
  </si>
  <si>
    <t>Dodge Colt (Wagon) - 147</t>
  </si>
  <si>
    <t>Dodge Colt Hardtop</t>
  </si>
  <si>
    <t>Dodge Colt Hardtop - 148</t>
  </si>
  <si>
    <t>Dodge Colt Hatchback Custom</t>
  </si>
  <si>
    <t>Dodge Colt Hatchback Custom - 149</t>
  </si>
  <si>
    <t>Dodge Colt M/M</t>
  </si>
  <si>
    <t>Dodge Colt M/M - 150</t>
  </si>
  <si>
    <t>Dodge Coronet Brougham</t>
  </si>
  <si>
    <t>Dodge Coronet Brougham - 151</t>
  </si>
  <si>
    <t>Dodge Coronet Custom</t>
  </si>
  <si>
    <t>Dodge Coronet Custom - 152</t>
  </si>
  <si>
    <t>Dodge Coronet Custom (Wagon)</t>
  </si>
  <si>
    <t>Dodge Coronet Custom (Wagon) - 153</t>
  </si>
  <si>
    <t>Dodge D100</t>
  </si>
  <si>
    <t>Dodge D100 - 154</t>
  </si>
  <si>
    <t>Dodge D200</t>
  </si>
  <si>
    <t>Dodge D200 - 155</t>
  </si>
  <si>
    <t>Dodge Dart Custom</t>
  </si>
  <si>
    <t>Dodge Dart Custom - 156</t>
  </si>
  <si>
    <t>Dodge Diplomat</t>
  </si>
  <si>
    <t>Dodge Diplomat - 157</t>
  </si>
  <si>
    <t>Dodge Magnum XE</t>
  </si>
  <si>
    <t>Dodge Magnum XE - 158</t>
  </si>
  <si>
    <t>Dodge Monaco (Wagon)</t>
  </si>
  <si>
    <t>Dodge Monaco (Wagon) - 159</t>
  </si>
  <si>
    <t>Dodge Monaco Brougham</t>
  </si>
  <si>
    <t>Dodge Monaco Brougham - 160</t>
  </si>
  <si>
    <t>Dodge Omni</t>
  </si>
  <si>
    <t>Dodge Omni - 161</t>
  </si>
  <si>
    <t>Dodge Rampage</t>
  </si>
  <si>
    <t>Dodge Rampage - 162</t>
  </si>
  <si>
    <t>Dodge St. Regis</t>
  </si>
  <si>
    <t>Dodge St. Regis - 163</t>
  </si>
  <si>
    <t>Fiat 124 Sport Coupe</t>
  </si>
  <si>
    <t>Fiat</t>
  </si>
  <si>
    <t>Fiat 124 Sport Coupe - 164</t>
  </si>
  <si>
    <t>Fiat 124 TC</t>
  </si>
  <si>
    <t>Fiat 124 TC - 165</t>
  </si>
  <si>
    <t>Fiat 124B</t>
  </si>
  <si>
    <t>Fiat 124B - 166</t>
  </si>
  <si>
    <t>Fiat 128</t>
  </si>
  <si>
    <t>Fiat 128 - 167</t>
  </si>
  <si>
    <t>Fiat 128 - 168</t>
  </si>
  <si>
    <t>Fiat 131</t>
  </si>
  <si>
    <t>Fiat 131 - 169</t>
  </si>
  <si>
    <t>Fiat Strada Custom</t>
  </si>
  <si>
    <t>Fiat Strada Custom - 170</t>
  </si>
  <si>
    <t>Fiat X1.9</t>
  </si>
  <si>
    <t>Fiat X1.9 - 171</t>
  </si>
  <si>
    <t>Ford Capri II</t>
  </si>
  <si>
    <t>Ford</t>
  </si>
  <si>
    <t>Ford Capri II - 172</t>
  </si>
  <si>
    <t>Ford Country</t>
  </si>
  <si>
    <t>Ford Country - 173</t>
  </si>
  <si>
    <t>Ford Country Squire (Wagon)</t>
  </si>
  <si>
    <t>Ford Country Squire (Wagon) - 174</t>
  </si>
  <si>
    <t>Ford Country Squire (Wagon) - 175</t>
  </si>
  <si>
    <t>Ford Escort 2H</t>
  </si>
  <si>
    <t>Ford Escort 2H - 176</t>
  </si>
  <si>
    <t>Ford Escort 4W</t>
  </si>
  <si>
    <t>Ford Escort 4W - 177</t>
  </si>
  <si>
    <t>Ford F108</t>
  </si>
  <si>
    <t>Ford F108 - 178</t>
  </si>
  <si>
    <t>Ford F250</t>
  </si>
  <si>
    <t>Ford F250 - 179</t>
  </si>
  <si>
    <t>Ford Fairmont</t>
  </si>
  <si>
    <t>Ford Fairmont - 180</t>
  </si>
  <si>
    <t>Ford Fairmont (Auto)</t>
  </si>
  <si>
    <t>Ford Fairmont (Auto) - 181</t>
  </si>
  <si>
    <t>Ford Fairmont (Man)</t>
  </si>
  <si>
    <t>Ford Fairmont (Man) - 182</t>
  </si>
  <si>
    <t>Ford Fairmont 4</t>
  </si>
  <si>
    <t>Ford Fairmont 4 - 183</t>
  </si>
  <si>
    <t>Ford Fairmont Futura</t>
  </si>
  <si>
    <t>Ford Fairmont Futura - 184</t>
  </si>
  <si>
    <t>Ford Fiesta</t>
  </si>
  <si>
    <t>Ford Fiesta - 185</t>
  </si>
  <si>
    <t>Ford Futura</t>
  </si>
  <si>
    <t>Ford Futura - 186</t>
  </si>
  <si>
    <t>Ford Galaxie 500</t>
  </si>
  <si>
    <t>Ford Galaxie 500 - 187</t>
  </si>
  <si>
    <t>Ford Galaxie 500 - 188</t>
  </si>
  <si>
    <t>Ford Galaxie 500 - 189</t>
  </si>
  <si>
    <t>Ford Gran Torino</t>
  </si>
  <si>
    <t>Ford Gran Torino - 190</t>
  </si>
  <si>
    <t>Ford Gran Torino - 191</t>
  </si>
  <si>
    <t>Ford Gran Torino - 192</t>
  </si>
  <si>
    <t>Ford Gran Torino (Wagon)</t>
  </si>
  <si>
    <t>Ford Gran Torino (Wagon) - 193</t>
  </si>
  <si>
    <t>Ford Gran Torino (Wagon) - 194</t>
  </si>
  <si>
    <t>Ford Granada</t>
  </si>
  <si>
    <t>Ford Granada - 195</t>
  </si>
  <si>
    <t>Ford Granada GL</t>
  </si>
  <si>
    <t>Ford Granada GL - 196</t>
  </si>
  <si>
    <t>Ford Granada Ghia</t>
  </si>
  <si>
    <t>Ford Granada Ghia - 197</t>
  </si>
  <si>
    <t>Ford Granada L</t>
  </si>
  <si>
    <t>Ford Granada L - 198</t>
  </si>
  <si>
    <t>Ford LTD</t>
  </si>
  <si>
    <t>Ford LTD - 199</t>
  </si>
  <si>
    <t>Ford LTD - 200</t>
  </si>
  <si>
    <t>Ford LTD Landau</t>
  </si>
  <si>
    <t>Ford LTD Landau - 201</t>
  </si>
  <si>
    <t>Ford Maverick</t>
  </si>
  <si>
    <t>Ford Maverick - 202</t>
  </si>
  <si>
    <t>Ford Maverick - 203</t>
  </si>
  <si>
    <t>Ford Maverick - 205</t>
  </si>
  <si>
    <t>Ford Maverick - 206</t>
  </si>
  <si>
    <t>Ford Mustang</t>
  </si>
  <si>
    <t>Ford Mustang - 207</t>
  </si>
  <si>
    <t>Ford Mustang GL</t>
  </si>
  <si>
    <t>Ford Mustang GL - 210</t>
  </si>
  <si>
    <t>Ford Mustang II</t>
  </si>
  <si>
    <t>Ford Mustang II - 211</t>
  </si>
  <si>
    <t>Ford Mustang II 2+2</t>
  </si>
  <si>
    <t>Ford Mustang II 2+2 - 212</t>
  </si>
  <si>
    <t>Ford Pinto</t>
  </si>
  <si>
    <t>Ford Pinto - 214</t>
  </si>
  <si>
    <t>Ford Pinto - 215</t>
  </si>
  <si>
    <t>Ford Pinto - 216</t>
  </si>
  <si>
    <t>Ford Pinto - 217</t>
  </si>
  <si>
    <t>Ford Pinto - 218</t>
  </si>
  <si>
    <t>Ford Pinto (Wagon)</t>
  </si>
  <si>
    <t>Ford Pinto (Wagon) - 219</t>
  </si>
  <si>
    <t>Ford Pinto Runabout</t>
  </si>
  <si>
    <t>Ford Pinto Runabout - 220</t>
  </si>
  <si>
    <t>Ford Ranger</t>
  </si>
  <si>
    <t>Ford Ranger - 221</t>
  </si>
  <si>
    <t>Ford Thunderbird</t>
  </si>
  <si>
    <t>Ford Thunderbird - 222</t>
  </si>
  <si>
    <t>Ford Torino</t>
  </si>
  <si>
    <t>Ford Torino - 223</t>
  </si>
  <si>
    <t>Ford Torino 500</t>
  </si>
  <si>
    <t>Ford Torino 500 - 225</t>
  </si>
  <si>
    <t>Hi 1200D</t>
  </si>
  <si>
    <t>Hi</t>
  </si>
  <si>
    <t>Hi 1200D - 226</t>
  </si>
  <si>
    <t>Honda Accord</t>
  </si>
  <si>
    <t>Honda</t>
  </si>
  <si>
    <t>Honda Accord - 227</t>
  </si>
  <si>
    <t>Honda Accord - 228</t>
  </si>
  <si>
    <t>Honda Accord CVCC</t>
  </si>
  <si>
    <t>Honda Accord CVCC - 229</t>
  </si>
  <si>
    <t>Honda Accord LX</t>
  </si>
  <si>
    <t>Honda Accord LX - 230</t>
  </si>
  <si>
    <t>Honda Civic</t>
  </si>
  <si>
    <t>Honda Civic - 231</t>
  </si>
  <si>
    <t>Honda Civic - 232</t>
  </si>
  <si>
    <t>Honda Civic - 233</t>
  </si>
  <si>
    <t>Honda Civic (Auto)</t>
  </si>
  <si>
    <t>Honda Civic (Auto) - 234</t>
  </si>
  <si>
    <t>Honda Civic 1300</t>
  </si>
  <si>
    <t>Honda Civic 1300 - 235</t>
  </si>
  <si>
    <t>Honda Civic 1500 GL</t>
  </si>
  <si>
    <t>Honda Civic 1500 GL - 236</t>
  </si>
  <si>
    <t>Honda Civic CVCC</t>
  </si>
  <si>
    <t>Honda Civic CVCC - 237</t>
  </si>
  <si>
    <t>Honda Civic CVCC - 238</t>
  </si>
  <si>
    <t>Honda Prelude</t>
  </si>
  <si>
    <t>Honda Prelude - 239</t>
  </si>
  <si>
    <t>Mazda 626</t>
  </si>
  <si>
    <t>Mazda</t>
  </si>
  <si>
    <t>Mazda 626 - 240</t>
  </si>
  <si>
    <t>Mazda 626 - 241</t>
  </si>
  <si>
    <t>Mazda GLC</t>
  </si>
  <si>
    <t>Mazda GLC - 242</t>
  </si>
  <si>
    <t>Mazda GLC 4</t>
  </si>
  <si>
    <t>Mazda GLC 4 - 243</t>
  </si>
  <si>
    <t>Mazda GLC Custom</t>
  </si>
  <si>
    <t>Mazda GLC Custom - 244</t>
  </si>
  <si>
    <t>Mazda GLC Custom L</t>
  </si>
  <si>
    <t>Mazda GLC Custom L - 245</t>
  </si>
  <si>
    <t>Mazda GLC Deluxe</t>
  </si>
  <si>
    <t>Mazda GLC Deluxe - 246</t>
  </si>
  <si>
    <t>Mazda GLC Deluxe - 247</t>
  </si>
  <si>
    <t>Mazda RX-2 Coupe</t>
  </si>
  <si>
    <t>Mazda RX-2 Coupe - 248</t>
  </si>
  <si>
    <t>Mazda RX-3</t>
  </si>
  <si>
    <t>Mazda RX-3 - 249</t>
  </si>
  <si>
    <t>Mazda RX-4</t>
  </si>
  <si>
    <t>Mazda RX-4 - 250</t>
  </si>
  <si>
    <t>Mazda RX-7 Gs</t>
  </si>
  <si>
    <t>Mazda RX-7 Gs - 251</t>
  </si>
  <si>
    <t>Mercedes-Benz 240D</t>
  </si>
  <si>
    <t>Mercedes-Benz</t>
  </si>
  <si>
    <t>Mercedes-Benz 240D - 252</t>
  </si>
  <si>
    <t>Mercedes-Benz 280S</t>
  </si>
  <si>
    <t>Mercedes-Benz 280S - 253</t>
  </si>
  <si>
    <t>Mercedes-Benz 300D</t>
  </si>
  <si>
    <t>Mercedes-Benz 300D - 254</t>
  </si>
  <si>
    <t>Mercury Capri 2000</t>
  </si>
  <si>
    <t>Mercury</t>
  </si>
  <si>
    <t>Mercury Capri 2000 - 255</t>
  </si>
  <si>
    <t>Mercury Capri V6</t>
  </si>
  <si>
    <t>Mercury Capri V6 - 256</t>
  </si>
  <si>
    <t>Mercury Cougar Brougham</t>
  </si>
  <si>
    <t>Mercury Cougar Brougham - 257</t>
  </si>
  <si>
    <t>Mercury Grand Marquis</t>
  </si>
  <si>
    <t>Mercury Grand Marquis - 258</t>
  </si>
  <si>
    <t>Mercury Lynx L</t>
  </si>
  <si>
    <t>Mercury Lynx L - 259</t>
  </si>
  <si>
    <t>Mercury Marquis</t>
  </si>
  <si>
    <t>Mercury Marquis - 260</t>
  </si>
  <si>
    <t>Mercury Marquis Brougham</t>
  </si>
  <si>
    <t>Mercury Marquis Brougham - 261</t>
  </si>
  <si>
    <t>Mercury Monarch</t>
  </si>
  <si>
    <t>Mercury Monarch - 262</t>
  </si>
  <si>
    <t>Mercury Monarch Ghia</t>
  </si>
  <si>
    <t>Mercury Monarch Ghia - 263</t>
  </si>
  <si>
    <t>Mercury Zephyr</t>
  </si>
  <si>
    <t>Mercury Zephyr - 264</t>
  </si>
  <si>
    <t>Mercury Zephyr 6</t>
  </si>
  <si>
    <t>Mercury Zephyr 6 - 265</t>
  </si>
  <si>
    <t>Nissan Stanza XE</t>
  </si>
  <si>
    <t>Nissan</t>
  </si>
  <si>
    <t>Nissan Stanza XE - 266</t>
  </si>
  <si>
    <t>Oldsmobile Cutlass Ciera (Diesel)</t>
  </si>
  <si>
    <t>Oldsmobile</t>
  </si>
  <si>
    <t>Oldsmobile Cutlass Ciera (Diesel) - 267</t>
  </si>
  <si>
    <t>Oldsmobile Cutlass LS</t>
  </si>
  <si>
    <t>Oldsmobile Cutlass LS - 268</t>
  </si>
  <si>
    <t>Oldsmobile Cutlass Salon Brougham</t>
  </si>
  <si>
    <t>Oldsmobile Cutlass Salon Brougham - 269</t>
  </si>
  <si>
    <t>Oldsmobile Cutlass Salon Brougham - 270</t>
  </si>
  <si>
    <t>Oldsmobile Cutlass Supreme</t>
  </si>
  <si>
    <t>Oldsmobile Cutlass Supreme - 271</t>
  </si>
  <si>
    <t>Oldsmobile Delta 88 Royale</t>
  </si>
  <si>
    <t>Oldsmobile Delta 88 Royale - 272</t>
  </si>
  <si>
    <t>Oldsmobile Omega</t>
  </si>
  <si>
    <t>Oldsmobile Omega - 273</t>
  </si>
  <si>
    <t>Oldsmobile Omega Brougham</t>
  </si>
  <si>
    <t>Oldsmobile Omega Brougham - 274</t>
  </si>
  <si>
    <t>Oldsmobile Starfire SX</t>
  </si>
  <si>
    <t>Oldsmobile Starfire SX - 275</t>
  </si>
  <si>
    <t>Oldsmobile Vista Cruiser</t>
  </si>
  <si>
    <t>Oldsmobile Vista Cruiser - 276</t>
  </si>
  <si>
    <t>Opel 1900</t>
  </si>
  <si>
    <t>Opel</t>
  </si>
  <si>
    <t>Opel 1900 - 277</t>
  </si>
  <si>
    <t>Opel 1900 - 278</t>
  </si>
  <si>
    <t>Opel Manta</t>
  </si>
  <si>
    <t>Opel Manta - 279</t>
  </si>
  <si>
    <t>Opel Manta - 280</t>
  </si>
  <si>
    <t>Peugeot 304</t>
  </si>
  <si>
    <t>Peugeot</t>
  </si>
  <si>
    <t>Peugeot 304 - 281</t>
  </si>
  <si>
    <t>Peugeot 504</t>
  </si>
  <si>
    <t>Peugeot 504 - 282</t>
  </si>
  <si>
    <t>Peugeot 504 - 283</t>
  </si>
  <si>
    <t>Peugeot 504 - 284</t>
  </si>
  <si>
    <t>Peugeot 504 - 285</t>
  </si>
  <si>
    <t>Peugeot 504 (Wagon)</t>
  </si>
  <si>
    <t>Peugeot 504 (Wagon) - 286</t>
  </si>
  <si>
    <t>Peugeot 505S Turbo Diesel</t>
  </si>
  <si>
    <t>Peugeot 505S Turbo Diesel - 287</t>
  </si>
  <si>
    <t>Peugeot 604SL</t>
  </si>
  <si>
    <t>Peugeot 604SL - 288</t>
  </si>
  <si>
    <t>Plymouth Arrow GS</t>
  </si>
  <si>
    <t>Plymouth</t>
  </si>
  <si>
    <t>Plymouth Arrow GS - 289</t>
  </si>
  <si>
    <t>Plymouth Barracuda 340</t>
  </si>
  <si>
    <t>Plymouth Barracuda 340 - 290</t>
  </si>
  <si>
    <t>Plymouth Champ</t>
  </si>
  <si>
    <t>Plymouth Champ - 291</t>
  </si>
  <si>
    <t>Plymouth Cricket</t>
  </si>
  <si>
    <t>Plymouth Cricket - 292</t>
  </si>
  <si>
    <t>Plymouth Custom Suburb</t>
  </si>
  <si>
    <t>Plymouth Custom Suburb - 293</t>
  </si>
  <si>
    <t>Plymouth Duster</t>
  </si>
  <si>
    <t>Plymouth Duster - 294</t>
  </si>
  <si>
    <t>Plymouth Duster - 295</t>
  </si>
  <si>
    <t>Plymouth Duster - 296</t>
  </si>
  <si>
    <t>Plymouth Fury</t>
  </si>
  <si>
    <t>Plymouth Fury - 297</t>
  </si>
  <si>
    <t>Plymouth Fury Gran Sedan</t>
  </si>
  <si>
    <t>Plymouth Fury Gran Sedan - 298</t>
  </si>
  <si>
    <t>Plymouth Fury III</t>
  </si>
  <si>
    <t>Plymouth Fury III - 299</t>
  </si>
  <si>
    <t>Plymouth Fury III - 300</t>
  </si>
  <si>
    <t>Plymouth Fury III - 301</t>
  </si>
  <si>
    <t>Plymouth Grand Fury</t>
  </si>
  <si>
    <t>Plymouth Grand Fury - 302</t>
  </si>
  <si>
    <t>Plymouth Horizon</t>
  </si>
  <si>
    <t>Plymouth Horizon - 303</t>
  </si>
  <si>
    <t>Plymouth Horizon 4</t>
  </si>
  <si>
    <t>Plymouth Horizon 4 - 304</t>
  </si>
  <si>
    <t>Plymouth Horizon Miser</t>
  </si>
  <si>
    <t>Plymouth Horizon Miser - 305</t>
  </si>
  <si>
    <t>Plymouth Horizon TC3</t>
  </si>
  <si>
    <t>Plymouth Horizon TC3 - 306</t>
  </si>
  <si>
    <t>Plymouth Reliant</t>
  </si>
  <si>
    <t>Plymouth Reliant - 307</t>
  </si>
  <si>
    <t>Plymouth Reliant - 308</t>
  </si>
  <si>
    <t>Plymouth Sapporo</t>
  </si>
  <si>
    <t>Plymouth Sapporo - 309</t>
  </si>
  <si>
    <t>Plymouth Satellite</t>
  </si>
  <si>
    <t>Plymouth Satellite - 310</t>
  </si>
  <si>
    <t>Plymouth Satellite Custom</t>
  </si>
  <si>
    <t>Plymouth Satellite Custom - 312</t>
  </si>
  <si>
    <t>Plymouth Satellite Custom (Wagon)</t>
  </si>
  <si>
    <t>Plymouth Satellite Custom (Wagon) - 313</t>
  </si>
  <si>
    <t>Plymouth Satellite Sebring</t>
  </si>
  <si>
    <t>Plymouth Satellite Sebring - 314</t>
  </si>
  <si>
    <t>Plymouth Valiant</t>
  </si>
  <si>
    <t>Plymouth Valiant - 315</t>
  </si>
  <si>
    <t>Plymouth Valiant - 316</t>
  </si>
  <si>
    <t>Plymouth Valiant Custom</t>
  </si>
  <si>
    <t>Plymouth Valiant Custom - 317</t>
  </si>
  <si>
    <t>Plymouth Volare</t>
  </si>
  <si>
    <t>Plymouth Volare - 318</t>
  </si>
  <si>
    <t>Plymouth Volare Custom</t>
  </si>
  <si>
    <t>Plymouth Volare Custom - 319</t>
  </si>
  <si>
    <t>Plymouth Volare Premier V8</t>
  </si>
  <si>
    <t>Plymouth Volare Premier V8 - 320</t>
  </si>
  <si>
    <t>Pontiac Astro</t>
  </si>
  <si>
    <t>Pontiac</t>
  </si>
  <si>
    <t>Pontiac Astro - 321</t>
  </si>
  <si>
    <t>Pontiac Catalina</t>
  </si>
  <si>
    <t>Pontiac Catalina - 322</t>
  </si>
  <si>
    <t>Pontiac Catalina - 323</t>
  </si>
  <si>
    <t>Pontiac Catalina - 324</t>
  </si>
  <si>
    <t>Pontiac Catalina Brougham</t>
  </si>
  <si>
    <t>Pontiac Catalina Brougham - 325</t>
  </si>
  <si>
    <t>Pontiac Firebird</t>
  </si>
  <si>
    <t>Pontiac Firebird - 326</t>
  </si>
  <si>
    <t>Pontiac Grand Prix</t>
  </si>
  <si>
    <t>Pontiac Grand Prix - 327</t>
  </si>
  <si>
    <t>Pontiac Grand Prix Lj</t>
  </si>
  <si>
    <t>Pontiac Grand Prix Lj - 328</t>
  </si>
  <si>
    <t>Pontiac J2000 Se Hatchback</t>
  </si>
  <si>
    <t>Pontiac J2000 Se Hatchback - 329</t>
  </si>
  <si>
    <t>Pontiac Lemans V6</t>
  </si>
  <si>
    <t>Pontiac Lemans V6 - 330</t>
  </si>
  <si>
    <t>Pontiac Phoenix</t>
  </si>
  <si>
    <t>Pontiac Phoenix - 331</t>
  </si>
  <si>
    <t>Pontiac Phoenix - 332</t>
  </si>
  <si>
    <t>Pontiac Phoenix LJ</t>
  </si>
  <si>
    <t>Pontiac Phoenix LJ - 333</t>
  </si>
  <si>
    <t>Pontiac Safari (Wagon)</t>
  </si>
  <si>
    <t>Pontiac Safari (Wagon) - 334</t>
  </si>
  <si>
    <t>Pontiac Sunbird Coupe</t>
  </si>
  <si>
    <t>Pontiac Sunbird Coupe - 335</t>
  </si>
  <si>
    <t>Pontiac Ventura Sj</t>
  </si>
  <si>
    <t>Pontiac Ventura Sj - 336</t>
  </si>
  <si>
    <t>Renault 12 (Wagon)</t>
  </si>
  <si>
    <t>Renault</t>
  </si>
  <si>
    <t>Renault 12 (Wagon) - 337</t>
  </si>
  <si>
    <t>Renault 12TL</t>
  </si>
  <si>
    <t>Renault 12TL - 338</t>
  </si>
  <si>
    <t>Renault 5 Gtl</t>
  </si>
  <si>
    <t>Renault 5 Gtl - 340</t>
  </si>
  <si>
    <t>Saab</t>
  </si>
  <si>
    <t>Saab 99E</t>
  </si>
  <si>
    <t>Saab 99E - 343</t>
  </si>
  <si>
    <t>Saab 99GLE</t>
  </si>
  <si>
    <t>Saab 99GLE - 344</t>
  </si>
  <si>
    <t>Saab 99LE</t>
  </si>
  <si>
    <t>Saab 99LE - 345</t>
  </si>
  <si>
    <t>Saab 99LE - 346</t>
  </si>
  <si>
    <t>Subaru</t>
  </si>
  <si>
    <t>Subaru - 347</t>
  </si>
  <si>
    <t>Subaru - 348</t>
  </si>
  <si>
    <t>Subaru DL</t>
  </si>
  <si>
    <t>Subaru DL - 349</t>
  </si>
  <si>
    <t>Subaru DL - 350</t>
  </si>
  <si>
    <t>Toyota Carina</t>
  </si>
  <si>
    <t>Toyota</t>
  </si>
  <si>
    <t>Toyota Carina - 351</t>
  </si>
  <si>
    <t>Toyota Celica GT</t>
  </si>
  <si>
    <t>Toyota Celica GT - 352</t>
  </si>
  <si>
    <t>Toyota Celica GT Liftback</t>
  </si>
  <si>
    <t>Toyota Celica GT Liftback - 353</t>
  </si>
  <si>
    <t>Toyota Corolla</t>
  </si>
  <si>
    <t>Toyota Corolla - 354</t>
  </si>
  <si>
    <t>Toyota Corolla - 355</t>
  </si>
  <si>
    <t>Toyota Corolla - 356</t>
  </si>
  <si>
    <t>Toyota Corolla - 357</t>
  </si>
  <si>
    <t>Toyota Corolla - 358</t>
  </si>
  <si>
    <t>Toyota Corolla 1200</t>
  </si>
  <si>
    <t>Toyota Corolla 1200 - 359</t>
  </si>
  <si>
    <t>Toyota Corolla 1200 - 360</t>
  </si>
  <si>
    <t>Toyota Corolla 1600 (Wagon)</t>
  </si>
  <si>
    <t>Toyota Corolla 1600 (Wagon) - 361</t>
  </si>
  <si>
    <t>Toyota Corolla Liftback</t>
  </si>
  <si>
    <t>Toyota Corolla Liftback - 362</t>
  </si>
  <si>
    <t>Toyota Corolla Tercel</t>
  </si>
  <si>
    <t>Toyota Corolla Tercel - 363</t>
  </si>
  <si>
    <t>Toyota Corona</t>
  </si>
  <si>
    <t>Toyota Corona - 364</t>
  </si>
  <si>
    <t>Toyota Corona - 365</t>
  </si>
  <si>
    <t>Toyota Corona - 366</t>
  </si>
  <si>
    <t>Toyota Corona - 367</t>
  </si>
  <si>
    <t>Toyota Corona Hardtop</t>
  </si>
  <si>
    <t>Toyota Corona Hardtop - 368</t>
  </si>
  <si>
    <t>Toyota Corona Liftback</t>
  </si>
  <si>
    <t>Toyota Corona Liftback - 369</t>
  </si>
  <si>
    <t>Toyota Corona Mark II</t>
  </si>
  <si>
    <t>Toyota Corona Mark II - 370</t>
  </si>
  <si>
    <t>Toyota Corona Mark II (Wagon)</t>
  </si>
  <si>
    <t>Toyota Corona Mark II (Wagon) - 371</t>
  </si>
  <si>
    <t>Toyota Cressida</t>
  </si>
  <si>
    <t>Toyota Cressida - 372</t>
  </si>
  <si>
    <t>Toyota Mark II</t>
  </si>
  <si>
    <t>Toyota Mark II - 373</t>
  </si>
  <si>
    <t>Toyota Mark II - 374</t>
  </si>
  <si>
    <t>Toyota Starlet</t>
  </si>
  <si>
    <t>Toyota Starlet - 375</t>
  </si>
  <si>
    <t>Toyota Tercel</t>
  </si>
  <si>
    <t>Toyota Tercel - 376</t>
  </si>
  <si>
    <t>Triumph TR7 Coupe</t>
  </si>
  <si>
    <t>Triumph</t>
  </si>
  <si>
    <t>Triumph TR7 Coupe - 377</t>
  </si>
  <si>
    <t>Volkswagen 1131 Deluxe Sedan</t>
  </si>
  <si>
    <t>Volkswagen</t>
  </si>
  <si>
    <t>Volkswagen 1131 Deluxe Sedan - 378</t>
  </si>
  <si>
    <t>Volkswagen 411 (Wagon)</t>
  </si>
  <si>
    <t>Volkswagen 411 (Wagon) - 379</t>
  </si>
  <si>
    <t>Volkswagen Dasher</t>
  </si>
  <si>
    <t>Volkswagen Dasher - 380</t>
  </si>
  <si>
    <t>Volkswagen Dasher - 381</t>
  </si>
  <si>
    <t>Volkswagen Dasher - 382</t>
  </si>
  <si>
    <t>Volkswagen Dasher (Diesel)</t>
  </si>
  <si>
    <t>Volkswagen Dasher (Diesel) - 383</t>
  </si>
  <si>
    <t>Volkswagen Jetta</t>
  </si>
  <si>
    <t>Volkswagen Jetta - 384</t>
  </si>
  <si>
    <t>Volkswagen Model 111</t>
  </si>
  <si>
    <t>Volkswagen Model 111 - 385</t>
  </si>
  <si>
    <t>Volkswagen Pickup</t>
  </si>
  <si>
    <t>Volkswagen Pickup - 386</t>
  </si>
  <si>
    <t>Volkswagen Rabbit</t>
  </si>
  <si>
    <t>Volkswagen Rabbit - 387</t>
  </si>
  <si>
    <t>Volkswagen Rabbit - 388</t>
  </si>
  <si>
    <t>Volkswagen Rabbit - 389</t>
  </si>
  <si>
    <t>Volkswagen Rabbit - 390</t>
  </si>
  <si>
    <t>Volkswagen Rabbit - 391</t>
  </si>
  <si>
    <t>Volkswagen Rabbit C (Diesel)</t>
  </si>
  <si>
    <t>Volkswagen Rabbit C (Diesel) - 392</t>
  </si>
  <si>
    <t>Volkswagen Rabbit Custom</t>
  </si>
  <si>
    <t>Volkswagen Rabbit Custom - 393</t>
  </si>
  <si>
    <t>Volkswagen Rabbit Custom - 394</t>
  </si>
  <si>
    <t>Volkswagen Rabbit Custom Diesel</t>
  </si>
  <si>
    <t>Volkswagen Rabbit Custom Diesel - 395</t>
  </si>
  <si>
    <t>Volkswagen Rabbit L</t>
  </si>
  <si>
    <t>Volkswagen Rabbit L - 396</t>
  </si>
  <si>
    <t>Volkswagen Scirocco</t>
  </si>
  <si>
    <t>Volkswagen Scirocco - 397</t>
  </si>
  <si>
    <t>Volkswagen Super Beetle</t>
  </si>
  <si>
    <t>Volkswagen Super Beetle - 398</t>
  </si>
  <si>
    <t>Volkswagen Type 3</t>
  </si>
  <si>
    <t>Volkswagen Type 3 - 400</t>
  </si>
  <si>
    <t>Volvo 144EA</t>
  </si>
  <si>
    <t>Volvo</t>
  </si>
  <si>
    <t>Volvo 144EA - 401</t>
  </si>
  <si>
    <t>Volvo 145E (Wagon)</t>
  </si>
  <si>
    <t>Volvo 145E (Wagon) - 402</t>
  </si>
  <si>
    <t>Volvo 244DL</t>
  </si>
  <si>
    <t>Volvo 244DL - 403</t>
  </si>
  <si>
    <t>Volvo 245</t>
  </si>
  <si>
    <t>Volvo 245 - 404</t>
  </si>
  <si>
    <t>Volvo 264GL</t>
  </si>
  <si>
    <t>Volvo 264GL - 405</t>
  </si>
  <si>
    <t>Volvo Diesel</t>
  </si>
  <si>
    <t>Volvo Diesel - 406</t>
  </si>
  <si>
    <t>metric</t>
  </si>
  <si>
    <t>value</t>
  </si>
  <si>
    <t>Horizontal grids</t>
  </si>
  <si>
    <t>Vertical grids</t>
  </si>
  <si>
    <t>mod</t>
  </si>
  <si>
    <t>x pos</t>
  </si>
  <si>
    <t>y pos</t>
  </si>
  <si>
    <t>n° of metrics:</t>
  </si>
  <si>
    <t>Panel width:</t>
  </si>
  <si>
    <t>Margin:</t>
  </si>
  <si>
    <t>Adjusted width:</t>
  </si>
  <si>
    <t>Range</t>
  </si>
  <si>
    <t>Min</t>
  </si>
  <si>
    <t>Max</t>
  </si>
  <si>
    <t>New / Old</t>
  </si>
  <si>
    <t>metrics labels</t>
  </si>
  <si>
    <t>displacement</t>
  </si>
  <si>
    <t>mpg</t>
  </si>
  <si>
    <t>old</t>
  </si>
  <si>
    <t>new</t>
  </si>
  <si>
    <t>parameter</t>
  </si>
  <si>
    <t>metrics</t>
  </si>
  <si>
    <t>selected metrics labels</t>
  </si>
  <si>
    <t>x variable</t>
  </si>
  <si>
    <t>y variable</t>
  </si>
  <si>
    <t>chart title: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</si>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</sst>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Y: &quot;General"/>
    <numFmt numFmtId="165" formatCode="&quot;X: &quot;General"/>
  </numFmts>
  <fonts count="11">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b/>
      <sz val="8"/>
      <color theme="5"/>
      <name val="Calibri"/>
      <family val="2"/>
      <scheme val="minor"/>
    </font>
    <font>
      <b/>
      <sz val="8"/>
      <name val="Calibri"/>
      <family val="2"/>
      <scheme val="minor"/>
    </font>
    <font>
      <b/>
      <sz val="8"/>
      <color theme="1"/>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8">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cellStyleXfs>
  <cellXfs count="89">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6" fillId="0" borderId="0" xfId="4"/>
    <xf numFmtId="0" fontId="3" fillId="2" borderId="0" xfId="5" applyFill="1"/>
    <xf numFmtId="0" fontId="3" fillId="3" borderId="0" xfId="5" applyFill="1"/>
    <xf numFmtId="0" fontId="3" fillId="4" borderId="0" xfId="5" applyFill="1"/>
    <xf numFmtId="0" fontId="3" fillId="0" borderId="0" xfId="5"/>
    <xf numFmtId="0" fontId="3" fillId="5" borderId="0" xfId="5" applyFill="1"/>
    <xf numFmtId="0" fontId="3" fillId="6" borderId="0" xfId="5" applyFill="1"/>
    <xf numFmtId="0" fontId="3" fillId="7" borderId="0" xfId="5" applyFill="1"/>
    <xf numFmtId="0" fontId="3" fillId="8" borderId="0" xfId="5" applyFill="1"/>
    <xf numFmtId="0" fontId="3" fillId="9" borderId="0" xfId="5" applyFill="1"/>
    <xf numFmtId="0" fontId="3" fillId="10" borderId="0" xfId="5" applyFill="1"/>
    <xf numFmtId="0" fontId="3" fillId="11" borderId="0" xfId="5" applyFill="1"/>
    <xf numFmtId="0" fontId="3" fillId="12" borderId="0" xfId="5" applyFill="1"/>
    <xf numFmtId="0" fontId="3" fillId="13" borderId="0" xfId="5" applyFill="1"/>
    <xf numFmtId="0" fontId="3" fillId="14" borderId="0" xfId="5" applyFill="1"/>
    <xf numFmtId="0" fontId="3" fillId="15" borderId="0" xfId="5" applyFill="1"/>
    <xf numFmtId="0" fontId="3" fillId="16" borderId="0" xfId="5" applyFill="1"/>
    <xf numFmtId="0" fontId="3" fillId="17" borderId="0" xfId="5" applyFill="1"/>
    <xf numFmtId="0" fontId="3" fillId="18" borderId="0" xfId="5" applyFill="1"/>
    <xf numFmtId="0" fontId="3" fillId="19" borderId="0" xfId="5" applyFill="1"/>
    <xf numFmtId="0" fontId="3" fillId="20" borderId="0" xfId="5" applyFill="1"/>
    <xf numFmtId="0" fontId="3" fillId="21" borderId="0" xfId="5" applyFill="1"/>
    <xf numFmtId="0" fontId="3" fillId="22" borderId="0" xfId="5" applyFill="1"/>
    <xf numFmtId="0" fontId="3" fillId="23" borderId="0" xfId="5" applyFill="1"/>
    <xf numFmtId="0" fontId="3" fillId="24" borderId="0" xfId="5" applyFill="1"/>
    <xf numFmtId="0" fontId="3" fillId="25" borderId="0" xfId="5" applyFill="1"/>
    <xf numFmtId="0" fontId="3" fillId="26" borderId="0" xfId="5" applyFill="1"/>
    <xf numFmtId="0" fontId="3" fillId="27" borderId="0" xfId="5" applyFill="1"/>
    <xf numFmtId="0" fontId="3" fillId="28" borderId="0" xfId="5" applyFill="1"/>
    <xf numFmtId="0" fontId="3" fillId="29" borderId="0" xfId="5" applyFill="1"/>
    <xf numFmtId="0" fontId="3" fillId="30" borderId="0" xfId="5" applyFill="1"/>
    <xf numFmtId="0" fontId="3" fillId="31" borderId="0" xfId="5" applyFill="1"/>
    <xf numFmtId="0" fontId="3" fillId="32" borderId="0" xfId="5" applyFill="1"/>
    <xf numFmtId="0" fontId="3" fillId="33" borderId="0" xfId="5" applyFill="1"/>
    <xf numFmtId="0" fontId="3" fillId="34" borderId="0" xfId="5" applyFill="1"/>
    <xf numFmtId="0" fontId="3" fillId="35" borderId="0" xfId="5" applyFill="1"/>
    <xf numFmtId="0" fontId="3" fillId="36" borderId="0" xfId="5" applyFill="1"/>
    <xf numFmtId="0" fontId="3" fillId="37" borderId="0" xfId="5" applyFill="1"/>
    <xf numFmtId="0" fontId="3" fillId="38" borderId="0" xfId="5" applyFill="1"/>
    <xf numFmtId="0" fontId="3" fillId="39" borderId="0" xfId="5" applyFill="1"/>
    <xf numFmtId="0" fontId="3" fillId="40" borderId="0" xfId="5" applyFill="1"/>
    <xf numFmtId="0" fontId="3" fillId="41" borderId="0" xfId="5" applyFill="1"/>
    <xf numFmtId="0" fontId="3" fillId="42" borderId="0" xfId="5" applyFill="1"/>
    <xf numFmtId="0" fontId="3" fillId="43" borderId="0" xfId="5" applyFill="1"/>
    <xf numFmtId="0" fontId="3" fillId="44" borderId="0" xfId="5" applyFill="1"/>
    <xf numFmtId="0" fontId="3" fillId="45" borderId="0" xfId="5" applyFill="1"/>
    <xf numFmtId="0" fontId="3" fillId="46" borderId="0" xfId="5" applyFill="1"/>
    <xf numFmtId="0" fontId="3" fillId="47" borderId="0" xfId="5" applyFill="1"/>
    <xf numFmtId="0" fontId="3" fillId="48" borderId="0" xfId="5" applyFill="1"/>
    <xf numFmtId="0" fontId="3" fillId="49" borderId="0" xfId="5" applyFill="1"/>
    <xf numFmtId="0" fontId="3" fillId="50" borderId="0" xfId="5" applyFill="1"/>
    <xf numFmtId="0" fontId="3" fillId="51" borderId="0" xfId="5" applyFill="1"/>
    <xf numFmtId="0" fontId="3" fillId="52" borderId="0" xfId="5" applyFill="1"/>
    <xf numFmtId="0" fontId="3" fillId="53" borderId="0" xfId="5" applyFill="1"/>
    <xf numFmtId="0" fontId="3" fillId="54" borderId="0" xfId="5" applyFill="1"/>
    <xf numFmtId="0" fontId="3" fillId="55" borderId="0" xfId="5" applyFill="1"/>
    <xf numFmtId="0" fontId="3" fillId="56" borderId="0" xfId="5" applyFill="1"/>
    <xf numFmtId="0" fontId="3" fillId="57" borderId="0" xfId="5" applyFill="1"/>
    <xf numFmtId="0" fontId="3" fillId="58" borderId="0" xfId="5" applyFill="1"/>
    <xf numFmtId="0" fontId="3" fillId="59" borderId="0" xfId="5" applyFill="1"/>
    <xf numFmtId="0" fontId="3" fillId="60" borderId="0" xfId="5" applyFill="1"/>
    <xf numFmtId="0" fontId="3" fillId="61" borderId="0" xfId="5" applyFill="1"/>
    <xf numFmtId="0" fontId="3" fillId="62" borderId="0" xfId="5" applyFill="1"/>
    <xf numFmtId="0" fontId="3" fillId="63" borderId="0" xfId="5" applyFill="1"/>
    <xf numFmtId="0" fontId="3" fillId="64" borderId="0" xfId="5" applyFill="1"/>
    <xf numFmtId="0" fontId="3" fillId="65" borderId="0" xfId="5" applyFill="1"/>
    <xf numFmtId="0" fontId="3" fillId="66" borderId="0" xfId="5" applyFill="1"/>
    <xf numFmtId="0" fontId="3" fillId="67" borderId="0" xfId="5" applyFill="1"/>
    <xf numFmtId="0" fontId="3" fillId="68" borderId="0" xfId="5" applyFill="1"/>
    <xf numFmtId="0" fontId="7" fillId="0" borderId="0" xfId="6"/>
    <xf numFmtId="0" fontId="1" fillId="69" borderId="0" xfId="7" applyFill="1"/>
    <xf numFmtId="0" fontId="1" fillId="0" borderId="0" xfId="7"/>
    <xf numFmtId="0" fontId="0" fillId="0" borderId="0" xfId="0" applyAlignment="1">
      <alignment horizontal="right"/>
    </xf>
    <xf numFmtId="2" fontId="0" fillId="0" borderId="0" xfId="0" applyNumberFormat="1"/>
    <xf numFmtId="0" fontId="0" fillId="0" borderId="0" xfId="0" pivotButton="1"/>
    <xf numFmtId="0" fontId="0" fillId="70" borderId="0" xfId="0" applyFill="1"/>
    <xf numFmtId="0" fontId="8" fillId="0" borderId="0" xfId="0" applyFont="1"/>
    <xf numFmtId="0" fontId="9" fillId="0" borderId="0" xfId="0" applyFont="1"/>
    <xf numFmtId="0" fontId="10" fillId="0" borderId="0" xfId="0" applyFont="1"/>
    <xf numFmtId="164" fontId="0" fillId="0" borderId="0" xfId="0" applyNumberFormat="1"/>
    <xf numFmtId="165" fontId="0" fillId="0" borderId="0" xfId="0" applyNumberFormat="1"/>
    <xf numFmtId="0" fontId="0" fillId="0" borderId="0" xfId="0" quotePrefix="1"/>
  </cellXfs>
  <cellStyles count="8">
    <cellStyle name="Hipervínculo 2" xfId="2" xr:uid="{89F00235-83E1-4C35-940D-EE8C3B134EA7}"/>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s>
  <dxfs count="6">
    <dxf>
      <font>
        <sz val="8"/>
        <color theme="1" tint="0.34998626667073579"/>
        <name val="Arial"/>
        <family val="2"/>
        <scheme val="none"/>
      </font>
      <border diagonalUp="0" diagonalDown="0">
        <left/>
        <right/>
        <top/>
        <bottom/>
        <vertical/>
        <horizontal/>
      </border>
    </dxf>
    <dxf>
      <font>
        <sz val="8"/>
        <color theme="1" tint="0.34998626667073579"/>
        <name val="Arial"/>
        <family val="2"/>
        <scheme val="none"/>
      </font>
      <border diagonalUp="0" diagonalDown="0">
        <left/>
        <right/>
        <top/>
        <bottom/>
        <vertical/>
        <horizontal/>
      </border>
    </dxf>
    <dxf>
      <fill>
        <patternFill>
          <bgColor rgb="FFFAFAFA"/>
        </patternFill>
      </fill>
    </dxf>
    <dxf>
      <fill>
        <patternFill patternType="none">
          <bgColor indexed="65"/>
        </patternFill>
      </fill>
    </dxf>
    <dxf>
      <fill>
        <patternFill>
          <bgColor rgb="FFE6E6E6"/>
        </patternFill>
      </fill>
      <border>
        <bottom style="thin">
          <color rgb="FF939393"/>
        </bottom>
        <vertical style="thin">
          <color rgb="FFBFBFBF"/>
        </vertical>
      </border>
    </dxf>
    <dxf>
      <border>
        <left style="thin">
          <color theme="0" tint="-0.14996795556505021"/>
        </left>
        <right style="thin">
          <color theme="0" tint="-0.14996795556505021"/>
        </right>
        <top style="thin">
          <color theme="0" tint="-0.14996795556505021"/>
        </top>
        <bottom style="thin">
          <color theme="0" tint="-0.14996795556505021"/>
        </bottom>
        <vertical style="thin">
          <color rgb="FFEAEAEA"/>
        </vertical>
        <horizontal style="thin">
          <color rgb="FFEAEAEA"/>
        </horizontal>
      </border>
    </dxf>
  </dxfs>
  <tableStyles count="2" defaultTableStyle="Peltier Tech Minimal Table" defaultPivotStyle="PivotStyleLight16">
    <tableStyle name="Peltier Tech Minimal Table" pivot="0" count="4" xr9:uid="{E704338F-BC4B-4A6E-9D47-E2ACCF03E8B1}">
      <tableStyleElement type="wholeTable" dxfId="5"/>
      <tableStyleElement type="headerRow" dxfId="4"/>
      <tableStyleElement type="firstRowStripe" dxfId="3"/>
      <tableStyleElement type="secondRowStripe" dxfId="2"/>
    </tableStyle>
    <tableStyle name="xlorla" pivot="0" table="0" count="10" xr9:uid="{125523DE-A5F5-4B79-A5CD-AC3C6CB68AF6}">
      <tableStyleElement type="wholeTable" dxfId="1"/>
      <tableStyleElement type="headerRow" dxfId="0"/>
    </tableStyle>
  </tableStyles>
  <colors>
    <mruColors>
      <color rgb="FFC2D1E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2065187536243"/>
              <bgColor rgb="FFC2D1EC"/>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C2D1E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example!$M$13</c:f>
              <c:strCache>
                <c:ptCount val="1"/>
                <c:pt idx="0">
                  <c:v>Horizontal grids</c:v>
                </c:pt>
              </c:strCache>
            </c:strRef>
          </c:tx>
          <c:spPr>
            <a:ln w="9525" cap="rnd">
              <a:solidFill>
                <a:schemeClr val="bg1">
                  <a:lumMod val="85000"/>
                </a:schemeClr>
              </a:solidFill>
              <a:round/>
            </a:ln>
            <a:effectLst/>
          </c:spPr>
          <c:marker>
            <c:symbol val="none"/>
          </c:marker>
          <c:xVal>
            <c:numRef>
              <c:f>[0]!_03_x_pos_horizontal</c:f>
              <c:numCache>
                <c:formatCode>General</c:formatCode>
                <c:ptCount val="17"/>
                <c:pt idx="0">
                  <c:v>0</c:v>
                </c:pt>
                <c:pt idx="1">
                  <c:v>1</c:v>
                </c:pt>
                <c:pt idx="2">
                  <c:v>#N/A</c:v>
                </c:pt>
                <c:pt idx="3">
                  <c:v>0</c:v>
                </c:pt>
                <c:pt idx="4">
                  <c:v>1</c:v>
                </c:pt>
                <c:pt idx="5">
                  <c:v>#N/A</c:v>
                </c:pt>
                <c:pt idx="6">
                  <c:v>0</c:v>
                </c:pt>
                <c:pt idx="7">
                  <c:v>1</c:v>
                </c:pt>
                <c:pt idx="8">
                  <c:v>#N/A</c:v>
                </c:pt>
                <c:pt idx="9">
                  <c:v>0</c:v>
                </c:pt>
                <c:pt idx="10">
                  <c:v>1</c:v>
                </c:pt>
                <c:pt idx="11">
                  <c:v>#N/A</c:v>
                </c:pt>
                <c:pt idx="12">
                  <c:v>0</c:v>
                </c:pt>
                <c:pt idx="13">
                  <c:v>1</c:v>
                </c:pt>
                <c:pt idx="14">
                  <c:v>#N/A</c:v>
                </c:pt>
                <c:pt idx="15">
                  <c:v>0</c:v>
                </c:pt>
                <c:pt idx="16">
                  <c:v>1</c:v>
                </c:pt>
              </c:numCache>
            </c:numRef>
          </c:xVal>
          <c:yVal>
            <c:numRef>
              <c:f>[0]!_04_y_pos_horizontal</c:f>
              <c:numCache>
                <c:formatCode>General</c:formatCode>
                <c:ptCount val="17"/>
                <c:pt idx="0">
                  <c:v>0.14285714285714285</c:v>
                </c:pt>
                <c:pt idx="1">
                  <c:v>0.14285714285714285</c:v>
                </c:pt>
                <c:pt idx="2">
                  <c:v>#N/A</c:v>
                </c:pt>
                <c:pt idx="3">
                  <c:v>0.2857142857142857</c:v>
                </c:pt>
                <c:pt idx="4">
                  <c:v>0.2857142857142857</c:v>
                </c:pt>
                <c:pt idx="5">
                  <c:v>#N/A</c:v>
                </c:pt>
                <c:pt idx="6">
                  <c:v>0.42857142857142855</c:v>
                </c:pt>
                <c:pt idx="7">
                  <c:v>0.42857142857142855</c:v>
                </c:pt>
                <c:pt idx="8">
                  <c:v>#N/A</c:v>
                </c:pt>
                <c:pt idx="9">
                  <c:v>0.5714285714285714</c:v>
                </c:pt>
                <c:pt idx="10">
                  <c:v>0.5714285714285714</c:v>
                </c:pt>
                <c:pt idx="11">
                  <c:v>#N/A</c:v>
                </c:pt>
                <c:pt idx="12">
                  <c:v>0.71428571428571419</c:v>
                </c:pt>
                <c:pt idx="13">
                  <c:v>0.71428571428571419</c:v>
                </c:pt>
                <c:pt idx="14">
                  <c:v>#N/A</c:v>
                </c:pt>
                <c:pt idx="15">
                  <c:v>0.8571428571428571</c:v>
                </c:pt>
                <c:pt idx="16">
                  <c:v>0.8571428571428571</c:v>
                </c:pt>
              </c:numCache>
            </c:numRef>
          </c:yVal>
          <c:smooth val="0"/>
          <c:extLst>
            <c:ext xmlns:c16="http://schemas.microsoft.com/office/drawing/2014/chart" uri="{C3380CC4-5D6E-409C-BE32-E72D297353CC}">
              <c16:uniqueId val="{00000000-3B5E-4FFE-97BC-F6EC4C0ADCCE}"/>
            </c:ext>
          </c:extLst>
        </c:ser>
        <c:ser>
          <c:idx val="1"/>
          <c:order val="1"/>
          <c:tx>
            <c:strRef>
              <c:f>example!$O$13</c:f>
              <c:strCache>
                <c:ptCount val="1"/>
                <c:pt idx="0">
                  <c:v>Vertical grids</c:v>
                </c:pt>
              </c:strCache>
            </c:strRef>
          </c:tx>
          <c:spPr>
            <a:ln w="9525" cap="rnd">
              <a:solidFill>
                <a:schemeClr val="bg1">
                  <a:lumMod val="85000"/>
                </a:schemeClr>
              </a:solidFill>
              <a:round/>
            </a:ln>
            <a:effectLst/>
          </c:spPr>
          <c:marker>
            <c:symbol val="none"/>
          </c:marker>
          <c:xVal>
            <c:numRef>
              <c:f>[0]!_05_x_pos_vertical</c:f>
              <c:numCache>
                <c:formatCode>General</c:formatCode>
                <c:ptCount val="17"/>
                <c:pt idx="0">
                  <c:v>0.14285714285714285</c:v>
                </c:pt>
                <c:pt idx="1">
                  <c:v>0.14285714285714285</c:v>
                </c:pt>
                <c:pt idx="2">
                  <c:v>#N/A</c:v>
                </c:pt>
                <c:pt idx="3">
                  <c:v>0.2857142857142857</c:v>
                </c:pt>
                <c:pt idx="4">
                  <c:v>0.2857142857142857</c:v>
                </c:pt>
                <c:pt idx="5">
                  <c:v>#N/A</c:v>
                </c:pt>
                <c:pt idx="6">
                  <c:v>0.42857142857142855</c:v>
                </c:pt>
                <c:pt idx="7">
                  <c:v>0.42857142857142855</c:v>
                </c:pt>
                <c:pt idx="8">
                  <c:v>#N/A</c:v>
                </c:pt>
                <c:pt idx="9">
                  <c:v>0.5714285714285714</c:v>
                </c:pt>
                <c:pt idx="10">
                  <c:v>0.5714285714285714</c:v>
                </c:pt>
                <c:pt idx="11">
                  <c:v>#N/A</c:v>
                </c:pt>
                <c:pt idx="12">
                  <c:v>0.71428571428571419</c:v>
                </c:pt>
                <c:pt idx="13">
                  <c:v>0.71428571428571419</c:v>
                </c:pt>
                <c:pt idx="14">
                  <c:v>#N/A</c:v>
                </c:pt>
                <c:pt idx="15">
                  <c:v>0.8571428571428571</c:v>
                </c:pt>
                <c:pt idx="16">
                  <c:v>0.8571428571428571</c:v>
                </c:pt>
              </c:numCache>
            </c:numRef>
          </c:xVal>
          <c:yVal>
            <c:numRef>
              <c:f>[0]!_06_y_pos_vertical</c:f>
              <c:numCache>
                <c:formatCode>General</c:formatCode>
                <c:ptCount val="17"/>
                <c:pt idx="0">
                  <c:v>0</c:v>
                </c:pt>
                <c:pt idx="1">
                  <c:v>1</c:v>
                </c:pt>
                <c:pt idx="2">
                  <c:v>#N/A</c:v>
                </c:pt>
                <c:pt idx="3">
                  <c:v>0</c:v>
                </c:pt>
                <c:pt idx="4">
                  <c:v>1</c:v>
                </c:pt>
                <c:pt idx="5">
                  <c:v>#N/A</c:v>
                </c:pt>
                <c:pt idx="6">
                  <c:v>0</c:v>
                </c:pt>
                <c:pt idx="7">
                  <c:v>1</c:v>
                </c:pt>
                <c:pt idx="8">
                  <c:v>#N/A</c:v>
                </c:pt>
                <c:pt idx="9">
                  <c:v>0</c:v>
                </c:pt>
                <c:pt idx="10">
                  <c:v>1</c:v>
                </c:pt>
                <c:pt idx="11">
                  <c:v>#N/A</c:v>
                </c:pt>
                <c:pt idx="12">
                  <c:v>0</c:v>
                </c:pt>
                <c:pt idx="13">
                  <c:v>1</c:v>
                </c:pt>
                <c:pt idx="14">
                  <c:v>#N/A</c:v>
                </c:pt>
                <c:pt idx="15">
                  <c:v>0</c:v>
                </c:pt>
                <c:pt idx="16">
                  <c:v>1</c:v>
                </c:pt>
              </c:numCache>
            </c:numRef>
          </c:yVal>
          <c:smooth val="0"/>
          <c:extLst>
            <c:ext xmlns:c16="http://schemas.microsoft.com/office/drawing/2014/chart" uri="{C3380CC4-5D6E-409C-BE32-E72D297353CC}">
              <c16:uniqueId val="{00000001-3B5E-4FFE-97BC-F6EC4C0ADCCE}"/>
            </c:ext>
          </c:extLst>
        </c:ser>
        <c:ser>
          <c:idx val="2"/>
          <c:order val="2"/>
          <c:tx>
            <c:strRef>
              <c:f>example!$R$10</c:f>
              <c:strCache>
                <c:ptCount val="1"/>
                <c:pt idx="0">
                  <c:v>metrics labels</c:v>
                </c:pt>
              </c:strCache>
            </c:strRef>
          </c:tx>
          <c:spPr>
            <a:ln w="19050" cap="rnd">
              <a:noFill/>
              <a:round/>
            </a:ln>
            <a:effectLst/>
          </c:spPr>
          <c:marker>
            <c:symbol val="none"/>
          </c:marker>
          <c:dLbls>
            <c:dLbl>
              <c:idx val="0"/>
              <c:tx>
                <c:rich>
                  <a:bodyPr/>
                  <a:lstStyle/>
                  <a:p>
                    <a:fld id="{882CB095-D72C-4D0D-AC8D-12FEC7EDD0E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B5E-4FFE-97BC-F6EC4C0ADCCE}"/>
                </c:ext>
              </c:extLst>
            </c:dLbl>
            <c:dLbl>
              <c:idx val="1"/>
              <c:tx>
                <c:rich>
                  <a:bodyPr/>
                  <a:lstStyle/>
                  <a:p>
                    <a:fld id="{5CD58ABC-F7C2-430B-BFAB-9541EE8A064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B5E-4FFE-97BC-F6EC4C0ADCCE}"/>
                </c:ext>
              </c:extLst>
            </c:dLbl>
            <c:dLbl>
              <c:idx val="2"/>
              <c:tx>
                <c:rich>
                  <a:bodyPr/>
                  <a:lstStyle/>
                  <a:p>
                    <a:fld id="{283F2457-9D48-490D-8FCF-B37E0B83F99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B5E-4FFE-97BC-F6EC4C0ADCCE}"/>
                </c:ext>
              </c:extLst>
            </c:dLbl>
            <c:dLbl>
              <c:idx val="3"/>
              <c:tx>
                <c:rich>
                  <a:bodyPr/>
                  <a:lstStyle/>
                  <a:p>
                    <a:fld id="{A4E1D903-739B-42F6-9B8E-379D99B6B51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B5E-4FFE-97BC-F6EC4C0ADCCE}"/>
                </c:ext>
              </c:extLst>
            </c:dLbl>
            <c:dLbl>
              <c:idx val="4"/>
              <c:tx>
                <c:rich>
                  <a:bodyPr/>
                  <a:lstStyle/>
                  <a:p>
                    <a:fld id="{20616589-AC10-4A96-82C1-879BC623F95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B5E-4FFE-97BC-F6EC4C0ADCCE}"/>
                </c:ext>
              </c:extLst>
            </c:dLbl>
            <c:dLbl>
              <c:idx val="5"/>
              <c:tx>
                <c:rich>
                  <a:bodyPr/>
                  <a:lstStyle/>
                  <a:p>
                    <a:fld id="{98C66D41-0906-4525-8107-217AF00017A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B5E-4FFE-97BC-F6EC4C0ADCCE}"/>
                </c:ext>
              </c:extLst>
            </c:dLbl>
            <c:dLbl>
              <c:idx val="6"/>
              <c:tx>
                <c:rich>
                  <a:bodyPr/>
                  <a:lstStyle/>
                  <a:p>
                    <a:fld id="{E791FD05-7465-4896-A159-7962BD2DD38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B5E-4FFE-97BC-F6EC4C0ADCCE}"/>
                </c:ext>
              </c:extLst>
            </c:dLbl>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[0]!_08_x_pos_labels</c:f>
              <c:numCache>
                <c:formatCode>General</c:formatCode>
                <c:ptCount val="7"/>
                <c:pt idx="0">
                  <c:v>7.1428571428571425E-2</c:v>
                </c:pt>
                <c:pt idx="1">
                  <c:v>0.21428571428571427</c:v>
                </c:pt>
                <c:pt idx="2">
                  <c:v>0.3571428571428571</c:v>
                </c:pt>
                <c:pt idx="3">
                  <c:v>0.5</c:v>
                </c:pt>
                <c:pt idx="4">
                  <c:v>0.64285714285714279</c:v>
                </c:pt>
                <c:pt idx="5">
                  <c:v>0.7857142857142857</c:v>
                </c:pt>
                <c:pt idx="6">
                  <c:v>0.92857142857142849</c:v>
                </c:pt>
              </c:numCache>
            </c:numRef>
          </c:xVal>
          <c:yVal>
            <c:numRef>
              <c:f>[0]!_09_y_pos_labels</c:f>
              <c:numCache>
                <c:formatCode>General</c:formatCode>
                <c:ptCount val="7"/>
                <c:pt idx="0">
                  <c:v>7.1428571428571425E-2</c:v>
                </c:pt>
                <c:pt idx="1">
                  <c:v>0.21428571428571427</c:v>
                </c:pt>
                <c:pt idx="2">
                  <c:v>0.3571428571428571</c:v>
                </c:pt>
                <c:pt idx="3">
                  <c:v>0.5</c:v>
                </c:pt>
                <c:pt idx="4">
                  <c:v>0.64285714285714279</c:v>
                </c:pt>
                <c:pt idx="5">
                  <c:v>0.7857142857142857</c:v>
                </c:pt>
                <c:pt idx="6">
                  <c:v>0.92857142857142849</c:v>
                </c:pt>
              </c:numCache>
            </c:numRef>
          </c:yVal>
          <c:smooth val="0"/>
          <c:extLst>
            <c:ext xmlns:c15="http://schemas.microsoft.com/office/drawing/2012/chart" uri="{02D57815-91ED-43cb-92C2-25804820EDAC}">
              <c15:datalabelsRange>
                <c15:f>[0]!_07_metric_labels</c15:f>
                <c15:dlblRangeCache>
                  <c:ptCount val="7"/>
                  <c:pt idx="0">
                    <c:v>mpg</c:v>
                  </c:pt>
                  <c:pt idx="1">
                    <c:v>cylinders</c:v>
                  </c:pt>
                  <c:pt idx="2">
                    <c:v>displacement</c:v>
                  </c:pt>
                  <c:pt idx="3">
                    <c:v>power (hp)</c:v>
                  </c:pt>
                  <c:pt idx="4">
                    <c:v>weight (lb)</c:v>
                  </c:pt>
                  <c:pt idx="5">
                    <c:v>0-60 mph (s)</c:v>
                  </c:pt>
                  <c:pt idx="6">
                    <c:v>year</c:v>
                  </c:pt>
                </c15:dlblRangeCache>
              </c15:datalabelsRange>
            </c:ext>
            <c:ext xmlns:c16="http://schemas.microsoft.com/office/drawing/2014/chart" uri="{C3380CC4-5D6E-409C-BE32-E72D297353CC}">
              <c16:uniqueId val="{00000003-3B5E-4FFE-97BC-F6EC4C0ADCCE}"/>
            </c:ext>
          </c:extLst>
        </c:ser>
        <c:ser>
          <c:idx val="3"/>
          <c:order val="3"/>
          <c:tx>
            <c:v>MpgCylinders</c:v>
          </c:tx>
          <c:spPr>
            <a:ln w="19050" cap="rnd">
              <a:noFill/>
              <a:round/>
            </a:ln>
            <a:effectLst/>
          </c:spPr>
          <c:marker>
            <c:symbol val="circle"/>
            <c:size val="3"/>
            <c:spPr>
              <a:solidFill>
                <a:schemeClr val="accent1">
                  <a:alpha val="25000"/>
                </a:schemeClr>
              </a:solidFill>
              <a:ln w="9525">
                <a:noFill/>
              </a:ln>
              <a:effectLst/>
            </c:spPr>
          </c:marker>
          <c:xVal>
            <c:numRef>
              <c:f>example!$AD$11:$AD$402</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xVal>
          <c:yVal>
            <c:numRef>
              <c:f>example!$AE$11:$AE$402</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yVal>
          <c:smooth val="0"/>
          <c:extLst>
            <c:ext xmlns:c16="http://schemas.microsoft.com/office/drawing/2014/chart" uri="{C3380CC4-5D6E-409C-BE32-E72D297353CC}">
              <c16:uniqueId val="{0000000C-3B5E-4FFE-97BC-F6EC4C0ADCCE}"/>
            </c:ext>
          </c:extLst>
        </c:ser>
        <c:ser>
          <c:idx val="4"/>
          <c:order val="4"/>
          <c:tx>
            <c:v>MpgDisplacement</c:v>
          </c:tx>
          <c:spPr>
            <a:ln w="19050" cap="rnd">
              <a:noFill/>
              <a:round/>
            </a:ln>
            <a:effectLst/>
          </c:spPr>
          <c:marker>
            <c:symbol val="circle"/>
            <c:size val="3"/>
            <c:spPr>
              <a:solidFill>
                <a:schemeClr val="accent1">
                  <a:alpha val="25000"/>
                </a:schemeClr>
              </a:solidFill>
              <a:ln w="9525">
                <a:noFill/>
              </a:ln>
              <a:effectLst/>
            </c:spPr>
          </c:marker>
          <c:x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xVal>
          <c:y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yVal>
          <c:smooth val="0"/>
          <c:extLst>
            <c:ext xmlns:c16="http://schemas.microsoft.com/office/drawing/2014/chart" uri="{C3380CC4-5D6E-409C-BE32-E72D297353CC}">
              <c16:uniqueId val="{00000021-3B5E-4FFE-97BC-F6EC4C0ADCCE}"/>
            </c:ext>
          </c:extLst>
        </c:ser>
        <c:ser>
          <c:idx val="5"/>
          <c:order val="5"/>
          <c:tx>
            <c:v>MpgPower</c:v>
          </c:tx>
          <c:spPr>
            <a:ln w="19050" cap="rnd">
              <a:noFill/>
              <a:round/>
            </a:ln>
            <a:effectLst/>
          </c:spPr>
          <c:marker>
            <c:symbol val="circle"/>
            <c:size val="3"/>
            <c:spPr>
              <a:solidFill>
                <a:schemeClr val="accent1">
                  <a:alpha val="25000"/>
                </a:schemeClr>
              </a:solidFill>
              <a:ln w="9525">
                <a:noFill/>
              </a:ln>
              <a:effectLst/>
            </c:spPr>
          </c:marker>
          <c:x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xVal>
          <c:y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yVal>
          <c:smooth val="0"/>
          <c:extLst>
            <c:ext xmlns:c16="http://schemas.microsoft.com/office/drawing/2014/chart" uri="{C3380CC4-5D6E-409C-BE32-E72D297353CC}">
              <c16:uniqueId val="{00000022-3B5E-4FFE-97BC-F6EC4C0ADCCE}"/>
            </c:ext>
          </c:extLst>
        </c:ser>
        <c:ser>
          <c:idx val="6"/>
          <c:order val="6"/>
          <c:tx>
            <c:v>MpgWeight</c:v>
          </c:tx>
          <c:spPr>
            <a:ln w="19050" cap="rnd">
              <a:noFill/>
              <a:round/>
            </a:ln>
            <a:effectLst/>
          </c:spPr>
          <c:marker>
            <c:symbol val="circle"/>
            <c:size val="3"/>
            <c:spPr>
              <a:solidFill>
                <a:schemeClr val="accent1">
                  <a:alpha val="25000"/>
                </a:schemeClr>
              </a:solidFill>
              <a:ln w="9525">
                <a:noFill/>
              </a:ln>
              <a:effectLst/>
            </c:spPr>
          </c:marker>
          <c:x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xVal>
          <c:y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yVal>
          <c:smooth val="0"/>
          <c:extLst>
            <c:ext xmlns:c16="http://schemas.microsoft.com/office/drawing/2014/chart" uri="{C3380CC4-5D6E-409C-BE32-E72D297353CC}">
              <c16:uniqueId val="{00000023-3B5E-4FFE-97BC-F6EC4C0ADCCE}"/>
            </c:ext>
          </c:extLst>
        </c:ser>
        <c:ser>
          <c:idx val="7"/>
          <c:order val="7"/>
          <c:tx>
            <c:v>Mpg0-60mph</c:v>
          </c:tx>
          <c:spPr>
            <a:ln w="19050" cap="rnd">
              <a:noFill/>
              <a:round/>
            </a:ln>
            <a:effectLst/>
          </c:spPr>
          <c:marker>
            <c:symbol val="circle"/>
            <c:size val="3"/>
            <c:spPr>
              <a:solidFill>
                <a:schemeClr val="accent1">
                  <a:alpha val="25000"/>
                </a:schemeClr>
              </a:solidFill>
              <a:ln w="9525">
                <a:noFill/>
              </a:ln>
              <a:effectLst/>
            </c:spPr>
          </c:marker>
          <c:x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xVal>
          <c:y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yVal>
          <c:smooth val="0"/>
          <c:extLst>
            <c:ext xmlns:c16="http://schemas.microsoft.com/office/drawing/2014/chart" uri="{C3380CC4-5D6E-409C-BE32-E72D297353CC}">
              <c16:uniqueId val="{00000024-3B5E-4FFE-97BC-F6EC4C0ADCCE}"/>
            </c:ext>
          </c:extLst>
        </c:ser>
        <c:ser>
          <c:idx val="8"/>
          <c:order val="8"/>
          <c:tx>
            <c:v>MpgYear</c:v>
          </c:tx>
          <c:spPr>
            <a:ln w="19050" cap="rnd">
              <a:noFill/>
              <a:round/>
            </a:ln>
            <a:effectLst/>
          </c:spPr>
          <c:marker>
            <c:symbol val="circle"/>
            <c:size val="3"/>
            <c:spPr>
              <a:solidFill>
                <a:schemeClr val="accent1">
                  <a:alpha val="25000"/>
                </a:schemeClr>
              </a:solidFill>
              <a:ln w="9525">
                <a:noFill/>
              </a:ln>
              <a:effectLst/>
            </c:spPr>
          </c:marker>
          <c:x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xVal>
          <c:y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yVal>
          <c:smooth val="0"/>
          <c:extLst>
            <c:ext xmlns:c16="http://schemas.microsoft.com/office/drawing/2014/chart" uri="{C3380CC4-5D6E-409C-BE32-E72D297353CC}">
              <c16:uniqueId val="{00000025-3B5E-4FFE-97BC-F6EC4C0ADCCE}"/>
            </c:ext>
          </c:extLst>
        </c:ser>
        <c:ser>
          <c:idx val="9"/>
          <c:order val="9"/>
          <c:tx>
            <c:v>CylinderMpg</c:v>
          </c:tx>
          <c:spPr>
            <a:ln w="19050" cap="rnd">
              <a:noFill/>
              <a:round/>
            </a:ln>
            <a:effectLst/>
          </c:spPr>
          <c:marker>
            <c:symbol val="circle"/>
            <c:size val="3"/>
            <c:spPr>
              <a:solidFill>
                <a:schemeClr val="accent1">
                  <a:alpha val="25000"/>
                </a:schemeClr>
              </a:solidFill>
              <a:ln w="9525">
                <a:noFill/>
              </a:ln>
              <a:effectLst/>
            </c:spPr>
          </c:marker>
          <c:x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xVal>
          <c:y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yVal>
          <c:smooth val="0"/>
          <c:extLst>
            <c:ext xmlns:c16="http://schemas.microsoft.com/office/drawing/2014/chart" uri="{C3380CC4-5D6E-409C-BE32-E72D297353CC}">
              <c16:uniqueId val="{00000026-3B5E-4FFE-97BC-F6EC4C0ADCCE}"/>
            </c:ext>
          </c:extLst>
        </c:ser>
        <c:ser>
          <c:idx val="10"/>
          <c:order val="10"/>
          <c:tx>
            <c:v>CylindersDisplacement</c:v>
          </c:tx>
          <c:spPr>
            <a:ln w="19050" cap="rnd">
              <a:noFill/>
              <a:round/>
            </a:ln>
            <a:effectLst/>
          </c:spPr>
          <c:marker>
            <c:symbol val="circle"/>
            <c:size val="3"/>
            <c:spPr>
              <a:solidFill>
                <a:schemeClr val="accent1">
                  <a:alpha val="25000"/>
                </a:schemeClr>
              </a:solidFill>
              <a:ln w="9525">
                <a:noFill/>
              </a:ln>
              <a:effectLst/>
            </c:spPr>
          </c:marker>
          <c:x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xVal>
          <c:y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yVal>
          <c:smooth val="0"/>
          <c:extLst>
            <c:ext xmlns:c16="http://schemas.microsoft.com/office/drawing/2014/chart" uri="{C3380CC4-5D6E-409C-BE32-E72D297353CC}">
              <c16:uniqueId val="{00000027-3B5E-4FFE-97BC-F6EC4C0ADCCE}"/>
            </c:ext>
          </c:extLst>
        </c:ser>
        <c:ser>
          <c:idx val="11"/>
          <c:order val="11"/>
          <c:tx>
            <c:v>CylindersPower</c:v>
          </c:tx>
          <c:spPr>
            <a:ln w="19050" cap="rnd">
              <a:noFill/>
              <a:round/>
            </a:ln>
            <a:effectLst/>
          </c:spPr>
          <c:marker>
            <c:symbol val="circle"/>
            <c:size val="3"/>
            <c:spPr>
              <a:solidFill>
                <a:schemeClr val="accent1">
                  <a:alpha val="25000"/>
                </a:schemeClr>
              </a:solidFill>
              <a:ln w="9525">
                <a:noFill/>
              </a:ln>
              <a:effectLst/>
            </c:spPr>
          </c:marker>
          <c:x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xVal>
          <c:y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yVal>
          <c:smooth val="0"/>
          <c:extLst>
            <c:ext xmlns:c16="http://schemas.microsoft.com/office/drawing/2014/chart" uri="{C3380CC4-5D6E-409C-BE32-E72D297353CC}">
              <c16:uniqueId val="{00000028-3B5E-4FFE-97BC-F6EC4C0ADCCE}"/>
            </c:ext>
          </c:extLst>
        </c:ser>
        <c:ser>
          <c:idx val="12"/>
          <c:order val="12"/>
          <c:tx>
            <c:v>CylinderWeight</c:v>
          </c:tx>
          <c:spPr>
            <a:ln w="19050" cap="rnd">
              <a:noFill/>
              <a:round/>
            </a:ln>
            <a:effectLst/>
          </c:spPr>
          <c:marker>
            <c:symbol val="circle"/>
            <c:size val="3"/>
            <c:spPr>
              <a:solidFill>
                <a:schemeClr val="accent1">
                  <a:alpha val="25000"/>
                </a:schemeClr>
              </a:solidFill>
              <a:ln w="9525">
                <a:noFill/>
              </a:ln>
              <a:effectLst/>
            </c:spPr>
          </c:marker>
          <c:x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xVal>
          <c:y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yVal>
          <c:smooth val="0"/>
          <c:extLst>
            <c:ext xmlns:c16="http://schemas.microsoft.com/office/drawing/2014/chart" uri="{C3380CC4-5D6E-409C-BE32-E72D297353CC}">
              <c16:uniqueId val="{00000029-3B5E-4FFE-97BC-F6EC4C0ADCCE}"/>
            </c:ext>
          </c:extLst>
        </c:ser>
        <c:ser>
          <c:idx val="13"/>
          <c:order val="13"/>
          <c:tx>
            <c:v>Cylinders0to60</c:v>
          </c:tx>
          <c:spPr>
            <a:ln w="19050" cap="rnd">
              <a:noFill/>
              <a:round/>
            </a:ln>
            <a:effectLst/>
          </c:spPr>
          <c:marker>
            <c:symbol val="circle"/>
            <c:size val="3"/>
            <c:spPr>
              <a:solidFill>
                <a:schemeClr val="accent1">
                  <a:alpha val="25000"/>
                </a:schemeClr>
              </a:solidFill>
              <a:ln w="9525">
                <a:noFill/>
              </a:ln>
              <a:effectLst/>
            </c:spPr>
          </c:marker>
          <c:x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xVal>
          <c:y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yVal>
          <c:smooth val="0"/>
          <c:extLst>
            <c:ext xmlns:c16="http://schemas.microsoft.com/office/drawing/2014/chart" uri="{C3380CC4-5D6E-409C-BE32-E72D297353CC}">
              <c16:uniqueId val="{0000002A-3B5E-4FFE-97BC-F6EC4C0ADCCE}"/>
            </c:ext>
          </c:extLst>
        </c:ser>
        <c:ser>
          <c:idx val="14"/>
          <c:order val="14"/>
          <c:tx>
            <c:v>CylindersYear</c:v>
          </c:tx>
          <c:spPr>
            <a:ln w="19050" cap="rnd">
              <a:noFill/>
              <a:round/>
            </a:ln>
            <a:effectLst/>
          </c:spPr>
          <c:marker>
            <c:symbol val="circle"/>
            <c:size val="3"/>
            <c:spPr>
              <a:solidFill>
                <a:schemeClr val="accent1">
                  <a:alpha val="25000"/>
                </a:schemeClr>
              </a:solidFill>
              <a:ln w="9525">
                <a:noFill/>
              </a:ln>
              <a:effectLst/>
            </c:spPr>
          </c:marker>
          <c:x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xVal>
          <c:y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yVal>
          <c:smooth val="0"/>
          <c:extLst>
            <c:ext xmlns:c16="http://schemas.microsoft.com/office/drawing/2014/chart" uri="{C3380CC4-5D6E-409C-BE32-E72D297353CC}">
              <c16:uniqueId val="{0000002B-3B5E-4FFE-97BC-F6EC4C0ADCCE}"/>
            </c:ext>
          </c:extLst>
        </c:ser>
        <c:ser>
          <c:idx val="15"/>
          <c:order val="15"/>
          <c:tx>
            <c:v>DisplacementMpg</c:v>
          </c:tx>
          <c:spPr>
            <a:ln w="19050" cap="rnd">
              <a:noFill/>
              <a:round/>
            </a:ln>
            <a:effectLst/>
          </c:spPr>
          <c:marker>
            <c:symbol val="circle"/>
            <c:size val="3"/>
            <c:spPr>
              <a:solidFill>
                <a:schemeClr val="accent1">
                  <a:alpha val="25000"/>
                </a:schemeClr>
              </a:solidFill>
              <a:ln w="9525">
                <a:noFill/>
              </a:ln>
              <a:effectLst/>
            </c:spPr>
          </c:marker>
          <c:x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xVal>
          <c:y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yVal>
          <c:smooth val="0"/>
          <c:extLst>
            <c:ext xmlns:c16="http://schemas.microsoft.com/office/drawing/2014/chart" uri="{C3380CC4-5D6E-409C-BE32-E72D297353CC}">
              <c16:uniqueId val="{0000002C-3B5E-4FFE-97BC-F6EC4C0ADCCE}"/>
            </c:ext>
          </c:extLst>
        </c:ser>
        <c:ser>
          <c:idx val="16"/>
          <c:order val="16"/>
          <c:tx>
            <c:v>DisplacementCylinders</c:v>
          </c:tx>
          <c:spPr>
            <a:ln w="19050" cap="rnd">
              <a:noFill/>
              <a:round/>
            </a:ln>
            <a:effectLst/>
          </c:spPr>
          <c:marker>
            <c:symbol val="circle"/>
            <c:size val="3"/>
            <c:spPr>
              <a:solidFill>
                <a:schemeClr val="accent1">
                  <a:alpha val="25000"/>
                </a:schemeClr>
              </a:solidFill>
              <a:ln w="9525">
                <a:noFill/>
              </a:ln>
              <a:effectLst/>
            </c:spPr>
          </c:marker>
          <c:x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xVal>
          <c:y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yVal>
          <c:smooth val="0"/>
          <c:extLst>
            <c:ext xmlns:c16="http://schemas.microsoft.com/office/drawing/2014/chart" uri="{C3380CC4-5D6E-409C-BE32-E72D297353CC}">
              <c16:uniqueId val="{0000002D-3B5E-4FFE-97BC-F6EC4C0ADCCE}"/>
            </c:ext>
          </c:extLst>
        </c:ser>
        <c:ser>
          <c:idx val="17"/>
          <c:order val="17"/>
          <c:tx>
            <c:v>DisplacementPower</c:v>
          </c:tx>
          <c:spPr>
            <a:ln w="19050" cap="rnd">
              <a:noFill/>
              <a:round/>
            </a:ln>
            <a:effectLst/>
          </c:spPr>
          <c:marker>
            <c:symbol val="circle"/>
            <c:size val="3"/>
            <c:spPr>
              <a:solidFill>
                <a:schemeClr val="accent1">
                  <a:alpha val="25000"/>
                </a:schemeClr>
              </a:solidFill>
              <a:ln w="9525">
                <a:noFill/>
              </a:ln>
              <a:effectLst/>
            </c:spPr>
          </c:marker>
          <c:x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xVal>
          <c:y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yVal>
          <c:smooth val="0"/>
          <c:extLst>
            <c:ext xmlns:c16="http://schemas.microsoft.com/office/drawing/2014/chart" uri="{C3380CC4-5D6E-409C-BE32-E72D297353CC}">
              <c16:uniqueId val="{0000002E-3B5E-4FFE-97BC-F6EC4C0ADCCE}"/>
            </c:ext>
          </c:extLst>
        </c:ser>
        <c:ser>
          <c:idx val="18"/>
          <c:order val="18"/>
          <c:tx>
            <c:v>DisplacementWeight</c:v>
          </c:tx>
          <c:spPr>
            <a:ln w="19050" cap="rnd">
              <a:noFill/>
              <a:round/>
            </a:ln>
            <a:effectLst/>
          </c:spPr>
          <c:marker>
            <c:symbol val="circle"/>
            <c:size val="3"/>
            <c:spPr>
              <a:solidFill>
                <a:schemeClr val="accent1">
                  <a:alpha val="25000"/>
                </a:schemeClr>
              </a:solidFill>
              <a:ln w="9525">
                <a:noFill/>
              </a:ln>
              <a:effectLst/>
            </c:spPr>
          </c:marker>
          <c:x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xVal>
          <c:y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yVal>
          <c:smooth val="0"/>
          <c:extLst>
            <c:ext xmlns:c16="http://schemas.microsoft.com/office/drawing/2014/chart" uri="{C3380CC4-5D6E-409C-BE32-E72D297353CC}">
              <c16:uniqueId val="{0000002F-3B5E-4FFE-97BC-F6EC4C0ADCCE}"/>
            </c:ext>
          </c:extLst>
        </c:ser>
        <c:ser>
          <c:idx val="19"/>
          <c:order val="19"/>
          <c:tx>
            <c:v>Displacement0to60</c:v>
          </c:tx>
          <c:spPr>
            <a:ln w="19050" cap="rnd">
              <a:noFill/>
              <a:round/>
            </a:ln>
            <a:effectLst/>
          </c:spPr>
          <c:marker>
            <c:symbol val="circle"/>
            <c:size val="3"/>
            <c:spPr>
              <a:solidFill>
                <a:schemeClr val="accent1">
                  <a:alpha val="25000"/>
                </a:schemeClr>
              </a:solidFill>
              <a:ln w="9525">
                <a:noFill/>
              </a:ln>
              <a:effectLst/>
            </c:spPr>
          </c:marker>
          <c:x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xVal>
          <c:y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yVal>
          <c:smooth val="0"/>
          <c:extLst>
            <c:ext xmlns:c16="http://schemas.microsoft.com/office/drawing/2014/chart" uri="{C3380CC4-5D6E-409C-BE32-E72D297353CC}">
              <c16:uniqueId val="{00000030-3B5E-4FFE-97BC-F6EC4C0ADCCE}"/>
            </c:ext>
          </c:extLst>
        </c:ser>
        <c:ser>
          <c:idx val="20"/>
          <c:order val="20"/>
          <c:tx>
            <c:v>DisplacementYear</c:v>
          </c:tx>
          <c:spPr>
            <a:ln w="19050" cap="rnd">
              <a:noFill/>
              <a:round/>
            </a:ln>
            <a:effectLst/>
          </c:spPr>
          <c:marker>
            <c:symbol val="circle"/>
            <c:size val="3"/>
            <c:spPr>
              <a:solidFill>
                <a:schemeClr val="accent1">
                  <a:alpha val="25000"/>
                </a:schemeClr>
              </a:solidFill>
              <a:ln w="9525">
                <a:noFill/>
              </a:ln>
              <a:effectLst/>
            </c:spPr>
          </c:marker>
          <c:x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xVal>
          <c:y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yVal>
          <c:smooth val="0"/>
          <c:extLst>
            <c:ext xmlns:c16="http://schemas.microsoft.com/office/drawing/2014/chart" uri="{C3380CC4-5D6E-409C-BE32-E72D297353CC}">
              <c16:uniqueId val="{00000031-3B5E-4FFE-97BC-F6EC4C0ADCCE}"/>
            </c:ext>
          </c:extLst>
        </c:ser>
        <c:ser>
          <c:idx val="21"/>
          <c:order val="21"/>
          <c:tx>
            <c:v>PowerMpg</c:v>
          </c:tx>
          <c:spPr>
            <a:ln w="19050" cap="rnd">
              <a:noFill/>
              <a:round/>
            </a:ln>
            <a:effectLst/>
          </c:spPr>
          <c:marker>
            <c:symbol val="circle"/>
            <c:size val="3"/>
            <c:spPr>
              <a:solidFill>
                <a:schemeClr val="accent1">
                  <a:alpha val="25000"/>
                </a:schemeClr>
              </a:solidFill>
              <a:ln w="9525">
                <a:noFill/>
              </a:ln>
              <a:effectLst/>
            </c:spPr>
          </c:marker>
          <c:x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xVal>
          <c:y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yVal>
          <c:smooth val="0"/>
          <c:extLst>
            <c:ext xmlns:c16="http://schemas.microsoft.com/office/drawing/2014/chart" uri="{C3380CC4-5D6E-409C-BE32-E72D297353CC}">
              <c16:uniqueId val="{00000032-3B5E-4FFE-97BC-F6EC4C0ADCCE}"/>
            </c:ext>
          </c:extLst>
        </c:ser>
        <c:ser>
          <c:idx val="22"/>
          <c:order val="22"/>
          <c:tx>
            <c:v>PowerCylinders</c:v>
          </c:tx>
          <c:spPr>
            <a:ln w="19050" cap="rnd">
              <a:noFill/>
              <a:round/>
            </a:ln>
            <a:effectLst/>
          </c:spPr>
          <c:marker>
            <c:symbol val="circle"/>
            <c:size val="3"/>
            <c:spPr>
              <a:solidFill>
                <a:schemeClr val="accent1">
                  <a:alpha val="25000"/>
                </a:schemeClr>
              </a:solidFill>
              <a:ln w="9525">
                <a:noFill/>
              </a:ln>
              <a:effectLst/>
            </c:spPr>
          </c:marker>
          <c:x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xVal>
          <c:y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yVal>
          <c:smooth val="0"/>
          <c:extLst>
            <c:ext xmlns:c16="http://schemas.microsoft.com/office/drawing/2014/chart" uri="{C3380CC4-5D6E-409C-BE32-E72D297353CC}">
              <c16:uniqueId val="{00000033-3B5E-4FFE-97BC-F6EC4C0ADCCE}"/>
            </c:ext>
          </c:extLst>
        </c:ser>
        <c:ser>
          <c:idx val="23"/>
          <c:order val="23"/>
          <c:tx>
            <c:v>PowerDisplacement</c:v>
          </c:tx>
          <c:spPr>
            <a:ln w="19050" cap="rnd">
              <a:noFill/>
              <a:round/>
            </a:ln>
            <a:effectLst/>
          </c:spPr>
          <c:marker>
            <c:symbol val="circle"/>
            <c:size val="3"/>
            <c:spPr>
              <a:solidFill>
                <a:schemeClr val="accent1">
                  <a:alpha val="25000"/>
                </a:schemeClr>
              </a:solidFill>
              <a:ln w="9525">
                <a:noFill/>
              </a:ln>
              <a:effectLst/>
            </c:spPr>
          </c:marker>
          <c:x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xVal>
          <c:y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yVal>
          <c:smooth val="0"/>
          <c:extLst>
            <c:ext xmlns:c16="http://schemas.microsoft.com/office/drawing/2014/chart" uri="{C3380CC4-5D6E-409C-BE32-E72D297353CC}">
              <c16:uniqueId val="{00000034-3B5E-4FFE-97BC-F6EC4C0ADCCE}"/>
            </c:ext>
          </c:extLst>
        </c:ser>
        <c:ser>
          <c:idx val="24"/>
          <c:order val="24"/>
          <c:tx>
            <c:v>PowerWeight</c:v>
          </c:tx>
          <c:spPr>
            <a:ln w="19050" cap="rnd">
              <a:noFill/>
              <a:round/>
            </a:ln>
            <a:effectLst/>
          </c:spPr>
          <c:marker>
            <c:symbol val="circle"/>
            <c:size val="3"/>
            <c:spPr>
              <a:solidFill>
                <a:schemeClr val="accent1">
                  <a:alpha val="25000"/>
                </a:schemeClr>
              </a:solidFill>
              <a:ln w="9525">
                <a:noFill/>
              </a:ln>
              <a:effectLst/>
            </c:spPr>
          </c:marker>
          <c:x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xVal>
          <c:y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yVal>
          <c:smooth val="0"/>
          <c:extLst>
            <c:ext xmlns:c16="http://schemas.microsoft.com/office/drawing/2014/chart" uri="{C3380CC4-5D6E-409C-BE32-E72D297353CC}">
              <c16:uniqueId val="{00000035-3B5E-4FFE-97BC-F6EC4C0ADCCE}"/>
            </c:ext>
          </c:extLst>
        </c:ser>
        <c:ser>
          <c:idx val="25"/>
          <c:order val="25"/>
          <c:tx>
            <c:v>Power0to60</c:v>
          </c:tx>
          <c:spPr>
            <a:ln w="19050" cap="rnd">
              <a:noFill/>
              <a:round/>
            </a:ln>
            <a:effectLst/>
          </c:spPr>
          <c:marker>
            <c:symbol val="circle"/>
            <c:size val="3"/>
            <c:spPr>
              <a:solidFill>
                <a:schemeClr val="accent1">
                  <a:alpha val="25000"/>
                </a:schemeClr>
              </a:solidFill>
              <a:ln w="9525">
                <a:noFill/>
              </a:ln>
              <a:effectLst/>
            </c:spPr>
          </c:marker>
          <c:x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xVal>
          <c:y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yVal>
          <c:smooth val="0"/>
          <c:extLst>
            <c:ext xmlns:c16="http://schemas.microsoft.com/office/drawing/2014/chart" uri="{C3380CC4-5D6E-409C-BE32-E72D297353CC}">
              <c16:uniqueId val="{00000036-3B5E-4FFE-97BC-F6EC4C0ADCCE}"/>
            </c:ext>
          </c:extLst>
        </c:ser>
        <c:ser>
          <c:idx val="26"/>
          <c:order val="26"/>
          <c:tx>
            <c:v>PowerYear</c:v>
          </c:tx>
          <c:spPr>
            <a:ln w="19050" cap="rnd">
              <a:noFill/>
              <a:round/>
            </a:ln>
            <a:effectLst/>
          </c:spPr>
          <c:marker>
            <c:symbol val="circle"/>
            <c:size val="3"/>
            <c:spPr>
              <a:solidFill>
                <a:schemeClr val="accent1">
                  <a:alpha val="25000"/>
                </a:schemeClr>
              </a:solidFill>
              <a:ln w="9525">
                <a:noFill/>
              </a:ln>
              <a:effectLst/>
            </c:spPr>
          </c:marker>
          <c:x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xVal>
          <c:y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yVal>
          <c:smooth val="0"/>
          <c:extLst>
            <c:ext xmlns:c16="http://schemas.microsoft.com/office/drawing/2014/chart" uri="{C3380CC4-5D6E-409C-BE32-E72D297353CC}">
              <c16:uniqueId val="{00000037-3B5E-4FFE-97BC-F6EC4C0ADCCE}"/>
            </c:ext>
          </c:extLst>
        </c:ser>
        <c:ser>
          <c:idx val="27"/>
          <c:order val="27"/>
          <c:tx>
            <c:v>WeightMpg</c:v>
          </c:tx>
          <c:spPr>
            <a:ln w="19050" cap="rnd">
              <a:noFill/>
              <a:round/>
            </a:ln>
            <a:effectLst/>
          </c:spPr>
          <c:marker>
            <c:symbol val="circle"/>
            <c:size val="3"/>
            <c:spPr>
              <a:solidFill>
                <a:schemeClr val="accent1">
                  <a:alpha val="25000"/>
                </a:schemeClr>
              </a:solidFill>
              <a:ln w="9525">
                <a:noFill/>
              </a:ln>
              <a:effectLst/>
            </c:spPr>
          </c:marker>
          <c:x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xVal>
          <c:y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yVal>
          <c:smooth val="0"/>
          <c:extLst>
            <c:ext xmlns:c16="http://schemas.microsoft.com/office/drawing/2014/chart" uri="{C3380CC4-5D6E-409C-BE32-E72D297353CC}">
              <c16:uniqueId val="{00000038-3B5E-4FFE-97BC-F6EC4C0ADCCE}"/>
            </c:ext>
          </c:extLst>
        </c:ser>
        <c:ser>
          <c:idx val="28"/>
          <c:order val="28"/>
          <c:tx>
            <c:v>WeightCylinders</c:v>
          </c:tx>
          <c:spPr>
            <a:ln w="19050" cap="rnd">
              <a:noFill/>
              <a:round/>
            </a:ln>
            <a:effectLst/>
          </c:spPr>
          <c:marker>
            <c:symbol val="circle"/>
            <c:size val="3"/>
            <c:spPr>
              <a:solidFill>
                <a:schemeClr val="accent1">
                  <a:alpha val="25000"/>
                </a:schemeClr>
              </a:solidFill>
              <a:ln w="9525">
                <a:noFill/>
              </a:ln>
              <a:effectLst/>
            </c:spPr>
          </c:marker>
          <c:x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xVal>
          <c:y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yVal>
          <c:smooth val="0"/>
          <c:extLst>
            <c:ext xmlns:c16="http://schemas.microsoft.com/office/drawing/2014/chart" uri="{C3380CC4-5D6E-409C-BE32-E72D297353CC}">
              <c16:uniqueId val="{00000039-3B5E-4FFE-97BC-F6EC4C0ADCCE}"/>
            </c:ext>
          </c:extLst>
        </c:ser>
        <c:ser>
          <c:idx val="29"/>
          <c:order val="29"/>
          <c:tx>
            <c:v>WeightDisplacement</c:v>
          </c:tx>
          <c:spPr>
            <a:ln w="19050" cap="rnd">
              <a:noFill/>
              <a:round/>
            </a:ln>
            <a:effectLst/>
          </c:spPr>
          <c:marker>
            <c:symbol val="circle"/>
            <c:size val="3"/>
            <c:spPr>
              <a:solidFill>
                <a:schemeClr val="accent1">
                  <a:alpha val="25000"/>
                </a:schemeClr>
              </a:solidFill>
              <a:ln w="9525">
                <a:noFill/>
              </a:ln>
              <a:effectLst/>
            </c:spPr>
          </c:marker>
          <c:x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xVal>
          <c:y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yVal>
          <c:smooth val="0"/>
          <c:extLst>
            <c:ext xmlns:c16="http://schemas.microsoft.com/office/drawing/2014/chart" uri="{C3380CC4-5D6E-409C-BE32-E72D297353CC}">
              <c16:uniqueId val="{0000003A-3B5E-4FFE-97BC-F6EC4C0ADCCE}"/>
            </c:ext>
          </c:extLst>
        </c:ser>
        <c:ser>
          <c:idx val="30"/>
          <c:order val="30"/>
          <c:tx>
            <c:v>WeightPower</c:v>
          </c:tx>
          <c:spPr>
            <a:ln w="19050" cap="rnd">
              <a:noFill/>
              <a:round/>
            </a:ln>
            <a:effectLst/>
          </c:spPr>
          <c:marker>
            <c:symbol val="circle"/>
            <c:size val="3"/>
            <c:spPr>
              <a:solidFill>
                <a:schemeClr val="accent1">
                  <a:alpha val="25000"/>
                </a:schemeClr>
              </a:solidFill>
              <a:ln w="9525">
                <a:noFill/>
              </a:ln>
              <a:effectLst/>
            </c:spPr>
          </c:marker>
          <c:x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xVal>
          <c:y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yVal>
          <c:smooth val="0"/>
          <c:extLst>
            <c:ext xmlns:c16="http://schemas.microsoft.com/office/drawing/2014/chart" uri="{C3380CC4-5D6E-409C-BE32-E72D297353CC}">
              <c16:uniqueId val="{0000003B-3B5E-4FFE-97BC-F6EC4C0ADCCE}"/>
            </c:ext>
          </c:extLst>
        </c:ser>
        <c:ser>
          <c:idx val="31"/>
          <c:order val="31"/>
          <c:tx>
            <c:v>Weight0to60</c:v>
          </c:tx>
          <c:spPr>
            <a:ln w="19050" cap="rnd">
              <a:noFill/>
              <a:round/>
            </a:ln>
            <a:effectLst/>
          </c:spPr>
          <c:marker>
            <c:symbol val="circle"/>
            <c:size val="3"/>
            <c:spPr>
              <a:solidFill>
                <a:schemeClr val="accent1">
                  <a:alpha val="25000"/>
                </a:schemeClr>
              </a:solidFill>
              <a:ln w="9525">
                <a:noFill/>
              </a:ln>
              <a:effectLst/>
            </c:spPr>
          </c:marker>
          <c:x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xVal>
          <c:y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yVal>
          <c:smooth val="0"/>
          <c:extLst>
            <c:ext xmlns:c16="http://schemas.microsoft.com/office/drawing/2014/chart" uri="{C3380CC4-5D6E-409C-BE32-E72D297353CC}">
              <c16:uniqueId val="{0000003C-3B5E-4FFE-97BC-F6EC4C0ADCCE}"/>
            </c:ext>
          </c:extLst>
        </c:ser>
        <c:ser>
          <c:idx val="32"/>
          <c:order val="32"/>
          <c:tx>
            <c:v>WeightYear</c:v>
          </c:tx>
          <c:spPr>
            <a:ln w="19050" cap="rnd">
              <a:noFill/>
              <a:round/>
            </a:ln>
            <a:effectLst/>
          </c:spPr>
          <c:marker>
            <c:symbol val="circle"/>
            <c:size val="3"/>
            <c:spPr>
              <a:solidFill>
                <a:schemeClr val="accent1">
                  <a:alpha val="25000"/>
                </a:schemeClr>
              </a:solidFill>
              <a:ln w="9525">
                <a:noFill/>
              </a:ln>
              <a:effectLst/>
            </c:spPr>
          </c:marker>
          <c:x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xVal>
          <c:y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yVal>
          <c:smooth val="0"/>
          <c:extLst>
            <c:ext xmlns:c16="http://schemas.microsoft.com/office/drawing/2014/chart" uri="{C3380CC4-5D6E-409C-BE32-E72D297353CC}">
              <c16:uniqueId val="{0000003D-3B5E-4FFE-97BC-F6EC4C0ADCCE}"/>
            </c:ext>
          </c:extLst>
        </c:ser>
        <c:ser>
          <c:idx val="33"/>
          <c:order val="33"/>
          <c:tx>
            <c:v>0to60Mpg</c:v>
          </c:tx>
          <c:spPr>
            <a:ln w="19050" cap="rnd">
              <a:noFill/>
              <a:round/>
            </a:ln>
            <a:effectLst/>
          </c:spPr>
          <c:marker>
            <c:symbol val="circle"/>
            <c:size val="3"/>
            <c:spPr>
              <a:solidFill>
                <a:schemeClr val="accent1">
                  <a:alpha val="25000"/>
                </a:schemeClr>
              </a:solidFill>
              <a:ln w="9525">
                <a:noFill/>
              </a:ln>
              <a:effectLst/>
            </c:spPr>
          </c:marker>
          <c:x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xVal>
          <c:y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yVal>
          <c:smooth val="0"/>
          <c:extLst>
            <c:ext xmlns:c16="http://schemas.microsoft.com/office/drawing/2014/chart" uri="{C3380CC4-5D6E-409C-BE32-E72D297353CC}">
              <c16:uniqueId val="{0000003E-3B5E-4FFE-97BC-F6EC4C0ADCCE}"/>
            </c:ext>
          </c:extLst>
        </c:ser>
        <c:ser>
          <c:idx val="34"/>
          <c:order val="34"/>
          <c:tx>
            <c:v>0to60Cylinders</c:v>
          </c:tx>
          <c:spPr>
            <a:ln w="19050" cap="rnd">
              <a:noFill/>
              <a:round/>
            </a:ln>
            <a:effectLst/>
          </c:spPr>
          <c:marker>
            <c:symbol val="circle"/>
            <c:size val="3"/>
            <c:spPr>
              <a:solidFill>
                <a:schemeClr val="accent1">
                  <a:alpha val="25000"/>
                </a:schemeClr>
              </a:solidFill>
              <a:ln w="9525">
                <a:noFill/>
              </a:ln>
              <a:effectLst/>
            </c:spPr>
          </c:marker>
          <c:x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xVal>
          <c:y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yVal>
          <c:smooth val="0"/>
          <c:extLst>
            <c:ext xmlns:c16="http://schemas.microsoft.com/office/drawing/2014/chart" uri="{C3380CC4-5D6E-409C-BE32-E72D297353CC}">
              <c16:uniqueId val="{0000003F-3B5E-4FFE-97BC-F6EC4C0ADCCE}"/>
            </c:ext>
          </c:extLst>
        </c:ser>
        <c:ser>
          <c:idx val="35"/>
          <c:order val="35"/>
          <c:tx>
            <c:v>0to60Displacement</c:v>
          </c:tx>
          <c:spPr>
            <a:ln w="19050" cap="rnd">
              <a:noFill/>
              <a:round/>
            </a:ln>
            <a:effectLst/>
          </c:spPr>
          <c:marker>
            <c:symbol val="circle"/>
            <c:size val="3"/>
            <c:spPr>
              <a:solidFill>
                <a:schemeClr val="accent1">
                  <a:alpha val="25000"/>
                </a:schemeClr>
              </a:solidFill>
              <a:ln w="9525">
                <a:noFill/>
              </a:ln>
              <a:effectLst/>
            </c:spPr>
          </c:marker>
          <c:x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xVal>
          <c:y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yVal>
          <c:smooth val="0"/>
          <c:extLst>
            <c:ext xmlns:c16="http://schemas.microsoft.com/office/drawing/2014/chart" uri="{C3380CC4-5D6E-409C-BE32-E72D297353CC}">
              <c16:uniqueId val="{00000040-3B5E-4FFE-97BC-F6EC4C0ADCCE}"/>
            </c:ext>
          </c:extLst>
        </c:ser>
        <c:ser>
          <c:idx val="36"/>
          <c:order val="36"/>
          <c:tx>
            <c:v>0to60Power</c:v>
          </c:tx>
          <c:spPr>
            <a:ln w="19050" cap="rnd">
              <a:noFill/>
              <a:round/>
            </a:ln>
            <a:effectLst/>
          </c:spPr>
          <c:marker>
            <c:symbol val="circle"/>
            <c:size val="3"/>
            <c:spPr>
              <a:solidFill>
                <a:schemeClr val="accent1">
                  <a:alpha val="25000"/>
                </a:schemeClr>
              </a:solidFill>
              <a:ln w="9525">
                <a:noFill/>
              </a:ln>
              <a:effectLst/>
            </c:spPr>
          </c:marker>
          <c:x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xVal>
          <c:y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yVal>
          <c:smooth val="0"/>
          <c:extLst>
            <c:ext xmlns:c16="http://schemas.microsoft.com/office/drawing/2014/chart" uri="{C3380CC4-5D6E-409C-BE32-E72D297353CC}">
              <c16:uniqueId val="{00000041-3B5E-4FFE-97BC-F6EC4C0ADCCE}"/>
            </c:ext>
          </c:extLst>
        </c:ser>
        <c:ser>
          <c:idx val="37"/>
          <c:order val="37"/>
          <c:tx>
            <c:v>0to60Weight</c:v>
          </c:tx>
          <c:spPr>
            <a:ln w="19050" cap="rnd">
              <a:noFill/>
              <a:round/>
            </a:ln>
            <a:effectLst/>
          </c:spPr>
          <c:marker>
            <c:symbol val="circle"/>
            <c:size val="3"/>
            <c:spPr>
              <a:solidFill>
                <a:schemeClr val="accent1">
                  <a:alpha val="25000"/>
                </a:schemeClr>
              </a:solidFill>
              <a:ln w="9525">
                <a:noFill/>
              </a:ln>
              <a:effectLst/>
            </c:spPr>
          </c:marker>
          <c:x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xVal>
          <c:y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yVal>
          <c:smooth val="0"/>
          <c:extLst>
            <c:ext xmlns:c16="http://schemas.microsoft.com/office/drawing/2014/chart" uri="{C3380CC4-5D6E-409C-BE32-E72D297353CC}">
              <c16:uniqueId val="{00000042-3B5E-4FFE-97BC-F6EC4C0ADCCE}"/>
            </c:ext>
          </c:extLst>
        </c:ser>
        <c:ser>
          <c:idx val="38"/>
          <c:order val="38"/>
          <c:tx>
            <c:v>0to60Year</c:v>
          </c:tx>
          <c:spPr>
            <a:ln w="19050" cap="rnd">
              <a:noFill/>
              <a:round/>
            </a:ln>
            <a:effectLst/>
          </c:spPr>
          <c:marker>
            <c:symbol val="circle"/>
            <c:size val="3"/>
            <c:spPr>
              <a:solidFill>
                <a:schemeClr val="accent1">
                  <a:alpha val="25000"/>
                </a:schemeClr>
              </a:solidFill>
              <a:ln w="9525">
                <a:noFill/>
              </a:ln>
              <a:effectLst/>
            </c:spPr>
          </c:marker>
          <c:x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xVal>
          <c:y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yVal>
          <c:smooth val="0"/>
          <c:extLst>
            <c:ext xmlns:c16="http://schemas.microsoft.com/office/drawing/2014/chart" uri="{C3380CC4-5D6E-409C-BE32-E72D297353CC}">
              <c16:uniqueId val="{00000043-3B5E-4FFE-97BC-F6EC4C0ADCCE}"/>
            </c:ext>
          </c:extLst>
        </c:ser>
        <c:ser>
          <c:idx val="39"/>
          <c:order val="39"/>
          <c:tx>
            <c:v>YearMpg</c:v>
          </c:tx>
          <c:spPr>
            <a:ln w="19050" cap="rnd">
              <a:noFill/>
              <a:round/>
            </a:ln>
            <a:effectLst/>
          </c:spPr>
          <c:marker>
            <c:symbol val="circle"/>
            <c:size val="3"/>
            <c:spPr>
              <a:solidFill>
                <a:schemeClr val="accent1">
                  <a:alpha val="25000"/>
                </a:schemeClr>
              </a:solidFill>
              <a:ln w="9525">
                <a:noFill/>
              </a:ln>
              <a:effectLst/>
            </c:spPr>
          </c:marker>
          <c:x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xVal>
          <c:yVal>
            <c:numRef>
              <c:f>[0]!_10_mpg</c:f>
              <c:numCache>
                <c:formatCode>General</c:formatCode>
                <c:ptCount val="392"/>
                <c:pt idx="0">
                  <c:v>2.6443768996960486E-2</c:v>
                </c:pt>
                <c:pt idx="1">
                  <c:v>3.252279635258358E-2</c:v>
                </c:pt>
                <c:pt idx="2">
                  <c:v>3.8601823708206681E-2</c:v>
                </c:pt>
                <c:pt idx="3">
                  <c:v>4.5896656534954394E-2</c:v>
                </c:pt>
                <c:pt idx="4">
                  <c:v>6.0790273556230998E-2</c:v>
                </c:pt>
                <c:pt idx="5">
                  <c:v>4.1945288753799395E-2</c:v>
                </c:pt>
                <c:pt idx="6">
                  <c:v>4.8328267477203639E-2</c:v>
                </c:pt>
                <c:pt idx="7">
                  <c:v>4.7720364741641333E-2</c:v>
                </c:pt>
                <c:pt idx="8">
                  <c:v>5.0759878419452877E-2</c:v>
                </c:pt>
                <c:pt idx="9">
                  <c:v>4.1641337386018232E-2</c:v>
                </c:pt>
                <c:pt idx="10">
                  <c:v>4.4680851063829782E-2</c:v>
                </c:pt>
                <c:pt idx="11">
                  <c:v>4.1641337386018232E-2</c:v>
                </c:pt>
                <c:pt idx="12">
                  <c:v>4.4680851063829782E-2</c:v>
                </c:pt>
                <c:pt idx="13">
                  <c:v>5.5319148936170202E-2</c:v>
                </c:pt>
                <c:pt idx="14">
                  <c:v>4.1641337386018232E-2</c:v>
                </c:pt>
                <c:pt idx="15">
                  <c:v>4.1641337386018232E-2</c:v>
                </c:pt>
                <c:pt idx="16">
                  <c:v>3.4042553191489355E-2</c:v>
                </c:pt>
                <c:pt idx="17">
                  <c:v>3.5562310030395131E-2</c:v>
                </c:pt>
                <c:pt idx="18">
                  <c:v>4.1641337386018232E-2</c:v>
                </c:pt>
                <c:pt idx="19">
                  <c:v>3.252279635258358E-2</c:v>
                </c:pt>
                <c:pt idx="20">
                  <c:v>2.9483282674772036E-2</c:v>
                </c:pt>
                <c:pt idx="21">
                  <c:v>2.9483282674772036E-2</c:v>
                </c:pt>
                <c:pt idx="22">
                  <c:v>3.252279635258358E-2</c:v>
                </c:pt>
                <c:pt idx="23">
                  <c:v>4.4680851063829782E-2</c:v>
                </c:pt>
                <c:pt idx="24">
                  <c:v>4.0121580547112456E-2</c:v>
                </c:pt>
                <c:pt idx="25">
                  <c:v>3.5562310030395131E-2</c:v>
                </c:pt>
                <c:pt idx="26">
                  <c:v>7.0212765957446799E-2</c:v>
                </c:pt>
                <c:pt idx="27">
                  <c:v>5.9878419452887528E-2</c:v>
                </c:pt>
                <c:pt idx="28">
                  <c:v>5.6838905775075978E-2</c:v>
                </c:pt>
                <c:pt idx="29">
                  <c:v>4.7720364741641333E-2</c:v>
                </c:pt>
                <c:pt idx="30">
                  <c:v>9.1185410334346489E-2</c:v>
                </c:pt>
                <c:pt idx="31">
                  <c:v>4.8632218844984795E-2</c:v>
                </c:pt>
                <c:pt idx="32">
                  <c:v>9.7568389057750754E-2</c:v>
                </c:pt>
                <c:pt idx="33">
                  <c:v>7.5075987841945288E-2</c:v>
                </c:pt>
                <c:pt idx="34">
                  <c:v>6.5957446808510636E-2</c:v>
                </c:pt>
                <c:pt idx="35">
                  <c:v>5.2279635258358652E-2</c:v>
                </c:pt>
                <c:pt idx="36">
                  <c:v>3.8601823708206681E-2</c:v>
                </c:pt>
                <c:pt idx="37">
                  <c:v>5.5015197568389046E-2</c:v>
                </c:pt>
                <c:pt idx="38">
                  <c:v>2.6443768996960486E-2</c:v>
                </c:pt>
                <c:pt idx="39">
                  <c:v>6.2917933130699086E-2</c:v>
                </c:pt>
                <c:pt idx="40">
                  <c:v>2.6443768996960486E-2</c:v>
                </c:pt>
                <c:pt idx="41">
                  <c:v>4.9544072948328265E-2</c:v>
                </c:pt>
                <c:pt idx="42">
                  <c:v>2.3404255319148935E-2</c:v>
                </c:pt>
                <c:pt idx="43">
                  <c:v>3.8297872340425525E-2</c:v>
                </c:pt>
                <c:pt idx="44">
                  <c:v>2.9483282674772036E-2</c:v>
                </c:pt>
                <c:pt idx="45">
                  <c:v>2.6443768996960486E-2</c:v>
                </c:pt>
                <c:pt idx="46">
                  <c:v>7.8115501519756839E-2</c:v>
                </c:pt>
                <c:pt idx="47">
                  <c:v>4.0729483282674762E-2</c:v>
                </c:pt>
                <c:pt idx="48">
                  <c:v>5.0759878419452877E-2</c:v>
                </c:pt>
                <c:pt idx="49">
                  <c:v>4.9240121580547108E-2</c:v>
                </c:pt>
                <c:pt idx="50">
                  <c:v>6.7781155015197561E-2</c:v>
                </c:pt>
                <c:pt idx="51">
                  <c:v>3.252279635258358E-2</c:v>
                </c:pt>
                <c:pt idx="52">
                  <c:v>7.3252279635258349E-2</c:v>
                </c:pt>
                <c:pt idx="53">
                  <c:v>5.6838905775075978E-2</c:v>
                </c:pt>
                <c:pt idx="54">
                  <c:v>3.7082066869300906E-2</c:v>
                </c:pt>
                <c:pt idx="55">
                  <c:v>3.252279635258358E-2</c:v>
                </c:pt>
                <c:pt idx="56">
                  <c:v>6.8996960486322187E-2</c:v>
                </c:pt>
                <c:pt idx="57">
                  <c:v>3.8601823708206681E-2</c:v>
                </c:pt>
                <c:pt idx="58">
                  <c:v>4.0121580547112456E-2</c:v>
                </c:pt>
                <c:pt idx="59">
                  <c:v>2.6443768996960486E-2</c:v>
                </c:pt>
                <c:pt idx="60">
                  <c:v>7.2036474164133737E-2</c:v>
                </c:pt>
                <c:pt idx="61">
                  <c:v>9.0273556231003027E-2</c:v>
                </c:pt>
                <c:pt idx="62">
                  <c:v>6.8996960486322187E-2</c:v>
                </c:pt>
                <c:pt idx="63">
                  <c:v>2.6443768996960486E-2</c:v>
                </c:pt>
                <c:pt idx="64">
                  <c:v>3.8601823708206681E-2</c:v>
                </c:pt>
                <c:pt idx="65">
                  <c:v>4.1641337386018232E-2</c:v>
                </c:pt>
                <c:pt idx="66">
                  <c:v>3.5562310030395131E-2</c:v>
                </c:pt>
                <c:pt idx="67">
                  <c:v>4.0121580547112456E-2</c:v>
                </c:pt>
                <c:pt idx="68">
                  <c:v>3.5562310030395131E-2</c:v>
                </c:pt>
                <c:pt idx="69">
                  <c:v>7.9635258358662614E-2</c:v>
                </c:pt>
                <c:pt idx="70">
                  <c:v>8.4498480243161089E-2</c:v>
                </c:pt>
                <c:pt idx="71">
                  <c:v>7.5075987841945288E-2</c:v>
                </c:pt>
                <c:pt idx="72">
                  <c:v>7.8115501519756839E-2</c:v>
                </c:pt>
                <c:pt idx="73">
                  <c:v>7.4468085106382975E-2</c:v>
                </c:pt>
                <c:pt idx="74">
                  <c:v>7.2036474164133737E-2</c:v>
                </c:pt>
                <c:pt idx="75">
                  <c:v>5.8358662613981753E-2</c:v>
                </c:pt>
                <c:pt idx="76">
                  <c:v>4.0121580547112456E-2</c:v>
                </c:pt>
                <c:pt idx="77">
                  <c:v>2.9483282674772036E-2</c:v>
                </c:pt>
                <c:pt idx="78">
                  <c:v>2.9483282674772036E-2</c:v>
                </c:pt>
                <c:pt idx="79">
                  <c:v>2.0364741641337385E-2</c:v>
                </c:pt>
                <c:pt idx="80">
                  <c:v>2.6443768996960486E-2</c:v>
                </c:pt>
                <c:pt idx="81">
                  <c:v>2.6443768996960486E-2</c:v>
                </c:pt>
                <c:pt idx="82">
                  <c:v>4.9240121580547108E-2</c:v>
                </c:pt>
                <c:pt idx="83">
                  <c:v>4.5288753799392088E-2</c:v>
                </c:pt>
                <c:pt idx="84">
                  <c:v>3.252279635258358E-2</c:v>
                </c:pt>
                <c:pt idx="85">
                  <c:v>4.5288753799392088E-2</c:v>
                </c:pt>
                <c:pt idx="86">
                  <c:v>3.4042553191489355E-2</c:v>
                </c:pt>
                <c:pt idx="87">
                  <c:v>3.252279635258358E-2</c:v>
                </c:pt>
                <c:pt idx="88">
                  <c:v>4.7720364741641333E-2</c:v>
                </c:pt>
                <c:pt idx="89">
                  <c:v>4.1641337386018232E-2</c:v>
                </c:pt>
                <c:pt idx="90">
                  <c:v>5.3799392097264427E-2</c:v>
                </c:pt>
                <c:pt idx="91">
                  <c:v>3.252279635258358E-2</c:v>
                </c:pt>
                <c:pt idx="92">
                  <c:v>3.5562310030395131E-2</c:v>
                </c:pt>
                <c:pt idx="93">
                  <c:v>4.7720364741641333E-2</c:v>
                </c:pt>
                <c:pt idx="94">
                  <c:v>5.0759878419452877E-2</c:v>
                </c:pt>
                <c:pt idx="95">
                  <c:v>6.2917933130699086E-2</c:v>
                </c:pt>
                <c:pt idx="96">
                  <c:v>5.3799392097264427E-2</c:v>
                </c:pt>
                <c:pt idx="97">
                  <c:v>7.2036474164133737E-2</c:v>
                </c:pt>
                <c:pt idx="98">
                  <c:v>6.1398176291793304E-2</c:v>
                </c:pt>
                <c:pt idx="99">
                  <c:v>2.6443768996960486E-2</c:v>
                </c:pt>
                <c:pt idx="100">
                  <c:v>1.7325227963525834E-2</c:v>
                </c:pt>
                <c:pt idx="101">
                  <c:v>8.1155015197568389E-2</c:v>
                </c:pt>
                <c:pt idx="102">
                  <c:v>3.4042553191489355E-2</c:v>
                </c:pt>
                <c:pt idx="103">
                  <c:v>6.5957446808510636E-2</c:v>
                </c:pt>
                <c:pt idx="104">
                  <c:v>4.042553191489362E-2</c:v>
                </c:pt>
                <c:pt idx="105">
                  <c:v>4.3161094224924007E-2</c:v>
                </c:pt>
                <c:pt idx="106">
                  <c:v>2.6443768996960486E-2</c:v>
                </c:pt>
                <c:pt idx="107">
                  <c:v>2.6443768996960486E-2</c:v>
                </c:pt>
                <c:pt idx="108">
                  <c:v>9.3313069908814578E-2</c:v>
                </c:pt>
                <c:pt idx="109">
                  <c:v>8.6930091185410327E-2</c:v>
                </c:pt>
                <c:pt idx="110">
                  <c:v>5.9574468085106372E-2</c:v>
                </c:pt>
                <c:pt idx="111">
                  <c:v>0.11094224924012157</c:v>
                </c:pt>
                <c:pt idx="112">
                  <c:v>9.9392097264437679E-2</c:v>
                </c:pt>
                <c:pt idx="113">
                  <c:v>8.3586626139817627E-2</c:v>
                </c:pt>
                <c:pt idx="114">
                  <c:v>8.6322188449848028E-2</c:v>
                </c:pt>
                <c:pt idx="115">
                  <c:v>0.1</c:v>
                </c:pt>
                <c:pt idx="116">
                  <c:v>0.10243161094224923</c:v>
                </c:pt>
                <c:pt idx="117">
                  <c:v>6.9604863221884486E-2</c:v>
                </c:pt>
                <c:pt idx="118">
                  <c:v>7.2036474164133737E-2</c:v>
                </c:pt>
                <c:pt idx="119">
                  <c:v>9.9392097264437679E-2</c:v>
                </c:pt>
                <c:pt idx="120">
                  <c:v>5.3799392097264427E-2</c:v>
                </c:pt>
                <c:pt idx="121">
                  <c:v>8.419452887537994E-2</c:v>
                </c:pt>
                <c:pt idx="122">
                  <c:v>5.9878419452887528E-2</c:v>
                </c:pt>
                <c:pt idx="123">
                  <c:v>5.3799392097264427E-2</c:v>
                </c:pt>
                <c:pt idx="124">
                  <c:v>6.0486322188449834E-2</c:v>
                </c:pt>
                <c:pt idx="125">
                  <c:v>8.419452887537994E-2</c:v>
                </c:pt>
                <c:pt idx="126">
                  <c:v>8.1155015197568389E-2</c:v>
                </c:pt>
                <c:pt idx="127">
                  <c:v>0.10668693009118539</c:v>
                </c:pt>
                <c:pt idx="128">
                  <c:v>8.8753799392097252E-2</c:v>
                </c:pt>
                <c:pt idx="129">
                  <c:v>6.8996960486322187E-2</c:v>
                </c:pt>
                <c:pt idx="130">
                  <c:v>6.8996960486322187E-2</c:v>
                </c:pt>
                <c:pt idx="131">
                  <c:v>7.5075987841945288E-2</c:v>
                </c:pt>
                <c:pt idx="132">
                  <c:v>6.5349544072948323E-2</c:v>
                </c:pt>
                <c:pt idx="133">
                  <c:v>4.3465045592705163E-2</c:v>
                </c:pt>
                <c:pt idx="134">
                  <c:v>4.4984802431610939E-2</c:v>
                </c:pt>
                <c:pt idx="135">
                  <c:v>4.9544072948328265E-2</c:v>
                </c:pt>
                <c:pt idx="136">
                  <c:v>4.7720364741641333E-2</c:v>
                </c:pt>
                <c:pt idx="137">
                  <c:v>3.252279635258358E-2</c:v>
                </c:pt>
                <c:pt idx="138">
                  <c:v>9.6352583586626128E-2</c:v>
                </c:pt>
                <c:pt idx="139">
                  <c:v>7.2036474164133737E-2</c:v>
                </c:pt>
                <c:pt idx="140">
                  <c:v>7.1732522796352574E-2</c:v>
                </c:pt>
                <c:pt idx="141">
                  <c:v>6.5957446808510636E-2</c:v>
                </c:pt>
                <c:pt idx="142">
                  <c:v>7.2036474164133737E-2</c:v>
                </c:pt>
                <c:pt idx="143">
                  <c:v>6.2917933130699086E-2</c:v>
                </c:pt>
                <c:pt idx="144">
                  <c:v>9.544072948328268E-2</c:v>
                </c:pt>
                <c:pt idx="145">
                  <c:v>8.8753799392097252E-2</c:v>
                </c:pt>
                <c:pt idx="146">
                  <c:v>3.5562310030395131E-2</c:v>
                </c:pt>
                <c:pt idx="147">
                  <c:v>3.252279635258358E-2</c:v>
                </c:pt>
                <c:pt idx="148">
                  <c:v>2.9483282674772036E-2</c:v>
                </c:pt>
                <c:pt idx="149">
                  <c:v>2.6443768996960486E-2</c:v>
                </c:pt>
                <c:pt idx="150">
                  <c:v>2.0364741641337385E-2</c:v>
                </c:pt>
                <c:pt idx="151">
                  <c:v>3.252279635258358E-2</c:v>
                </c:pt>
                <c:pt idx="152">
                  <c:v>4.5896656534954394E-2</c:v>
                </c:pt>
                <c:pt idx="153">
                  <c:v>4.0121580547112456E-2</c:v>
                </c:pt>
                <c:pt idx="154">
                  <c:v>2.3404255319148935E-2</c:v>
                </c:pt>
                <c:pt idx="155">
                  <c:v>3.4042553191489355E-2</c:v>
                </c:pt>
                <c:pt idx="156">
                  <c:v>8.0851063829787226E-2</c:v>
                </c:pt>
                <c:pt idx="157">
                  <c:v>8.419452887537994E-2</c:v>
                </c:pt>
                <c:pt idx="158">
                  <c:v>4.2249240121580538E-2</c:v>
                </c:pt>
                <c:pt idx="159">
                  <c:v>6.5957446808510636E-2</c:v>
                </c:pt>
                <c:pt idx="160">
                  <c:v>6.5957446808510636E-2</c:v>
                </c:pt>
                <c:pt idx="161">
                  <c:v>7.8115501519756839E-2</c:v>
                </c:pt>
                <c:pt idx="162">
                  <c:v>7.5075987841945288E-2</c:v>
                </c:pt>
                <c:pt idx="163">
                  <c:v>5.9878419452887528E-2</c:v>
                </c:pt>
                <c:pt idx="164">
                  <c:v>7.2036474164133737E-2</c:v>
                </c:pt>
                <c:pt idx="165">
                  <c:v>0.10030395136778114</c:v>
                </c:pt>
                <c:pt idx="166">
                  <c:v>8.1155015197568389E-2</c:v>
                </c:pt>
                <c:pt idx="167">
                  <c:v>6.2917933130699086E-2</c:v>
                </c:pt>
                <c:pt idx="168">
                  <c:v>2.3404255319148935E-2</c:v>
                </c:pt>
                <c:pt idx="169">
                  <c:v>3.4042553191489355E-2</c:v>
                </c:pt>
                <c:pt idx="170">
                  <c:v>2.6443768996960486E-2</c:v>
                </c:pt>
                <c:pt idx="171">
                  <c:v>7.7811550151975675E-2</c:v>
                </c:pt>
                <c:pt idx="172">
                  <c:v>9.1489361702127653E-2</c:v>
                </c:pt>
                <c:pt idx="173">
                  <c:v>2.6443768996960486E-2</c:v>
                </c:pt>
                <c:pt idx="174">
                  <c:v>1.7325227963525834E-2</c:v>
                </c:pt>
                <c:pt idx="175">
                  <c:v>6.7173252279635248E-2</c:v>
                </c:pt>
                <c:pt idx="176">
                  <c:v>4.8328267477203639E-2</c:v>
                </c:pt>
                <c:pt idx="177">
                  <c:v>6.3221884498480235E-2</c:v>
                </c:pt>
                <c:pt idx="178">
                  <c:v>5.4711246200607896E-2</c:v>
                </c:pt>
                <c:pt idx="179">
                  <c:v>5.9878419452887528E-2</c:v>
                </c:pt>
                <c:pt idx="180">
                  <c:v>9.6656534954407292E-2</c:v>
                </c:pt>
                <c:pt idx="181">
                  <c:v>4.1945288753799395E-2</c:v>
                </c:pt>
                <c:pt idx="182">
                  <c:v>3.252279635258358E-2</c:v>
                </c:pt>
                <c:pt idx="183">
                  <c:v>2.9483282674772036E-2</c:v>
                </c:pt>
                <c:pt idx="184">
                  <c:v>2.9483282674772036E-2</c:v>
                </c:pt>
                <c:pt idx="185">
                  <c:v>2.9483282674772036E-2</c:v>
                </c:pt>
                <c:pt idx="186">
                  <c:v>3.1003039513677812E-2</c:v>
                </c:pt>
                <c:pt idx="187">
                  <c:v>3.5562310030395131E-2</c:v>
                </c:pt>
                <c:pt idx="188">
                  <c:v>2.6443768996960486E-2</c:v>
                </c:pt>
                <c:pt idx="189">
                  <c:v>2.9483282674772036E-2</c:v>
                </c:pt>
                <c:pt idx="190">
                  <c:v>4.3161094224924007E-2</c:v>
                </c:pt>
                <c:pt idx="191">
                  <c:v>4.8328267477203639E-2</c:v>
                </c:pt>
                <c:pt idx="192">
                  <c:v>4.1641337386018232E-2</c:v>
                </c:pt>
                <c:pt idx="193">
                  <c:v>5.3799392097264427E-2</c:v>
                </c:pt>
                <c:pt idx="194">
                  <c:v>2.6443768996960486E-2</c:v>
                </c:pt>
                <c:pt idx="195">
                  <c:v>2.9483282674772036E-2</c:v>
                </c:pt>
                <c:pt idx="196">
                  <c:v>4.042553191489362E-2</c:v>
                </c:pt>
                <c:pt idx="197">
                  <c:v>5.0759878419452877E-2</c:v>
                </c:pt>
                <c:pt idx="198">
                  <c:v>5.9878419452887528E-2</c:v>
                </c:pt>
                <c:pt idx="199">
                  <c:v>3.252279635258358E-2</c:v>
                </c:pt>
                <c:pt idx="200">
                  <c:v>4.1641337386018232E-2</c:v>
                </c:pt>
                <c:pt idx="201">
                  <c:v>4.1641337386018232E-2</c:v>
                </c:pt>
                <c:pt idx="202">
                  <c:v>6.8996960486322187E-2</c:v>
                </c:pt>
                <c:pt idx="203">
                  <c:v>2.6443768996960486E-2</c:v>
                </c:pt>
                <c:pt idx="204">
                  <c:v>6.4437689969604861E-2</c:v>
                </c:pt>
                <c:pt idx="205">
                  <c:v>5.6838905775075978E-2</c:v>
                </c:pt>
                <c:pt idx="206">
                  <c:v>6.7477203647416412E-2</c:v>
                </c:pt>
                <c:pt idx="207">
                  <c:v>6.5957446808510636E-2</c:v>
                </c:pt>
                <c:pt idx="208">
                  <c:v>4.1641337386018232E-2</c:v>
                </c:pt>
                <c:pt idx="209">
                  <c:v>4.4680851063829782E-2</c:v>
                </c:pt>
                <c:pt idx="210">
                  <c:v>5.3799392097264427E-2</c:v>
                </c:pt>
                <c:pt idx="211">
                  <c:v>5.0759878419452877E-2</c:v>
                </c:pt>
                <c:pt idx="212">
                  <c:v>7.2036474164133737E-2</c:v>
                </c:pt>
                <c:pt idx="213">
                  <c:v>3.5562310030395131E-2</c:v>
                </c:pt>
                <c:pt idx="214">
                  <c:v>3.8601823708206681E-2</c:v>
                </c:pt>
                <c:pt idx="215">
                  <c:v>4.4680851063829782E-2</c:v>
                </c:pt>
                <c:pt idx="216">
                  <c:v>1.4285714285714285E-2</c:v>
                </c:pt>
                <c:pt idx="217">
                  <c:v>8.5410334346504552E-2</c:v>
                </c:pt>
                <c:pt idx="218">
                  <c:v>9.6352583586626128E-2</c:v>
                </c:pt>
                <c:pt idx="219">
                  <c:v>8.2674772036474165E-2</c:v>
                </c:pt>
                <c:pt idx="220">
                  <c:v>7.6595744680851049E-2</c:v>
                </c:pt>
                <c:pt idx="221">
                  <c:v>5.9878419452887528E-2</c:v>
                </c:pt>
                <c:pt idx="222">
                  <c:v>8.7234042553191476E-2</c:v>
                </c:pt>
                <c:pt idx="223">
                  <c:v>0.10243161094224923</c:v>
                </c:pt>
                <c:pt idx="224">
                  <c:v>8.419452887537994E-2</c:v>
                </c:pt>
                <c:pt idx="225">
                  <c:v>9.3617021276595741E-2</c:v>
                </c:pt>
                <c:pt idx="226">
                  <c:v>0.12249240121580546</c:v>
                </c:pt>
                <c:pt idx="227">
                  <c:v>8.7234042553191476E-2</c:v>
                </c:pt>
                <c:pt idx="228">
                  <c:v>9.6656534954407292E-2</c:v>
                </c:pt>
                <c:pt idx="229">
                  <c:v>8.9361702127659579E-2</c:v>
                </c:pt>
                <c:pt idx="230">
                  <c:v>8.2066869300911852E-2</c:v>
                </c:pt>
                <c:pt idx="231">
                  <c:v>8.2978723404255314E-2</c:v>
                </c:pt>
                <c:pt idx="232">
                  <c:v>0.12857142857142856</c:v>
                </c:pt>
                <c:pt idx="233">
                  <c:v>9.057750759878419E-2</c:v>
                </c:pt>
                <c:pt idx="234">
                  <c:v>8.1155015197568389E-2</c:v>
                </c:pt>
                <c:pt idx="235">
                  <c:v>9.9392097264437679E-2</c:v>
                </c:pt>
                <c:pt idx="236">
                  <c:v>8.6626139817629164E-2</c:v>
                </c:pt>
                <c:pt idx="237">
                  <c:v>9.057750759878419E-2</c:v>
                </c:pt>
                <c:pt idx="238">
                  <c:v>4.4680851063829782E-2</c:v>
                </c:pt>
                <c:pt idx="239">
                  <c:v>4.1641337386018232E-2</c:v>
                </c:pt>
                <c:pt idx="240">
                  <c:v>5.2279635258358652E-2</c:v>
                </c:pt>
                <c:pt idx="241">
                  <c:v>5.8966565349544059E-2</c:v>
                </c:pt>
                <c:pt idx="242">
                  <c:v>7.8115501519756839E-2</c:v>
                </c:pt>
                <c:pt idx="243">
                  <c:v>3.7082066869300906E-2</c:v>
                </c:pt>
                <c:pt idx="244">
                  <c:v>6.4133738601823698E-2</c:v>
                </c:pt>
                <c:pt idx="245">
                  <c:v>5.6838905775075978E-2</c:v>
                </c:pt>
                <c:pt idx="246">
                  <c:v>5.0759878419452877E-2</c:v>
                </c:pt>
                <c:pt idx="247">
                  <c:v>3.252279635258358E-2</c:v>
                </c:pt>
                <c:pt idx="248">
                  <c:v>3.7082066869300906E-2</c:v>
                </c:pt>
                <c:pt idx="249">
                  <c:v>9.6352583586626128E-2</c:v>
                </c:pt>
                <c:pt idx="250">
                  <c:v>2.0364741641337385E-2</c:v>
                </c:pt>
                <c:pt idx="251">
                  <c:v>2.3404255319148935E-2</c:v>
                </c:pt>
                <c:pt idx="252">
                  <c:v>3.252279635258358E-2</c:v>
                </c:pt>
                <c:pt idx="253">
                  <c:v>4.8328267477203639E-2</c:v>
                </c:pt>
                <c:pt idx="254">
                  <c:v>5.0151975683890571E-2</c:v>
                </c:pt>
                <c:pt idx="255">
                  <c:v>4.711246200607902E-2</c:v>
                </c:pt>
                <c:pt idx="256">
                  <c:v>9.6352583586626128E-2</c:v>
                </c:pt>
                <c:pt idx="257">
                  <c:v>0.10243161094224923</c:v>
                </c:pt>
                <c:pt idx="258">
                  <c:v>6.7781155015197561E-2</c:v>
                </c:pt>
                <c:pt idx="259">
                  <c:v>5.9574468085106372E-2</c:v>
                </c:pt>
                <c:pt idx="260">
                  <c:v>4.741641337386017E-2</c:v>
                </c:pt>
                <c:pt idx="261">
                  <c:v>3.8601823708206681E-2</c:v>
                </c:pt>
                <c:pt idx="262">
                  <c:v>2.3404255319148935E-2</c:v>
                </c:pt>
                <c:pt idx="263">
                  <c:v>2.0364741641337385E-2</c:v>
                </c:pt>
                <c:pt idx="264">
                  <c:v>6.8389057750759874E-2</c:v>
                </c:pt>
                <c:pt idx="265">
                  <c:v>5.9270516717325222E-2</c:v>
                </c:pt>
                <c:pt idx="266">
                  <c:v>2.3404255319148935E-2</c:v>
                </c:pt>
                <c:pt idx="267">
                  <c:v>7.2036474164133737E-2</c:v>
                </c:pt>
                <c:pt idx="268">
                  <c:v>6.2917933130699086E-2</c:v>
                </c:pt>
                <c:pt idx="269">
                  <c:v>6.5957446808510636E-2</c:v>
                </c:pt>
                <c:pt idx="270">
                  <c:v>5.9878419452887528E-2</c:v>
                </c:pt>
                <c:pt idx="271">
                  <c:v>7.8115501519756839E-2</c:v>
                </c:pt>
                <c:pt idx="272">
                  <c:v>6.2917933130699086E-2</c:v>
                </c:pt>
                <c:pt idx="273">
                  <c:v>6.9604863221884486E-2</c:v>
                </c:pt>
                <c:pt idx="274">
                  <c:v>5.6838905775075978E-2</c:v>
                </c:pt>
                <c:pt idx="275">
                  <c:v>4.4680851063829782E-2</c:v>
                </c:pt>
                <c:pt idx="276">
                  <c:v>5.0759878419452877E-2</c:v>
                </c:pt>
                <c:pt idx="277">
                  <c:v>7.2340425531914887E-2</c:v>
                </c:pt>
                <c:pt idx="278">
                  <c:v>3.6170212765957444E-2</c:v>
                </c:pt>
                <c:pt idx="279">
                  <c:v>6.4437689969604861E-2</c:v>
                </c:pt>
                <c:pt idx="280">
                  <c:v>2.9483282674772036E-2</c:v>
                </c:pt>
                <c:pt idx="281">
                  <c:v>0.10547112462006078</c:v>
                </c:pt>
                <c:pt idx="282">
                  <c:v>6.5957446808510636E-2</c:v>
                </c:pt>
                <c:pt idx="283">
                  <c:v>2.6443768996960486E-2</c:v>
                </c:pt>
                <c:pt idx="284">
                  <c:v>5.6838905775075978E-2</c:v>
                </c:pt>
                <c:pt idx="285">
                  <c:v>5.3799392097264427E-2</c:v>
                </c:pt>
                <c:pt idx="286">
                  <c:v>4.7720364741641333E-2</c:v>
                </c:pt>
                <c:pt idx="287">
                  <c:v>4.1641337386018232E-2</c:v>
                </c:pt>
                <c:pt idx="288">
                  <c:v>2.9483282674772036E-2</c:v>
                </c:pt>
                <c:pt idx="289">
                  <c:v>3.252279635258358E-2</c:v>
                </c:pt>
                <c:pt idx="290">
                  <c:v>2.9483282674772036E-2</c:v>
                </c:pt>
                <c:pt idx="291">
                  <c:v>2.9483282674772036E-2</c:v>
                </c:pt>
                <c:pt idx="292">
                  <c:v>3.5562310030395131E-2</c:v>
                </c:pt>
                <c:pt idx="293">
                  <c:v>9.0881458966565354E-2</c:v>
                </c:pt>
                <c:pt idx="294">
                  <c:v>9.2401215805471129E-2</c:v>
                </c:pt>
                <c:pt idx="295">
                  <c:v>0.10243161094224923</c:v>
                </c:pt>
                <c:pt idx="296">
                  <c:v>9.1793313069908802E-2</c:v>
                </c:pt>
                <c:pt idx="297">
                  <c:v>7.8115501519756839E-2</c:v>
                </c:pt>
                <c:pt idx="298">
                  <c:v>6.9604863221884486E-2</c:v>
                </c:pt>
                <c:pt idx="299">
                  <c:v>5.7446808510638291E-2</c:v>
                </c:pt>
                <c:pt idx="300">
                  <c:v>4.1641337386018232E-2</c:v>
                </c:pt>
                <c:pt idx="301">
                  <c:v>3.5562310030395131E-2</c:v>
                </c:pt>
                <c:pt idx="302">
                  <c:v>2.9483282674772036E-2</c:v>
                </c:pt>
                <c:pt idx="303">
                  <c:v>4.1641337386018232E-2</c:v>
                </c:pt>
                <c:pt idx="304">
                  <c:v>4.1641337386018232E-2</c:v>
                </c:pt>
                <c:pt idx="305">
                  <c:v>5.3799392097264427E-2</c:v>
                </c:pt>
                <c:pt idx="306">
                  <c:v>4.4680851063829782E-2</c:v>
                </c:pt>
                <c:pt idx="307">
                  <c:v>4.9240121580547108E-2</c:v>
                </c:pt>
                <c:pt idx="308">
                  <c:v>4.4680851063829782E-2</c:v>
                </c:pt>
                <c:pt idx="309">
                  <c:v>2.6443768996960486E-2</c:v>
                </c:pt>
                <c:pt idx="310">
                  <c:v>5.6838905775075978E-2</c:v>
                </c:pt>
                <c:pt idx="311">
                  <c:v>2.9483282674772036E-2</c:v>
                </c:pt>
                <c:pt idx="312">
                  <c:v>3.5562310030395131E-2</c:v>
                </c:pt>
                <c:pt idx="313">
                  <c:v>2.9483282674772036E-2</c:v>
                </c:pt>
                <c:pt idx="314">
                  <c:v>2.9483282674772036E-2</c:v>
                </c:pt>
                <c:pt idx="315">
                  <c:v>4.4680851063829782E-2</c:v>
                </c:pt>
                <c:pt idx="316">
                  <c:v>3.5562310030395131E-2</c:v>
                </c:pt>
                <c:pt idx="317">
                  <c:v>3.5562310030395131E-2</c:v>
                </c:pt>
                <c:pt idx="318">
                  <c:v>8.1155015197568389E-2</c:v>
                </c:pt>
                <c:pt idx="319">
                  <c:v>5.2279635258358652E-2</c:v>
                </c:pt>
                <c:pt idx="320">
                  <c:v>8.8753799392097252E-2</c:v>
                </c:pt>
                <c:pt idx="321">
                  <c:v>6.8996960486322187E-2</c:v>
                </c:pt>
                <c:pt idx="322">
                  <c:v>4.5288753799392088E-2</c:v>
                </c:pt>
                <c:pt idx="323">
                  <c:v>2.6443768996960486E-2</c:v>
                </c:pt>
                <c:pt idx="324">
                  <c:v>6.1398176291793304E-2</c:v>
                </c:pt>
                <c:pt idx="325">
                  <c:v>4.3161094224924007E-2</c:v>
                </c:pt>
                <c:pt idx="326">
                  <c:v>6.5957446808510636E-2</c:v>
                </c:pt>
                <c:pt idx="327">
                  <c:v>6.8996960486322187E-2</c:v>
                </c:pt>
                <c:pt idx="328">
                  <c:v>9.6352583586626128E-2</c:v>
                </c:pt>
                <c:pt idx="329">
                  <c:v>6.2917933130699086E-2</c:v>
                </c:pt>
                <c:pt idx="330">
                  <c:v>5.2583586626139815E-2</c:v>
                </c:pt>
                <c:pt idx="331">
                  <c:v>6.2917933130699086E-2</c:v>
                </c:pt>
                <c:pt idx="332">
                  <c:v>5.9878419452887528E-2</c:v>
                </c:pt>
                <c:pt idx="333">
                  <c:v>6.5957446808510636E-2</c:v>
                </c:pt>
                <c:pt idx="334">
                  <c:v>8.5106382978723388E-2</c:v>
                </c:pt>
                <c:pt idx="335">
                  <c:v>7.8115501519756839E-2</c:v>
                </c:pt>
                <c:pt idx="336">
                  <c:v>8.9665653495440714E-2</c:v>
                </c:pt>
                <c:pt idx="337">
                  <c:v>4.7720364741641333E-2</c:v>
                </c:pt>
                <c:pt idx="338">
                  <c:v>8.419452887537994E-2</c:v>
                </c:pt>
                <c:pt idx="339">
                  <c:v>5.106382978723404E-2</c:v>
                </c:pt>
                <c:pt idx="340">
                  <c:v>8.4802431610942253E-2</c:v>
                </c:pt>
                <c:pt idx="341">
                  <c:v>7.2036474164133737E-2</c:v>
                </c:pt>
                <c:pt idx="342">
                  <c:v>7.5075987841945288E-2</c:v>
                </c:pt>
                <c:pt idx="343">
                  <c:v>8.5410334346504552E-2</c:v>
                </c:pt>
                <c:pt idx="344">
                  <c:v>9.0273556231003027E-2</c:v>
                </c:pt>
                <c:pt idx="345">
                  <c:v>8.1155015197568389E-2</c:v>
                </c:pt>
                <c:pt idx="346">
                  <c:v>8.419452887537994E-2</c:v>
                </c:pt>
                <c:pt idx="347">
                  <c:v>6.8996960486322187E-2</c:v>
                </c:pt>
                <c:pt idx="348">
                  <c:v>6.5957446808510636E-2</c:v>
                </c:pt>
                <c:pt idx="349">
                  <c:v>0.10273556231003039</c:v>
                </c:pt>
                <c:pt idx="350">
                  <c:v>5.9878419452887528E-2</c:v>
                </c:pt>
                <c:pt idx="351">
                  <c:v>6.2917933130699086E-2</c:v>
                </c:pt>
                <c:pt idx="352">
                  <c:v>8.1155015197568389E-2</c:v>
                </c:pt>
                <c:pt idx="353">
                  <c:v>7.0516717325227962E-2</c:v>
                </c:pt>
                <c:pt idx="354">
                  <c:v>5.9878419452887528E-2</c:v>
                </c:pt>
                <c:pt idx="355">
                  <c:v>7.7507598784194526E-2</c:v>
                </c:pt>
                <c:pt idx="356">
                  <c:v>5.9878419452887528E-2</c:v>
                </c:pt>
                <c:pt idx="357">
                  <c:v>5.6838905775075978E-2</c:v>
                </c:pt>
                <c:pt idx="358">
                  <c:v>6.4133738601823698E-2</c:v>
                </c:pt>
                <c:pt idx="359">
                  <c:v>4.4680851063829782E-2</c:v>
                </c:pt>
                <c:pt idx="360">
                  <c:v>4.7720364741641333E-2</c:v>
                </c:pt>
                <c:pt idx="361">
                  <c:v>0.10577507598784194</c:v>
                </c:pt>
                <c:pt idx="362">
                  <c:v>0.10151975683890578</c:v>
                </c:pt>
                <c:pt idx="363">
                  <c:v>9.3313069908814578E-2</c:v>
                </c:pt>
                <c:pt idx="364">
                  <c:v>6.5957446808510636E-2</c:v>
                </c:pt>
                <c:pt idx="365">
                  <c:v>5.3799392097264427E-2</c:v>
                </c:pt>
                <c:pt idx="366">
                  <c:v>6.5957446808510636E-2</c:v>
                </c:pt>
                <c:pt idx="367">
                  <c:v>7.9635258358662614E-2</c:v>
                </c:pt>
                <c:pt idx="368">
                  <c:v>6.2917933130699086E-2</c:v>
                </c:pt>
                <c:pt idx="369">
                  <c:v>0.11884498480243159</c:v>
                </c:pt>
                <c:pt idx="370">
                  <c:v>8.7234042553191476E-2</c:v>
                </c:pt>
                <c:pt idx="371">
                  <c:v>6.8996960486322187E-2</c:v>
                </c:pt>
                <c:pt idx="372">
                  <c:v>0.12066869300911853</c:v>
                </c:pt>
                <c:pt idx="373">
                  <c:v>7.5075987841945288E-2</c:v>
                </c:pt>
                <c:pt idx="374">
                  <c:v>7.5075987841945288E-2</c:v>
                </c:pt>
                <c:pt idx="375">
                  <c:v>0.11306990881458966</c:v>
                </c:pt>
                <c:pt idx="376">
                  <c:v>7.6595744680851049E-2</c:v>
                </c:pt>
                <c:pt idx="377">
                  <c:v>7.7507598784194526E-2</c:v>
                </c:pt>
                <c:pt idx="378">
                  <c:v>0.12158054711246198</c:v>
                </c:pt>
                <c:pt idx="379">
                  <c:v>8.3890577507598776E-2</c:v>
                </c:pt>
                <c:pt idx="380">
                  <c:v>7.5075987841945288E-2</c:v>
                </c:pt>
                <c:pt idx="381">
                  <c:v>0.11793313069908815</c:v>
                </c:pt>
                <c:pt idx="382">
                  <c:v>9.6352583586626128E-2</c:v>
                </c:pt>
                <c:pt idx="383">
                  <c:v>8.2674772036474165E-2</c:v>
                </c:pt>
                <c:pt idx="384">
                  <c:v>6.5957446808510636E-2</c:v>
                </c:pt>
                <c:pt idx="385">
                  <c:v>5.6838905775075978E-2</c:v>
                </c:pt>
                <c:pt idx="386">
                  <c:v>4.4680851063829782E-2</c:v>
                </c:pt>
                <c:pt idx="387">
                  <c:v>4.1641337386018232E-2</c:v>
                </c:pt>
                <c:pt idx="388">
                  <c:v>5.3799392097264427E-2</c:v>
                </c:pt>
                <c:pt idx="389">
                  <c:v>4.7720364741641333E-2</c:v>
                </c:pt>
                <c:pt idx="390">
                  <c:v>3.8601823708206681E-2</c:v>
                </c:pt>
                <c:pt idx="391">
                  <c:v>8.0243161094224913E-2</c:v>
                </c:pt>
              </c:numCache>
            </c:numRef>
          </c:yVal>
          <c:smooth val="0"/>
          <c:extLst>
            <c:ext xmlns:c16="http://schemas.microsoft.com/office/drawing/2014/chart" uri="{C3380CC4-5D6E-409C-BE32-E72D297353CC}">
              <c16:uniqueId val="{0000004A-3B5E-4FFE-97BC-F6EC4C0ADCCE}"/>
            </c:ext>
          </c:extLst>
        </c:ser>
        <c:ser>
          <c:idx val="40"/>
          <c:order val="40"/>
          <c:tx>
            <c:v>YearCylinders</c:v>
          </c:tx>
          <c:spPr>
            <a:ln w="19050" cap="rnd">
              <a:noFill/>
              <a:round/>
            </a:ln>
            <a:effectLst/>
          </c:spPr>
          <c:marker>
            <c:symbol val="circle"/>
            <c:size val="3"/>
            <c:spPr>
              <a:solidFill>
                <a:schemeClr val="accent1">
                  <a:alpha val="25000"/>
                </a:schemeClr>
              </a:solidFill>
              <a:ln w="9525">
                <a:noFill/>
              </a:ln>
              <a:effectLst/>
            </c:spPr>
          </c:marker>
          <c:x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xVal>
          <c:yVal>
            <c:numRef>
              <c:f>[0]!_11_cylinders</c:f>
              <c:numCache>
                <c:formatCode>General</c:formatCode>
                <c:ptCount val="392"/>
                <c:pt idx="0">
                  <c:v>0.27142857142857141</c:v>
                </c:pt>
                <c:pt idx="1">
                  <c:v>0.27142857142857141</c:v>
                </c:pt>
                <c:pt idx="2">
                  <c:v>0.27142857142857141</c:v>
                </c:pt>
                <c:pt idx="3">
                  <c:v>0.2257142857142857</c:v>
                </c:pt>
                <c:pt idx="4">
                  <c:v>0.18</c:v>
                </c:pt>
                <c:pt idx="5">
                  <c:v>0.2257142857142857</c:v>
                </c:pt>
                <c:pt idx="6">
                  <c:v>0.2257142857142857</c:v>
                </c:pt>
                <c:pt idx="7">
                  <c:v>0.2257142857142857</c:v>
                </c:pt>
                <c:pt idx="8">
                  <c:v>0.2257142857142857</c:v>
                </c:pt>
                <c:pt idx="9">
                  <c:v>0.2257142857142857</c:v>
                </c:pt>
                <c:pt idx="10">
                  <c:v>0.2257142857142857</c:v>
                </c:pt>
                <c:pt idx="11">
                  <c:v>0.2257142857142857</c:v>
                </c:pt>
                <c:pt idx="12">
                  <c:v>0.2257142857142857</c:v>
                </c:pt>
                <c:pt idx="13">
                  <c:v>0.2257142857142857</c:v>
                </c:pt>
                <c:pt idx="14">
                  <c:v>0.2257142857142857</c:v>
                </c:pt>
                <c:pt idx="15">
                  <c:v>0.2257142857142857</c:v>
                </c:pt>
                <c:pt idx="16">
                  <c:v>0.27142857142857141</c:v>
                </c:pt>
                <c:pt idx="17">
                  <c:v>0.2257142857142857</c:v>
                </c:pt>
                <c:pt idx="18">
                  <c:v>0.2257142857142857</c:v>
                </c:pt>
                <c:pt idx="19">
                  <c:v>0.2257142857142857</c:v>
                </c:pt>
                <c:pt idx="20">
                  <c:v>0.27142857142857141</c:v>
                </c:pt>
                <c:pt idx="21">
                  <c:v>0.27142857142857141</c:v>
                </c:pt>
                <c:pt idx="22">
                  <c:v>0.27142857142857141</c:v>
                </c:pt>
                <c:pt idx="23">
                  <c:v>0.2257142857142857</c:v>
                </c:pt>
                <c:pt idx="24">
                  <c:v>0.2257142857142857</c:v>
                </c:pt>
                <c:pt idx="25">
                  <c:v>0.27142857142857141</c:v>
                </c:pt>
                <c:pt idx="26">
                  <c:v>0.18</c:v>
                </c:pt>
                <c:pt idx="27">
                  <c:v>0.18</c:v>
                </c:pt>
                <c:pt idx="28">
                  <c:v>0.18</c:v>
                </c:pt>
                <c:pt idx="29">
                  <c:v>0.18</c:v>
                </c:pt>
                <c:pt idx="30">
                  <c:v>0.18</c:v>
                </c:pt>
                <c:pt idx="31">
                  <c:v>0.20285714285714285</c:v>
                </c:pt>
                <c:pt idx="32">
                  <c:v>0.20285714285714285</c:v>
                </c:pt>
                <c:pt idx="33">
                  <c:v>0.18</c:v>
                </c:pt>
                <c:pt idx="34">
                  <c:v>0.18</c:v>
                </c:pt>
                <c:pt idx="35">
                  <c:v>0.18</c:v>
                </c:pt>
                <c:pt idx="36">
                  <c:v>0.2257142857142857</c:v>
                </c:pt>
                <c:pt idx="37">
                  <c:v>0.2257142857142857</c:v>
                </c:pt>
                <c:pt idx="38">
                  <c:v>0.27142857142857141</c:v>
                </c:pt>
                <c:pt idx="39">
                  <c:v>0.2257142857142857</c:v>
                </c:pt>
                <c:pt idx="40">
                  <c:v>0.27142857142857141</c:v>
                </c:pt>
                <c:pt idx="41">
                  <c:v>0.2257142857142857</c:v>
                </c:pt>
                <c:pt idx="42">
                  <c:v>0.27142857142857141</c:v>
                </c:pt>
                <c:pt idx="43">
                  <c:v>0.27142857142857141</c:v>
                </c:pt>
                <c:pt idx="44">
                  <c:v>0.27142857142857141</c:v>
                </c:pt>
                <c:pt idx="45">
                  <c:v>0.27142857142857141</c:v>
                </c:pt>
                <c:pt idx="46">
                  <c:v>0.18</c:v>
                </c:pt>
                <c:pt idx="47">
                  <c:v>0.2257142857142857</c:v>
                </c:pt>
                <c:pt idx="48">
                  <c:v>0.2257142857142857</c:v>
                </c:pt>
                <c:pt idx="49">
                  <c:v>0.2257142857142857</c:v>
                </c:pt>
                <c:pt idx="50">
                  <c:v>0.18</c:v>
                </c:pt>
                <c:pt idx="51">
                  <c:v>0.27142857142857141</c:v>
                </c:pt>
                <c:pt idx="52">
                  <c:v>0.18</c:v>
                </c:pt>
                <c:pt idx="53">
                  <c:v>0.27142857142857141</c:v>
                </c:pt>
                <c:pt idx="54">
                  <c:v>0.27142857142857141</c:v>
                </c:pt>
                <c:pt idx="55">
                  <c:v>0.27142857142857141</c:v>
                </c:pt>
                <c:pt idx="56">
                  <c:v>0.18</c:v>
                </c:pt>
                <c:pt idx="57">
                  <c:v>0.27142857142857141</c:v>
                </c:pt>
                <c:pt idx="58">
                  <c:v>0.27142857142857141</c:v>
                </c:pt>
                <c:pt idx="59">
                  <c:v>0.27142857142857141</c:v>
                </c:pt>
                <c:pt idx="60">
                  <c:v>0.18</c:v>
                </c:pt>
                <c:pt idx="61">
                  <c:v>0.18</c:v>
                </c:pt>
                <c:pt idx="62">
                  <c:v>0.18</c:v>
                </c:pt>
                <c:pt idx="63">
                  <c:v>0.27142857142857141</c:v>
                </c:pt>
                <c:pt idx="64">
                  <c:v>0.2257142857142857</c:v>
                </c:pt>
                <c:pt idx="65">
                  <c:v>0.27142857142857141</c:v>
                </c:pt>
                <c:pt idx="66">
                  <c:v>0.2257142857142857</c:v>
                </c:pt>
                <c:pt idx="67">
                  <c:v>0.27142857142857141</c:v>
                </c:pt>
                <c:pt idx="68">
                  <c:v>0.2257142857142857</c:v>
                </c:pt>
                <c:pt idx="69">
                  <c:v>0.18</c:v>
                </c:pt>
                <c:pt idx="70">
                  <c:v>0.18</c:v>
                </c:pt>
                <c:pt idx="71">
                  <c:v>0.18</c:v>
                </c:pt>
                <c:pt idx="72">
                  <c:v>0.18</c:v>
                </c:pt>
                <c:pt idx="73">
                  <c:v>0.2257142857142857</c:v>
                </c:pt>
                <c:pt idx="74">
                  <c:v>0.18</c:v>
                </c:pt>
                <c:pt idx="75">
                  <c:v>0.2257142857142857</c:v>
                </c:pt>
                <c:pt idx="76">
                  <c:v>0.2257142857142857</c:v>
                </c:pt>
                <c:pt idx="77">
                  <c:v>0.27142857142857141</c:v>
                </c:pt>
                <c:pt idx="78">
                  <c:v>0.27142857142857141</c:v>
                </c:pt>
                <c:pt idx="79">
                  <c:v>0.27142857142857141</c:v>
                </c:pt>
                <c:pt idx="80">
                  <c:v>0.27142857142857141</c:v>
                </c:pt>
                <c:pt idx="81">
                  <c:v>0.27142857142857141</c:v>
                </c:pt>
                <c:pt idx="82">
                  <c:v>0.2257142857142857</c:v>
                </c:pt>
                <c:pt idx="83">
                  <c:v>0.27142857142857141</c:v>
                </c:pt>
                <c:pt idx="84">
                  <c:v>0.27142857142857141</c:v>
                </c:pt>
                <c:pt idx="85">
                  <c:v>0.27142857142857141</c:v>
                </c:pt>
                <c:pt idx="86">
                  <c:v>0.27142857142857141</c:v>
                </c:pt>
                <c:pt idx="87">
                  <c:v>0.27142857142857141</c:v>
                </c:pt>
                <c:pt idx="88">
                  <c:v>0.27142857142857141</c:v>
                </c:pt>
                <c:pt idx="89">
                  <c:v>0.2257142857142857</c:v>
                </c:pt>
                <c:pt idx="90">
                  <c:v>0.2257142857142857</c:v>
                </c:pt>
                <c:pt idx="91">
                  <c:v>0.2257142857142857</c:v>
                </c:pt>
                <c:pt idx="92">
                  <c:v>0.2257142857142857</c:v>
                </c:pt>
                <c:pt idx="93">
                  <c:v>0.18</c:v>
                </c:pt>
                <c:pt idx="94">
                  <c:v>0.18</c:v>
                </c:pt>
                <c:pt idx="95">
                  <c:v>0.18</c:v>
                </c:pt>
                <c:pt idx="96">
                  <c:v>0.18</c:v>
                </c:pt>
                <c:pt idx="97">
                  <c:v>0.18</c:v>
                </c:pt>
                <c:pt idx="98">
                  <c:v>0.18</c:v>
                </c:pt>
                <c:pt idx="99">
                  <c:v>0.27142857142857141</c:v>
                </c:pt>
                <c:pt idx="100">
                  <c:v>0.27142857142857141</c:v>
                </c:pt>
                <c:pt idx="101">
                  <c:v>0.18</c:v>
                </c:pt>
                <c:pt idx="102">
                  <c:v>0.27142857142857141</c:v>
                </c:pt>
                <c:pt idx="103">
                  <c:v>0.18</c:v>
                </c:pt>
                <c:pt idx="104">
                  <c:v>0.2257142857142857</c:v>
                </c:pt>
                <c:pt idx="105">
                  <c:v>0.27142857142857141</c:v>
                </c:pt>
                <c:pt idx="106">
                  <c:v>0.27142857142857141</c:v>
                </c:pt>
                <c:pt idx="107">
                  <c:v>0.27142857142857141</c:v>
                </c:pt>
                <c:pt idx="108">
                  <c:v>0.18</c:v>
                </c:pt>
                <c:pt idx="109">
                  <c:v>0.18</c:v>
                </c:pt>
                <c:pt idx="110">
                  <c:v>0.18</c:v>
                </c:pt>
                <c:pt idx="111">
                  <c:v>0.18</c:v>
                </c:pt>
                <c:pt idx="112">
                  <c:v>0.18</c:v>
                </c:pt>
                <c:pt idx="113">
                  <c:v>0.18</c:v>
                </c:pt>
                <c:pt idx="114">
                  <c:v>0.2257142857142857</c:v>
                </c:pt>
                <c:pt idx="115">
                  <c:v>0.18</c:v>
                </c:pt>
                <c:pt idx="116">
                  <c:v>0.18</c:v>
                </c:pt>
                <c:pt idx="117">
                  <c:v>0.18</c:v>
                </c:pt>
                <c:pt idx="118">
                  <c:v>0.18</c:v>
                </c:pt>
                <c:pt idx="119">
                  <c:v>0.18</c:v>
                </c:pt>
                <c:pt idx="120">
                  <c:v>0.18</c:v>
                </c:pt>
                <c:pt idx="121">
                  <c:v>0.18</c:v>
                </c:pt>
                <c:pt idx="122">
                  <c:v>0.18</c:v>
                </c:pt>
                <c:pt idx="123">
                  <c:v>0.2257142857142857</c:v>
                </c:pt>
                <c:pt idx="124">
                  <c:v>0.2257142857142857</c:v>
                </c:pt>
                <c:pt idx="125">
                  <c:v>0.18</c:v>
                </c:pt>
                <c:pt idx="126">
                  <c:v>0.18</c:v>
                </c:pt>
                <c:pt idx="127">
                  <c:v>0.18</c:v>
                </c:pt>
                <c:pt idx="128">
                  <c:v>0.18</c:v>
                </c:pt>
                <c:pt idx="129">
                  <c:v>0.18</c:v>
                </c:pt>
                <c:pt idx="130">
                  <c:v>0.18</c:v>
                </c:pt>
                <c:pt idx="131">
                  <c:v>0.18</c:v>
                </c:pt>
                <c:pt idx="132">
                  <c:v>0.18</c:v>
                </c:pt>
                <c:pt idx="133">
                  <c:v>0.2257142857142857</c:v>
                </c:pt>
                <c:pt idx="134">
                  <c:v>0.2257142857142857</c:v>
                </c:pt>
                <c:pt idx="135">
                  <c:v>0.2257142857142857</c:v>
                </c:pt>
                <c:pt idx="136">
                  <c:v>0.2257142857142857</c:v>
                </c:pt>
                <c:pt idx="137">
                  <c:v>0.27142857142857141</c:v>
                </c:pt>
                <c:pt idx="138">
                  <c:v>0.18</c:v>
                </c:pt>
                <c:pt idx="139">
                  <c:v>0.18</c:v>
                </c:pt>
                <c:pt idx="140">
                  <c:v>0.18</c:v>
                </c:pt>
                <c:pt idx="141">
                  <c:v>0.18</c:v>
                </c:pt>
                <c:pt idx="142">
                  <c:v>0.18</c:v>
                </c:pt>
                <c:pt idx="143">
                  <c:v>0.18</c:v>
                </c:pt>
                <c:pt idx="144">
                  <c:v>0.18</c:v>
                </c:pt>
                <c:pt idx="145">
                  <c:v>0.18</c:v>
                </c:pt>
                <c:pt idx="146">
                  <c:v>0.27142857142857141</c:v>
                </c:pt>
                <c:pt idx="147">
                  <c:v>0.27142857142857141</c:v>
                </c:pt>
                <c:pt idx="148">
                  <c:v>0.27142857142857141</c:v>
                </c:pt>
                <c:pt idx="149">
                  <c:v>0.27142857142857141</c:v>
                </c:pt>
                <c:pt idx="150">
                  <c:v>0.27142857142857141</c:v>
                </c:pt>
                <c:pt idx="151">
                  <c:v>0.27142857142857141</c:v>
                </c:pt>
                <c:pt idx="152">
                  <c:v>0.27142857142857141</c:v>
                </c:pt>
                <c:pt idx="153">
                  <c:v>0.27142857142857141</c:v>
                </c:pt>
                <c:pt idx="154">
                  <c:v>0.27142857142857141</c:v>
                </c:pt>
                <c:pt idx="155">
                  <c:v>0.27142857142857141</c:v>
                </c:pt>
                <c:pt idx="156">
                  <c:v>0.18</c:v>
                </c:pt>
                <c:pt idx="157">
                  <c:v>0.18</c:v>
                </c:pt>
                <c:pt idx="158">
                  <c:v>0.27142857142857141</c:v>
                </c:pt>
                <c:pt idx="159">
                  <c:v>0.18</c:v>
                </c:pt>
                <c:pt idx="160">
                  <c:v>0.18</c:v>
                </c:pt>
                <c:pt idx="161">
                  <c:v>0.18</c:v>
                </c:pt>
                <c:pt idx="162">
                  <c:v>0.18</c:v>
                </c:pt>
                <c:pt idx="163">
                  <c:v>0.18</c:v>
                </c:pt>
                <c:pt idx="164">
                  <c:v>0.18</c:v>
                </c:pt>
                <c:pt idx="165">
                  <c:v>0.18</c:v>
                </c:pt>
                <c:pt idx="166">
                  <c:v>0.18</c:v>
                </c:pt>
                <c:pt idx="167">
                  <c:v>0.18</c:v>
                </c:pt>
                <c:pt idx="168">
                  <c:v>0.27142857142857141</c:v>
                </c:pt>
                <c:pt idx="169">
                  <c:v>0.27142857142857141</c:v>
                </c:pt>
                <c:pt idx="170">
                  <c:v>0.27142857142857141</c:v>
                </c:pt>
                <c:pt idx="171">
                  <c:v>0.18</c:v>
                </c:pt>
                <c:pt idx="172">
                  <c:v>0.18</c:v>
                </c:pt>
                <c:pt idx="173">
                  <c:v>0.27142857142857141</c:v>
                </c:pt>
                <c:pt idx="174">
                  <c:v>0.27142857142857141</c:v>
                </c:pt>
                <c:pt idx="175">
                  <c:v>0.18</c:v>
                </c:pt>
                <c:pt idx="176">
                  <c:v>0.2257142857142857</c:v>
                </c:pt>
                <c:pt idx="177">
                  <c:v>0.18</c:v>
                </c:pt>
                <c:pt idx="178">
                  <c:v>0.18</c:v>
                </c:pt>
                <c:pt idx="179">
                  <c:v>0.18</c:v>
                </c:pt>
                <c:pt idx="180">
                  <c:v>0.18</c:v>
                </c:pt>
                <c:pt idx="181">
                  <c:v>0.27142857142857141</c:v>
                </c:pt>
                <c:pt idx="182">
                  <c:v>0.27142857142857141</c:v>
                </c:pt>
                <c:pt idx="183">
                  <c:v>0.27142857142857141</c:v>
                </c:pt>
                <c:pt idx="184">
                  <c:v>0.27142857142857141</c:v>
                </c:pt>
                <c:pt idx="185">
                  <c:v>0.27142857142857141</c:v>
                </c:pt>
                <c:pt idx="186">
                  <c:v>0.27142857142857141</c:v>
                </c:pt>
                <c:pt idx="187">
                  <c:v>0.27142857142857141</c:v>
                </c:pt>
                <c:pt idx="188">
                  <c:v>0.27142857142857141</c:v>
                </c:pt>
                <c:pt idx="189">
                  <c:v>0.27142857142857141</c:v>
                </c:pt>
                <c:pt idx="190">
                  <c:v>0.2257142857142857</c:v>
                </c:pt>
                <c:pt idx="191">
                  <c:v>0.2257142857142857</c:v>
                </c:pt>
                <c:pt idx="192">
                  <c:v>0.2257142857142857</c:v>
                </c:pt>
                <c:pt idx="193">
                  <c:v>0.2257142857142857</c:v>
                </c:pt>
                <c:pt idx="194">
                  <c:v>0.27142857142857141</c:v>
                </c:pt>
                <c:pt idx="195">
                  <c:v>0.27142857142857141</c:v>
                </c:pt>
                <c:pt idx="196">
                  <c:v>0.27142857142857141</c:v>
                </c:pt>
                <c:pt idx="197">
                  <c:v>0.2257142857142857</c:v>
                </c:pt>
                <c:pt idx="198">
                  <c:v>0.2257142857142857</c:v>
                </c:pt>
                <c:pt idx="199">
                  <c:v>0.2257142857142857</c:v>
                </c:pt>
                <c:pt idx="200">
                  <c:v>0.2257142857142857</c:v>
                </c:pt>
                <c:pt idx="201">
                  <c:v>0.2257142857142857</c:v>
                </c:pt>
                <c:pt idx="202">
                  <c:v>0.18</c:v>
                </c:pt>
                <c:pt idx="203">
                  <c:v>0.27142857142857141</c:v>
                </c:pt>
                <c:pt idx="204">
                  <c:v>0.18</c:v>
                </c:pt>
                <c:pt idx="205">
                  <c:v>0.18</c:v>
                </c:pt>
                <c:pt idx="206">
                  <c:v>0.18</c:v>
                </c:pt>
                <c:pt idx="207">
                  <c:v>0.18</c:v>
                </c:pt>
                <c:pt idx="208">
                  <c:v>0.2257142857142857</c:v>
                </c:pt>
                <c:pt idx="209">
                  <c:v>0.18</c:v>
                </c:pt>
                <c:pt idx="210">
                  <c:v>0.18</c:v>
                </c:pt>
                <c:pt idx="211">
                  <c:v>0.18</c:v>
                </c:pt>
                <c:pt idx="212">
                  <c:v>0.18</c:v>
                </c:pt>
                <c:pt idx="213">
                  <c:v>0.27142857142857141</c:v>
                </c:pt>
                <c:pt idx="214">
                  <c:v>0.27142857142857141</c:v>
                </c:pt>
                <c:pt idx="215">
                  <c:v>0.2257142857142857</c:v>
                </c:pt>
                <c:pt idx="216">
                  <c:v>0.27142857142857141</c:v>
                </c:pt>
                <c:pt idx="217">
                  <c:v>0.18</c:v>
                </c:pt>
                <c:pt idx="218">
                  <c:v>0.18</c:v>
                </c:pt>
                <c:pt idx="219">
                  <c:v>0.18</c:v>
                </c:pt>
                <c:pt idx="220">
                  <c:v>0.18</c:v>
                </c:pt>
                <c:pt idx="221">
                  <c:v>0.18</c:v>
                </c:pt>
                <c:pt idx="222">
                  <c:v>0.18</c:v>
                </c:pt>
                <c:pt idx="223">
                  <c:v>0.18</c:v>
                </c:pt>
                <c:pt idx="224">
                  <c:v>0.18</c:v>
                </c:pt>
                <c:pt idx="225">
                  <c:v>0.18</c:v>
                </c:pt>
                <c:pt idx="226">
                  <c:v>0.18</c:v>
                </c:pt>
                <c:pt idx="227">
                  <c:v>0.18</c:v>
                </c:pt>
                <c:pt idx="228">
                  <c:v>0.18</c:v>
                </c:pt>
                <c:pt idx="229">
                  <c:v>0.18</c:v>
                </c:pt>
                <c:pt idx="230">
                  <c:v>0.18</c:v>
                </c:pt>
                <c:pt idx="231">
                  <c:v>0.18</c:v>
                </c:pt>
                <c:pt idx="232">
                  <c:v>0.18</c:v>
                </c:pt>
                <c:pt idx="233">
                  <c:v>0.18</c:v>
                </c:pt>
                <c:pt idx="234">
                  <c:v>0.18</c:v>
                </c:pt>
                <c:pt idx="235">
                  <c:v>0.18</c:v>
                </c:pt>
                <c:pt idx="236">
                  <c:v>0.18</c:v>
                </c:pt>
                <c:pt idx="237">
                  <c:v>0.18</c:v>
                </c:pt>
                <c:pt idx="238">
                  <c:v>0.15714285714285714</c:v>
                </c:pt>
                <c:pt idx="239">
                  <c:v>0.15714285714285714</c:v>
                </c:pt>
                <c:pt idx="240">
                  <c:v>0.15714285714285714</c:v>
                </c:pt>
                <c:pt idx="241">
                  <c:v>0.15714285714285714</c:v>
                </c:pt>
                <c:pt idx="242">
                  <c:v>0.18</c:v>
                </c:pt>
                <c:pt idx="243">
                  <c:v>0.2257142857142857</c:v>
                </c:pt>
                <c:pt idx="244">
                  <c:v>0.20285714285714285</c:v>
                </c:pt>
                <c:pt idx="245">
                  <c:v>0.18</c:v>
                </c:pt>
                <c:pt idx="246">
                  <c:v>0.2257142857142857</c:v>
                </c:pt>
                <c:pt idx="247">
                  <c:v>0.27142857142857141</c:v>
                </c:pt>
                <c:pt idx="248">
                  <c:v>0.27142857142857141</c:v>
                </c:pt>
                <c:pt idx="249">
                  <c:v>0.18</c:v>
                </c:pt>
                <c:pt idx="250">
                  <c:v>0.27142857142857141</c:v>
                </c:pt>
                <c:pt idx="251">
                  <c:v>0.27142857142857141</c:v>
                </c:pt>
                <c:pt idx="252">
                  <c:v>0.2257142857142857</c:v>
                </c:pt>
                <c:pt idx="253">
                  <c:v>0.27142857142857141</c:v>
                </c:pt>
                <c:pt idx="254">
                  <c:v>0.2257142857142857</c:v>
                </c:pt>
                <c:pt idx="255">
                  <c:v>0.2257142857142857</c:v>
                </c:pt>
                <c:pt idx="256">
                  <c:v>0.18</c:v>
                </c:pt>
                <c:pt idx="257">
                  <c:v>0.2257142857142857</c:v>
                </c:pt>
                <c:pt idx="258">
                  <c:v>0.27142857142857141</c:v>
                </c:pt>
                <c:pt idx="259">
                  <c:v>0.27142857142857141</c:v>
                </c:pt>
                <c:pt idx="260">
                  <c:v>0.27142857142857141</c:v>
                </c:pt>
                <c:pt idx="261">
                  <c:v>0.27142857142857141</c:v>
                </c:pt>
                <c:pt idx="262">
                  <c:v>0.27142857142857141</c:v>
                </c:pt>
                <c:pt idx="263">
                  <c:v>0.27142857142857141</c:v>
                </c:pt>
                <c:pt idx="264">
                  <c:v>0.2257142857142857</c:v>
                </c:pt>
                <c:pt idx="265">
                  <c:v>0.18</c:v>
                </c:pt>
                <c:pt idx="266">
                  <c:v>0.27142857142857141</c:v>
                </c:pt>
                <c:pt idx="267">
                  <c:v>0.18</c:v>
                </c:pt>
                <c:pt idx="268">
                  <c:v>0.18</c:v>
                </c:pt>
                <c:pt idx="269">
                  <c:v>0.18</c:v>
                </c:pt>
                <c:pt idx="270">
                  <c:v>0.18</c:v>
                </c:pt>
                <c:pt idx="271">
                  <c:v>0.18</c:v>
                </c:pt>
                <c:pt idx="272">
                  <c:v>0.18</c:v>
                </c:pt>
                <c:pt idx="273">
                  <c:v>0.18</c:v>
                </c:pt>
                <c:pt idx="274">
                  <c:v>0.18</c:v>
                </c:pt>
                <c:pt idx="275">
                  <c:v>0.18</c:v>
                </c:pt>
                <c:pt idx="276">
                  <c:v>0.18</c:v>
                </c:pt>
                <c:pt idx="277">
                  <c:v>0.18</c:v>
                </c:pt>
                <c:pt idx="278">
                  <c:v>0.2257142857142857</c:v>
                </c:pt>
                <c:pt idx="279">
                  <c:v>0.18</c:v>
                </c:pt>
                <c:pt idx="280">
                  <c:v>0.27142857142857141</c:v>
                </c:pt>
                <c:pt idx="281">
                  <c:v>0.18</c:v>
                </c:pt>
                <c:pt idx="282">
                  <c:v>0.18</c:v>
                </c:pt>
                <c:pt idx="283">
                  <c:v>0.27142857142857141</c:v>
                </c:pt>
                <c:pt idx="284">
                  <c:v>0.2257142857142857</c:v>
                </c:pt>
                <c:pt idx="285">
                  <c:v>0.2257142857142857</c:v>
                </c:pt>
                <c:pt idx="286">
                  <c:v>0.2257142857142857</c:v>
                </c:pt>
                <c:pt idx="287">
                  <c:v>0.2257142857142857</c:v>
                </c:pt>
                <c:pt idx="288">
                  <c:v>0.27142857142857141</c:v>
                </c:pt>
                <c:pt idx="289">
                  <c:v>0.27142857142857141</c:v>
                </c:pt>
                <c:pt idx="290">
                  <c:v>0.27142857142857141</c:v>
                </c:pt>
                <c:pt idx="291">
                  <c:v>0.27142857142857141</c:v>
                </c:pt>
                <c:pt idx="292">
                  <c:v>0.27142857142857141</c:v>
                </c:pt>
                <c:pt idx="293">
                  <c:v>0.18</c:v>
                </c:pt>
                <c:pt idx="294">
                  <c:v>0.18</c:v>
                </c:pt>
                <c:pt idx="295">
                  <c:v>0.18</c:v>
                </c:pt>
                <c:pt idx="296">
                  <c:v>0.18</c:v>
                </c:pt>
                <c:pt idx="297">
                  <c:v>0.18</c:v>
                </c:pt>
                <c:pt idx="298">
                  <c:v>0.18</c:v>
                </c:pt>
                <c:pt idx="299">
                  <c:v>0.18</c:v>
                </c:pt>
                <c:pt idx="300">
                  <c:v>0.27142857142857141</c:v>
                </c:pt>
                <c:pt idx="301">
                  <c:v>0.2257142857142857</c:v>
                </c:pt>
                <c:pt idx="302">
                  <c:v>0.27142857142857141</c:v>
                </c:pt>
                <c:pt idx="303">
                  <c:v>0.2257142857142857</c:v>
                </c:pt>
                <c:pt idx="304">
                  <c:v>0.2257142857142857</c:v>
                </c:pt>
                <c:pt idx="305">
                  <c:v>0.2257142857142857</c:v>
                </c:pt>
                <c:pt idx="306">
                  <c:v>0.2257142857142857</c:v>
                </c:pt>
                <c:pt idx="307">
                  <c:v>0.2257142857142857</c:v>
                </c:pt>
                <c:pt idx="308">
                  <c:v>0.2257142857142857</c:v>
                </c:pt>
                <c:pt idx="309">
                  <c:v>0.27142857142857141</c:v>
                </c:pt>
                <c:pt idx="310">
                  <c:v>0.18</c:v>
                </c:pt>
                <c:pt idx="311">
                  <c:v>0.27142857142857141</c:v>
                </c:pt>
                <c:pt idx="312">
                  <c:v>0.27142857142857141</c:v>
                </c:pt>
                <c:pt idx="313">
                  <c:v>0.27142857142857141</c:v>
                </c:pt>
                <c:pt idx="314">
                  <c:v>0.27142857142857141</c:v>
                </c:pt>
                <c:pt idx="315">
                  <c:v>0.2257142857142857</c:v>
                </c:pt>
                <c:pt idx="316">
                  <c:v>0.27142857142857141</c:v>
                </c:pt>
                <c:pt idx="317">
                  <c:v>0.27142857142857141</c:v>
                </c:pt>
                <c:pt idx="318">
                  <c:v>0.18</c:v>
                </c:pt>
                <c:pt idx="319">
                  <c:v>0.2257142857142857</c:v>
                </c:pt>
                <c:pt idx="320">
                  <c:v>0.18</c:v>
                </c:pt>
                <c:pt idx="321">
                  <c:v>0.18</c:v>
                </c:pt>
                <c:pt idx="322">
                  <c:v>0.2257142857142857</c:v>
                </c:pt>
                <c:pt idx="323">
                  <c:v>0.27142857142857141</c:v>
                </c:pt>
                <c:pt idx="324">
                  <c:v>0.18</c:v>
                </c:pt>
                <c:pt idx="325">
                  <c:v>0.2257142857142857</c:v>
                </c:pt>
                <c:pt idx="326">
                  <c:v>0.18</c:v>
                </c:pt>
                <c:pt idx="327">
                  <c:v>0.18</c:v>
                </c:pt>
                <c:pt idx="328">
                  <c:v>0.18</c:v>
                </c:pt>
                <c:pt idx="329">
                  <c:v>0.18</c:v>
                </c:pt>
                <c:pt idx="330">
                  <c:v>0.18</c:v>
                </c:pt>
                <c:pt idx="331">
                  <c:v>0.18</c:v>
                </c:pt>
                <c:pt idx="332">
                  <c:v>0.18</c:v>
                </c:pt>
                <c:pt idx="333">
                  <c:v>0.18</c:v>
                </c:pt>
                <c:pt idx="334">
                  <c:v>0.18</c:v>
                </c:pt>
                <c:pt idx="335">
                  <c:v>0.18</c:v>
                </c:pt>
                <c:pt idx="336">
                  <c:v>0.18</c:v>
                </c:pt>
                <c:pt idx="337">
                  <c:v>0.18</c:v>
                </c:pt>
                <c:pt idx="338">
                  <c:v>0.18</c:v>
                </c:pt>
                <c:pt idx="339">
                  <c:v>0.18</c:v>
                </c:pt>
                <c:pt idx="340">
                  <c:v>0.18</c:v>
                </c:pt>
                <c:pt idx="341">
                  <c:v>0.18</c:v>
                </c:pt>
                <c:pt idx="342">
                  <c:v>0.18</c:v>
                </c:pt>
                <c:pt idx="343">
                  <c:v>0.18</c:v>
                </c:pt>
                <c:pt idx="344">
                  <c:v>0.18</c:v>
                </c:pt>
                <c:pt idx="345">
                  <c:v>0.18</c:v>
                </c:pt>
                <c:pt idx="346">
                  <c:v>0.18</c:v>
                </c:pt>
                <c:pt idx="347">
                  <c:v>0.18</c:v>
                </c:pt>
                <c:pt idx="348">
                  <c:v>0.18</c:v>
                </c:pt>
                <c:pt idx="349">
                  <c:v>0.18</c:v>
                </c:pt>
                <c:pt idx="350">
                  <c:v>0.18</c:v>
                </c:pt>
                <c:pt idx="351">
                  <c:v>0.18</c:v>
                </c:pt>
                <c:pt idx="352">
                  <c:v>0.18</c:v>
                </c:pt>
                <c:pt idx="353">
                  <c:v>0.18</c:v>
                </c:pt>
                <c:pt idx="354">
                  <c:v>0.18</c:v>
                </c:pt>
                <c:pt idx="355">
                  <c:v>0.18</c:v>
                </c:pt>
                <c:pt idx="356">
                  <c:v>0.18</c:v>
                </c:pt>
                <c:pt idx="357">
                  <c:v>0.18</c:v>
                </c:pt>
                <c:pt idx="358">
                  <c:v>0.2257142857142857</c:v>
                </c:pt>
                <c:pt idx="359">
                  <c:v>0.2257142857142857</c:v>
                </c:pt>
                <c:pt idx="360">
                  <c:v>0.2257142857142857</c:v>
                </c:pt>
                <c:pt idx="361">
                  <c:v>0.18</c:v>
                </c:pt>
                <c:pt idx="362">
                  <c:v>0.18</c:v>
                </c:pt>
                <c:pt idx="363">
                  <c:v>0.18</c:v>
                </c:pt>
                <c:pt idx="364">
                  <c:v>0.18</c:v>
                </c:pt>
                <c:pt idx="365">
                  <c:v>0.18</c:v>
                </c:pt>
                <c:pt idx="366">
                  <c:v>0.18</c:v>
                </c:pt>
                <c:pt idx="367">
                  <c:v>0.18</c:v>
                </c:pt>
                <c:pt idx="368">
                  <c:v>0.18</c:v>
                </c:pt>
                <c:pt idx="369">
                  <c:v>0.18</c:v>
                </c:pt>
                <c:pt idx="370">
                  <c:v>0.18</c:v>
                </c:pt>
                <c:pt idx="371">
                  <c:v>0.18</c:v>
                </c:pt>
                <c:pt idx="372">
                  <c:v>0.18</c:v>
                </c:pt>
                <c:pt idx="373">
                  <c:v>0.18</c:v>
                </c:pt>
                <c:pt idx="374">
                  <c:v>0.18</c:v>
                </c:pt>
                <c:pt idx="375">
                  <c:v>0.18</c:v>
                </c:pt>
                <c:pt idx="376">
                  <c:v>0.18</c:v>
                </c:pt>
                <c:pt idx="377">
                  <c:v>0.18</c:v>
                </c:pt>
                <c:pt idx="378">
                  <c:v>0.18</c:v>
                </c:pt>
                <c:pt idx="379">
                  <c:v>0.18</c:v>
                </c:pt>
                <c:pt idx="380">
                  <c:v>0.18</c:v>
                </c:pt>
                <c:pt idx="381">
                  <c:v>0.18</c:v>
                </c:pt>
                <c:pt idx="382">
                  <c:v>0.18</c:v>
                </c:pt>
                <c:pt idx="383">
                  <c:v>0.18</c:v>
                </c:pt>
                <c:pt idx="384">
                  <c:v>0.18</c:v>
                </c:pt>
                <c:pt idx="385">
                  <c:v>0.18</c:v>
                </c:pt>
                <c:pt idx="386">
                  <c:v>0.18</c:v>
                </c:pt>
                <c:pt idx="387">
                  <c:v>0.18</c:v>
                </c:pt>
                <c:pt idx="388">
                  <c:v>0.18</c:v>
                </c:pt>
                <c:pt idx="389">
                  <c:v>0.18</c:v>
                </c:pt>
                <c:pt idx="390">
                  <c:v>0.2257142857142857</c:v>
                </c:pt>
                <c:pt idx="391">
                  <c:v>0.2257142857142857</c:v>
                </c:pt>
              </c:numCache>
            </c:numRef>
          </c:yVal>
          <c:smooth val="0"/>
          <c:extLst>
            <c:ext xmlns:c16="http://schemas.microsoft.com/office/drawing/2014/chart" uri="{C3380CC4-5D6E-409C-BE32-E72D297353CC}">
              <c16:uniqueId val="{0000004B-3B5E-4FFE-97BC-F6EC4C0ADCCE}"/>
            </c:ext>
          </c:extLst>
        </c:ser>
        <c:ser>
          <c:idx val="41"/>
          <c:order val="41"/>
          <c:tx>
            <c:v>YearDisplacement</c:v>
          </c:tx>
          <c:spPr>
            <a:ln w="19050" cap="rnd">
              <a:noFill/>
              <a:round/>
            </a:ln>
            <a:effectLst/>
          </c:spPr>
          <c:marker>
            <c:symbol val="circle"/>
            <c:size val="3"/>
            <c:spPr>
              <a:solidFill>
                <a:schemeClr val="accent1">
                  <a:alpha val="25000"/>
                </a:schemeClr>
              </a:solidFill>
              <a:ln w="9525">
                <a:noFill/>
              </a:ln>
              <a:effectLst/>
            </c:spPr>
          </c:marker>
          <c:x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xVal>
          <c:yVal>
            <c:numRef>
              <c:f>[0]!_12_displacement</c:f>
              <c:numCache>
                <c:formatCode>General</c:formatCode>
                <c:ptCount val="392"/>
                <c:pt idx="0">
                  <c:v>0.38623108157991876</c:v>
                </c:pt>
                <c:pt idx="1">
                  <c:v>0.39509043927648574</c:v>
                </c:pt>
                <c:pt idx="2">
                  <c:v>0.36969361387966038</c:v>
                </c:pt>
                <c:pt idx="3">
                  <c:v>0.3484311554078996</c:v>
                </c:pt>
                <c:pt idx="4">
                  <c:v>0.32451088962716867</c:v>
                </c:pt>
                <c:pt idx="5">
                  <c:v>0.35610926541159099</c:v>
                </c:pt>
                <c:pt idx="6">
                  <c:v>0.3484311554078996</c:v>
                </c:pt>
                <c:pt idx="7">
                  <c:v>0.3484311554078996</c:v>
                </c:pt>
                <c:pt idx="8">
                  <c:v>0.33868586194167588</c:v>
                </c:pt>
                <c:pt idx="9">
                  <c:v>0.3484311554078996</c:v>
                </c:pt>
                <c:pt idx="10">
                  <c:v>0.3484311554078996</c:v>
                </c:pt>
                <c:pt idx="11">
                  <c:v>0.3484311554078996</c:v>
                </c:pt>
                <c:pt idx="12">
                  <c:v>0.3484311554078996</c:v>
                </c:pt>
                <c:pt idx="13">
                  <c:v>0.3484311554078996</c:v>
                </c:pt>
                <c:pt idx="14">
                  <c:v>0.33868586194167588</c:v>
                </c:pt>
                <c:pt idx="15">
                  <c:v>0.35610926541159099</c:v>
                </c:pt>
                <c:pt idx="16">
                  <c:v>0.36969361387966038</c:v>
                </c:pt>
                <c:pt idx="17">
                  <c:v>0.35610926541159099</c:v>
                </c:pt>
                <c:pt idx="18">
                  <c:v>0.3484311554078996</c:v>
                </c:pt>
                <c:pt idx="19">
                  <c:v>0.35610926541159099</c:v>
                </c:pt>
                <c:pt idx="20">
                  <c:v>0.36969361387966038</c:v>
                </c:pt>
                <c:pt idx="21">
                  <c:v>0.36969361387966038</c:v>
                </c:pt>
                <c:pt idx="22">
                  <c:v>0.36969361387966038</c:v>
                </c:pt>
                <c:pt idx="23">
                  <c:v>0.3484311554078996</c:v>
                </c:pt>
                <c:pt idx="24">
                  <c:v>0.35610926541159099</c:v>
                </c:pt>
                <c:pt idx="25">
                  <c:v>0.36969361387966038</c:v>
                </c:pt>
                <c:pt idx="26">
                  <c:v>0.31565153193060169</c:v>
                </c:pt>
                <c:pt idx="27">
                  <c:v>0.31151716500553711</c:v>
                </c:pt>
                <c:pt idx="28">
                  <c:v>0.31387966039128828</c:v>
                </c:pt>
                <c:pt idx="29">
                  <c:v>0.31358434846806937</c:v>
                </c:pt>
                <c:pt idx="30">
                  <c:v>0.30856404577334806</c:v>
                </c:pt>
                <c:pt idx="31">
                  <c:v>0.31860465116279069</c:v>
                </c:pt>
                <c:pt idx="32">
                  <c:v>0.31565153193060169</c:v>
                </c:pt>
                <c:pt idx="33">
                  <c:v>0.30885935769656697</c:v>
                </c:pt>
                <c:pt idx="34">
                  <c:v>0.31565153193060169</c:v>
                </c:pt>
                <c:pt idx="35">
                  <c:v>0.31565153193060169</c:v>
                </c:pt>
                <c:pt idx="36">
                  <c:v>0.34813584348468068</c:v>
                </c:pt>
                <c:pt idx="37">
                  <c:v>0.34813584348468068</c:v>
                </c:pt>
                <c:pt idx="38">
                  <c:v>0.38327796234772976</c:v>
                </c:pt>
                <c:pt idx="39">
                  <c:v>0.33337024732373566</c:v>
                </c:pt>
                <c:pt idx="40">
                  <c:v>0.38327796234772976</c:v>
                </c:pt>
                <c:pt idx="41">
                  <c:v>0.34813584348468068</c:v>
                </c:pt>
                <c:pt idx="42">
                  <c:v>0.41428571428571426</c:v>
                </c:pt>
                <c:pt idx="43">
                  <c:v>0.38327796234772976</c:v>
                </c:pt>
                <c:pt idx="44">
                  <c:v>0.41428571428571426</c:v>
                </c:pt>
                <c:pt idx="45">
                  <c:v>0.38327796234772976</c:v>
                </c:pt>
                <c:pt idx="46">
                  <c:v>0.3126984126984127</c:v>
                </c:pt>
                <c:pt idx="47">
                  <c:v>0.34813584348468068</c:v>
                </c:pt>
                <c:pt idx="48">
                  <c:v>0.34813584348468068</c:v>
                </c:pt>
                <c:pt idx="49">
                  <c:v>0.34813584348468068</c:v>
                </c:pt>
                <c:pt idx="50">
                  <c:v>0.32451088962716867</c:v>
                </c:pt>
                <c:pt idx="51">
                  <c:v>0.38327796234772976</c:v>
                </c:pt>
                <c:pt idx="52">
                  <c:v>0.32451088962716867</c:v>
                </c:pt>
                <c:pt idx="53">
                  <c:v>0.38327796234772976</c:v>
                </c:pt>
                <c:pt idx="54">
                  <c:v>0.38327796234772976</c:v>
                </c:pt>
                <c:pt idx="55">
                  <c:v>0.38327796234772976</c:v>
                </c:pt>
                <c:pt idx="56">
                  <c:v>0.32451088962716867</c:v>
                </c:pt>
                <c:pt idx="57">
                  <c:v>0.36998892580287929</c:v>
                </c:pt>
                <c:pt idx="58">
                  <c:v>0.36998892580287929</c:v>
                </c:pt>
                <c:pt idx="59">
                  <c:v>0.39804355850867473</c:v>
                </c:pt>
                <c:pt idx="60">
                  <c:v>0.31299372462163161</c:v>
                </c:pt>
                <c:pt idx="61">
                  <c:v>0.31299372462163161</c:v>
                </c:pt>
                <c:pt idx="62">
                  <c:v>0.31299372462163161</c:v>
                </c:pt>
                <c:pt idx="63">
                  <c:v>0.37057954964931705</c:v>
                </c:pt>
                <c:pt idx="64">
                  <c:v>0.35374677002583976</c:v>
                </c:pt>
                <c:pt idx="65">
                  <c:v>0.37057954964931705</c:v>
                </c:pt>
                <c:pt idx="66">
                  <c:v>0.35374677002583976</c:v>
                </c:pt>
                <c:pt idx="67">
                  <c:v>0.36998892580287929</c:v>
                </c:pt>
                <c:pt idx="68">
                  <c:v>0.35374677002583976</c:v>
                </c:pt>
                <c:pt idx="69">
                  <c:v>0.30885935769656697</c:v>
                </c:pt>
                <c:pt idx="70">
                  <c:v>0.30885935769656697</c:v>
                </c:pt>
                <c:pt idx="71">
                  <c:v>0.3050203026947213</c:v>
                </c:pt>
                <c:pt idx="72">
                  <c:v>0.30885935769656697</c:v>
                </c:pt>
                <c:pt idx="73">
                  <c:v>0.33100775193798448</c:v>
                </c:pt>
                <c:pt idx="74">
                  <c:v>0.32451088962716867</c:v>
                </c:pt>
                <c:pt idx="75">
                  <c:v>0.33100775193798448</c:v>
                </c:pt>
                <c:pt idx="76">
                  <c:v>0.35374677002583976</c:v>
                </c:pt>
                <c:pt idx="77">
                  <c:v>0.38327796234772976</c:v>
                </c:pt>
                <c:pt idx="78">
                  <c:v>0.41399040236249535</c:v>
                </c:pt>
                <c:pt idx="79">
                  <c:v>0.39804355850867473</c:v>
                </c:pt>
                <c:pt idx="80">
                  <c:v>0.38327796234772976</c:v>
                </c:pt>
                <c:pt idx="81">
                  <c:v>0.38327796234772976</c:v>
                </c:pt>
                <c:pt idx="82">
                  <c:v>0.33898117386489479</c:v>
                </c:pt>
                <c:pt idx="83">
                  <c:v>0.35876707272056108</c:v>
                </c:pt>
                <c:pt idx="84">
                  <c:v>0.39804355850867473</c:v>
                </c:pt>
                <c:pt idx="85">
                  <c:v>0.36998892580287929</c:v>
                </c:pt>
                <c:pt idx="86">
                  <c:v>0.38327796234772976</c:v>
                </c:pt>
                <c:pt idx="87">
                  <c:v>0.38327796234772976</c:v>
                </c:pt>
                <c:pt idx="88">
                  <c:v>0.35729051310446658</c:v>
                </c:pt>
                <c:pt idx="89">
                  <c:v>0.35374677002583976</c:v>
                </c:pt>
                <c:pt idx="90">
                  <c:v>0.35374677002583976</c:v>
                </c:pt>
                <c:pt idx="91">
                  <c:v>0.35374677002583976</c:v>
                </c:pt>
                <c:pt idx="92">
                  <c:v>0.35374677002583976</c:v>
                </c:pt>
                <c:pt idx="93">
                  <c:v>0.32126245847176077</c:v>
                </c:pt>
                <c:pt idx="94">
                  <c:v>0.32126245847176077</c:v>
                </c:pt>
                <c:pt idx="95">
                  <c:v>0.32126245847176077</c:v>
                </c:pt>
                <c:pt idx="96">
                  <c:v>0.32126245847176077</c:v>
                </c:pt>
                <c:pt idx="97">
                  <c:v>0.32126245847176077</c:v>
                </c:pt>
                <c:pt idx="98">
                  <c:v>0.30885935769656697</c:v>
                </c:pt>
                <c:pt idx="99">
                  <c:v>0.38327796234772976</c:v>
                </c:pt>
                <c:pt idx="100">
                  <c:v>0.37057954964931705</c:v>
                </c:pt>
                <c:pt idx="101">
                  <c:v>0.31506090808416387</c:v>
                </c:pt>
                <c:pt idx="102">
                  <c:v>0.39804355850867473</c:v>
                </c:pt>
                <c:pt idx="103">
                  <c:v>0.32598744924326317</c:v>
                </c:pt>
                <c:pt idx="104">
                  <c:v>0.34636397194536728</c:v>
                </c:pt>
                <c:pt idx="105">
                  <c:v>0.38623108157991876</c:v>
                </c:pt>
                <c:pt idx="106">
                  <c:v>0.40985603543743077</c:v>
                </c:pt>
                <c:pt idx="107">
                  <c:v>0.39804355850867473</c:v>
                </c:pt>
                <c:pt idx="108">
                  <c:v>0.30118124769287558</c:v>
                </c:pt>
                <c:pt idx="109">
                  <c:v>0.31506090808416387</c:v>
                </c:pt>
                <c:pt idx="110">
                  <c:v>0.31506090808416387</c:v>
                </c:pt>
                <c:pt idx="111">
                  <c:v>0.3050203026947213</c:v>
                </c:pt>
                <c:pt idx="112">
                  <c:v>0.3050203026947213</c:v>
                </c:pt>
                <c:pt idx="113">
                  <c:v>0.3050203026947213</c:v>
                </c:pt>
                <c:pt idx="114">
                  <c:v>0.32953119232188999</c:v>
                </c:pt>
                <c:pt idx="115">
                  <c:v>0.30531561461794021</c:v>
                </c:pt>
                <c:pt idx="116">
                  <c:v>0.30679217423403471</c:v>
                </c:pt>
                <c:pt idx="117">
                  <c:v>0.31506090808416387</c:v>
                </c:pt>
                <c:pt idx="118">
                  <c:v>0.30856404577334806</c:v>
                </c:pt>
                <c:pt idx="119">
                  <c:v>0.31506090808416387</c:v>
                </c:pt>
                <c:pt idx="120">
                  <c:v>0.31181247692875597</c:v>
                </c:pt>
                <c:pt idx="121">
                  <c:v>0.30442967884828348</c:v>
                </c:pt>
                <c:pt idx="122">
                  <c:v>0.31506090808416387</c:v>
                </c:pt>
                <c:pt idx="123">
                  <c:v>0.32303433001107418</c:v>
                </c:pt>
                <c:pt idx="124">
                  <c:v>0.32303433001107418</c:v>
                </c:pt>
                <c:pt idx="125">
                  <c:v>0.3050203026947213</c:v>
                </c:pt>
                <c:pt idx="126">
                  <c:v>0.30324843115540789</c:v>
                </c:pt>
                <c:pt idx="127">
                  <c:v>0.3050203026947213</c:v>
                </c:pt>
                <c:pt idx="128">
                  <c:v>0.3050203026947213</c:v>
                </c:pt>
                <c:pt idx="129">
                  <c:v>0.30856404577334806</c:v>
                </c:pt>
                <c:pt idx="130">
                  <c:v>0.30856404577334806</c:v>
                </c:pt>
                <c:pt idx="131">
                  <c:v>0.31978589885566627</c:v>
                </c:pt>
                <c:pt idx="132">
                  <c:v>0.32598744924326317</c:v>
                </c:pt>
                <c:pt idx="133">
                  <c:v>0.34636397194536728</c:v>
                </c:pt>
                <c:pt idx="134">
                  <c:v>0.34636397194536728</c:v>
                </c:pt>
                <c:pt idx="135">
                  <c:v>0.34636397194536728</c:v>
                </c:pt>
                <c:pt idx="136">
                  <c:v>0.34636397194536728</c:v>
                </c:pt>
                <c:pt idx="137">
                  <c:v>0.39302325581395348</c:v>
                </c:pt>
                <c:pt idx="138">
                  <c:v>0.31978589885566627</c:v>
                </c:pt>
                <c:pt idx="139">
                  <c:v>0.3064968623108158</c:v>
                </c:pt>
                <c:pt idx="140">
                  <c:v>0.32598744924326317</c:v>
                </c:pt>
                <c:pt idx="141">
                  <c:v>0.30885935769656697</c:v>
                </c:pt>
                <c:pt idx="142">
                  <c:v>0.30885935769656697</c:v>
                </c:pt>
                <c:pt idx="143">
                  <c:v>0.30871170173495754</c:v>
                </c:pt>
                <c:pt idx="144">
                  <c:v>0.30885935769656697</c:v>
                </c:pt>
                <c:pt idx="145">
                  <c:v>0.30885935769656697</c:v>
                </c:pt>
                <c:pt idx="146">
                  <c:v>0.37382798080472496</c:v>
                </c:pt>
                <c:pt idx="147">
                  <c:v>0.37382798080472496</c:v>
                </c:pt>
                <c:pt idx="148">
                  <c:v>0.37382798080472496</c:v>
                </c:pt>
                <c:pt idx="149">
                  <c:v>0.37382798080472496</c:v>
                </c:pt>
                <c:pt idx="150">
                  <c:v>0.37382798080472496</c:v>
                </c:pt>
                <c:pt idx="151">
                  <c:v>0.37382798080472496</c:v>
                </c:pt>
                <c:pt idx="152">
                  <c:v>0.37382798080472496</c:v>
                </c:pt>
                <c:pt idx="153">
                  <c:v>0.37382798080472496</c:v>
                </c:pt>
                <c:pt idx="154">
                  <c:v>0.39302325581395348</c:v>
                </c:pt>
                <c:pt idx="155">
                  <c:v>0.37382798080472496</c:v>
                </c:pt>
                <c:pt idx="156">
                  <c:v>0.31092654115909929</c:v>
                </c:pt>
                <c:pt idx="157">
                  <c:v>0.31978589885566627</c:v>
                </c:pt>
                <c:pt idx="158">
                  <c:v>0.37382798080472496</c:v>
                </c:pt>
                <c:pt idx="159">
                  <c:v>0.30885935769656697</c:v>
                </c:pt>
                <c:pt idx="160">
                  <c:v>0.31417497231450719</c:v>
                </c:pt>
                <c:pt idx="161">
                  <c:v>0.30590623846437798</c:v>
                </c:pt>
                <c:pt idx="162">
                  <c:v>0.3</c:v>
                </c:pt>
                <c:pt idx="163">
                  <c:v>0.3064968623108158</c:v>
                </c:pt>
                <c:pt idx="164">
                  <c:v>0.31151716500553711</c:v>
                </c:pt>
                <c:pt idx="165">
                  <c:v>0.30679217423403471</c:v>
                </c:pt>
                <c:pt idx="166">
                  <c:v>0.30324843115540789</c:v>
                </c:pt>
                <c:pt idx="167">
                  <c:v>0.32126245847176077</c:v>
                </c:pt>
                <c:pt idx="168">
                  <c:v>0.39804355850867473</c:v>
                </c:pt>
                <c:pt idx="169">
                  <c:v>0.38357327427094867</c:v>
                </c:pt>
                <c:pt idx="170">
                  <c:v>0.39804355850867473</c:v>
                </c:pt>
                <c:pt idx="171">
                  <c:v>0.30885935769656697</c:v>
                </c:pt>
                <c:pt idx="172">
                  <c:v>0.30885935769656697</c:v>
                </c:pt>
                <c:pt idx="173">
                  <c:v>0.36910299003322256</c:v>
                </c:pt>
                <c:pt idx="174">
                  <c:v>0.38623108157991876</c:v>
                </c:pt>
                <c:pt idx="175">
                  <c:v>0.32126245847176077</c:v>
                </c:pt>
                <c:pt idx="176">
                  <c:v>0.33898117386489479</c:v>
                </c:pt>
                <c:pt idx="177">
                  <c:v>0.32126245847176077</c:v>
                </c:pt>
                <c:pt idx="178">
                  <c:v>0.32126245847176077</c:v>
                </c:pt>
                <c:pt idx="179">
                  <c:v>0.32126245847176077</c:v>
                </c:pt>
                <c:pt idx="180">
                  <c:v>0.30885935769656697</c:v>
                </c:pt>
                <c:pt idx="181">
                  <c:v>0.36910299003322256</c:v>
                </c:pt>
                <c:pt idx="182">
                  <c:v>0.40660760428202286</c:v>
                </c:pt>
                <c:pt idx="183">
                  <c:v>0.38357327427094867</c:v>
                </c:pt>
                <c:pt idx="184">
                  <c:v>0.38357327427094867</c:v>
                </c:pt>
                <c:pt idx="185">
                  <c:v>0.36910299003322256</c:v>
                </c:pt>
                <c:pt idx="186">
                  <c:v>0.38357327427094867</c:v>
                </c:pt>
                <c:pt idx="187">
                  <c:v>0.36910299003322256</c:v>
                </c:pt>
                <c:pt idx="188">
                  <c:v>0.36910299003322256</c:v>
                </c:pt>
                <c:pt idx="189">
                  <c:v>0.36910299003322256</c:v>
                </c:pt>
                <c:pt idx="190">
                  <c:v>0.35374677002583976</c:v>
                </c:pt>
                <c:pt idx="191">
                  <c:v>0.33898117386489479</c:v>
                </c:pt>
                <c:pt idx="192">
                  <c:v>0.35374677002583976</c:v>
                </c:pt>
                <c:pt idx="193">
                  <c:v>0.3484311554078996</c:v>
                </c:pt>
                <c:pt idx="194">
                  <c:v>0.38357327427094867</c:v>
                </c:pt>
                <c:pt idx="195">
                  <c:v>0.38357327427094867</c:v>
                </c:pt>
                <c:pt idx="196">
                  <c:v>0.36910299003322256</c:v>
                </c:pt>
                <c:pt idx="197">
                  <c:v>0.33898117386489479</c:v>
                </c:pt>
                <c:pt idx="198">
                  <c:v>0.33898117386489479</c:v>
                </c:pt>
                <c:pt idx="199">
                  <c:v>0.35374677002583976</c:v>
                </c:pt>
                <c:pt idx="200">
                  <c:v>0.35374677002583976</c:v>
                </c:pt>
                <c:pt idx="201">
                  <c:v>0.35374677002583976</c:v>
                </c:pt>
                <c:pt idx="202">
                  <c:v>0.32126245847176077</c:v>
                </c:pt>
                <c:pt idx="203">
                  <c:v>0.36910299003322256</c:v>
                </c:pt>
                <c:pt idx="204">
                  <c:v>0.32126245847176077</c:v>
                </c:pt>
                <c:pt idx="205">
                  <c:v>0.32126245847176077</c:v>
                </c:pt>
                <c:pt idx="206">
                  <c:v>0.32126245847176077</c:v>
                </c:pt>
                <c:pt idx="207">
                  <c:v>0.3159468438538206</c:v>
                </c:pt>
                <c:pt idx="208">
                  <c:v>0.33041712809154666</c:v>
                </c:pt>
                <c:pt idx="209">
                  <c:v>0.3159468438538206</c:v>
                </c:pt>
                <c:pt idx="210">
                  <c:v>0.3159468438538206</c:v>
                </c:pt>
                <c:pt idx="211">
                  <c:v>0.3159468438538206</c:v>
                </c:pt>
                <c:pt idx="212">
                  <c:v>0.31535622000738278</c:v>
                </c:pt>
                <c:pt idx="213">
                  <c:v>0.38357327427094867</c:v>
                </c:pt>
                <c:pt idx="214">
                  <c:v>0.36910299003322256</c:v>
                </c:pt>
                <c:pt idx="215">
                  <c:v>0.35374677002583976</c:v>
                </c:pt>
                <c:pt idx="216">
                  <c:v>0.36969361387966038</c:v>
                </c:pt>
                <c:pt idx="217">
                  <c:v>0.31151716500553711</c:v>
                </c:pt>
                <c:pt idx="218">
                  <c:v>0.31151716500553711</c:v>
                </c:pt>
                <c:pt idx="219">
                  <c:v>0.30885935769656697</c:v>
                </c:pt>
                <c:pt idx="220">
                  <c:v>0.30885935769656697</c:v>
                </c:pt>
                <c:pt idx="221">
                  <c:v>0.31535622000738278</c:v>
                </c:pt>
                <c:pt idx="222">
                  <c:v>0.30679217423403471</c:v>
                </c:pt>
                <c:pt idx="223">
                  <c:v>0.30679217423403471</c:v>
                </c:pt>
                <c:pt idx="224">
                  <c:v>0.30679217423403471</c:v>
                </c:pt>
                <c:pt idx="225">
                  <c:v>0.30383905500184571</c:v>
                </c:pt>
                <c:pt idx="226">
                  <c:v>0.30679217423403471</c:v>
                </c:pt>
                <c:pt idx="227">
                  <c:v>0.30679217423403471</c:v>
                </c:pt>
                <c:pt idx="228">
                  <c:v>0.30679217423403471</c:v>
                </c:pt>
                <c:pt idx="229">
                  <c:v>0.31151716500553711</c:v>
                </c:pt>
                <c:pt idx="230">
                  <c:v>0.31535622000738278</c:v>
                </c:pt>
                <c:pt idx="231">
                  <c:v>0.31535622000738278</c:v>
                </c:pt>
                <c:pt idx="232">
                  <c:v>0.30531561461794021</c:v>
                </c:pt>
                <c:pt idx="233">
                  <c:v>0.30679217423403471</c:v>
                </c:pt>
                <c:pt idx="234">
                  <c:v>0.30679217423403471</c:v>
                </c:pt>
                <c:pt idx="235">
                  <c:v>0.30679217423403471</c:v>
                </c:pt>
                <c:pt idx="236">
                  <c:v>0.30295311923218898</c:v>
                </c:pt>
                <c:pt idx="237">
                  <c:v>0.30531561461794021</c:v>
                </c:pt>
                <c:pt idx="238">
                  <c:v>0.30059062384643781</c:v>
                </c:pt>
                <c:pt idx="239">
                  <c:v>0.30059062384643781</c:v>
                </c:pt>
                <c:pt idx="240">
                  <c:v>0.3035437430786268</c:v>
                </c:pt>
                <c:pt idx="241">
                  <c:v>0.30059062384643781</c:v>
                </c:pt>
                <c:pt idx="242">
                  <c:v>0.32303433001107418</c:v>
                </c:pt>
                <c:pt idx="243">
                  <c:v>0.32953119232188999</c:v>
                </c:pt>
                <c:pt idx="244">
                  <c:v>0.33396087117017348</c:v>
                </c:pt>
                <c:pt idx="245">
                  <c:v>0.3159468438538206</c:v>
                </c:pt>
                <c:pt idx="246">
                  <c:v>0.32569213732004426</c:v>
                </c:pt>
                <c:pt idx="247">
                  <c:v>0.36910299003322256</c:v>
                </c:pt>
                <c:pt idx="248">
                  <c:v>0.38357327427094867</c:v>
                </c:pt>
                <c:pt idx="249">
                  <c:v>0.30885935769656697</c:v>
                </c:pt>
                <c:pt idx="250">
                  <c:v>0.40660760428202286</c:v>
                </c:pt>
                <c:pt idx="251">
                  <c:v>0.40660760428202286</c:v>
                </c:pt>
                <c:pt idx="252">
                  <c:v>0.35374677002583976</c:v>
                </c:pt>
                <c:pt idx="253">
                  <c:v>0.36910299003322256</c:v>
                </c:pt>
                <c:pt idx="254">
                  <c:v>0.33898117386489479</c:v>
                </c:pt>
                <c:pt idx="255">
                  <c:v>0.33898117386489479</c:v>
                </c:pt>
                <c:pt idx="256">
                  <c:v>0.31535622000738278</c:v>
                </c:pt>
                <c:pt idx="257">
                  <c:v>0.35729051310446658</c:v>
                </c:pt>
                <c:pt idx="258">
                  <c:v>0.38327796234772976</c:v>
                </c:pt>
                <c:pt idx="259">
                  <c:v>0.35669988925802876</c:v>
                </c:pt>
                <c:pt idx="260">
                  <c:v>0.35669988925802876</c:v>
                </c:pt>
                <c:pt idx="261">
                  <c:v>0.35669988925802876</c:v>
                </c:pt>
                <c:pt idx="262">
                  <c:v>0.38327796234772976</c:v>
                </c:pt>
                <c:pt idx="263">
                  <c:v>0.38327796234772976</c:v>
                </c:pt>
                <c:pt idx="264">
                  <c:v>0.33100775193798448</c:v>
                </c:pt>
                <c:pt idx="265">
                  <c:v>0.32451088962716867</c:v>
                </c:pt>
                <c:pt idx="266">
                  <c:v>0.38327796234772976</c:v>
                </c:pt>
                <c:pt idx="267">
                  <c:v>0.31417497231450719</c:v>
                </c:pt>
                <c:pt idx="268">
                  <c:v>0.31417497231450719</c:v>
                </c:pt>
                <c:pt idx="269">
                  <c:v>0.30856404577334806</c:v>
                </c:pt>
                <c:pt idx="270">
                  <c:v>0.31417497231450719</c:v>
                </c:pt>
                <c:pt idx="271">
                  <c:v>0.30324843115540789</c:v>
                </c:pt>
                <c:pt idx="272">
                  <c:v>0.31240310077519379</c:v>
                </c:pt>
                <c:pt idx="273">
                  <c:v>0.32155777039497968</c:v>
                </c:pt>
                <c:pt idx="274">
                  <c:v>0.31535622000738278</c:v>
                </c:pt>
                <c:pt idx="275">
                  <c:v>0.31535622000738278</c:v>
                </c:pt>
                <c:pt idx="276">
                  <c:v>0.31535622000738278</c:v>
                </c:pt>
                <c:pt idx="277">
                  <c:v>0.32155777039497968</c:v>
                </c:pt>
                <c:pt idx="278">
                  <c:v>0.32805463270579549</c:v>
                </c:pt>
                <c:pt idx="279">
                  <c:v>0.3159468438538206</c:v>
                </c:pt>
                <c:pt idx="280">
                  <c:v>0.38032484311554077</c:v>
                </c:pt>
                <c:pt idx="281">
                  <c:v>0.30531561461794021</c:v>
                </c:pt>
                <c:pt idx="282">
                  <c:v>0.30679217423403471</c:v>
                </c:pt>
                <c:pt idx="283">
                  <c:v>0.38623108157991876</c:v>
                </c:pt>
                <c:pt idx="284">
                  <c:v>0.33839055001845697</c:v>
                </c:pt>
                <c:pt idx="285">
                  <c:v>0.33839055001845697</c:v>
                </c:pt>
                <c:pt idx="286">
                  <c:v>0.33839055001845697</c:v>
                </c:pt>
                <c:pt idx="287">
                  <c:v>0.34636397194536728</c:v>
                </c:pt>
                <c:pt idx="288">
                  <c:v>0.37382798080472496</c:v>
                </c:pt>
                <c:pt idx="289">
                  <c:v>0.37382798080472496</c:v>
                </c:pt>
                <c:pt idx="290">
                  <c:v>0.37382798080472496</c:v>
                </c:pt>
                <c:pt idx="291">
                  <c:v>0.40985603543743077</c:v>
                </c:pt>
                <c:pt idx="292">
                  <c:v>0.37382798080472496</c:v>
                </c:pt>
                <c:pt idx="293">
                  <c:v>0.31092654115909929</c:v>
                </c:pt>
                <c:pt idx="294">
                  <c:v>0.31092654115909929</c:v>
                </c:pt>
                <c:pt idx="295">
                  <c:v>0.31092654115909929</c:v>
                </c:pt>
                <c:pt idx="296">
                  <c:v>0.31092654115909929</c:v>
                </c:pt>
                <c:pt idx="297">
                  <c:v>0.31978589885566627</c:v>
                </c:pt>
                <c:pt idx="298">
                  <c:v>0.31978589885566627</c:v>
                </c:pt>
                <c:pt idx="299">
                  <c:v>0.32598744924326317</c:v>
                </c:pt>
                <c:pt idx="300">
                  <c:v>0.37382798080472496</c:v>
                </c:pt>
                <c:pt idx="301">
                  <c:v>0.34636397194536728</c:v>
                </c:pt>
                <c:pt idx="302">
                  <c:v>0.37382798080472496</c:v>
                </c:pt>
                <c:pt idx="303">
                  <c:v>0.34636397194536728</c:v>
                </c:pt>
                <c:pt idx="304">
                  <c:v>0.34636397194536728</c:v>
                </c:pt>
                <c:pt idx="305">
                  <c:v>0.34636397194536728</c:v>
                </c:pt>
                <c:pt idx="306">
                  <c:v>0.34636397194536728</c:v>
                </c:pt>
                <c:pt idx="307">
                  <c:v>0.34636397194536728</c:v>
                </c:pt>
                <c:pt idx="308">
                  <c:v>0.34636397194536728</c:v>
                </c:pt>
                <c:pt idx="309">
                  <c:v>0.37382798080472496</c:v>
                </c:pt>
                <c:pt idx="310">
                  <c:v>0.32126245847176077</c:v>
                </c:pt>
                <c:pt idx="311">
                  <c:v>0.41428571428571426</c:v>
                </c:pt>
                <c:pt idx="312">
                  <c:v>0.39804355850867473</c:v>
                </c:pt>
                <c:pt idx="313">
                  <c:v>0.39804355850867473</c:v>
                </c:pt>
                <c:pt idx="314">
                  <c:v>0.39804355850867473</c:v>
                </c:pt>
                <c:pt idx="315">
                  <c:v>0.35374677002583976</c:v>
                </c:pt>
                <c:pt idx="316">
                  <c:v>0.39804355850867473</c:v>
                </c:pt>
                <c:pt idx="317">
                  <c:v>0.39804355850867473</c:v>
                </c:pt>
                <c:pt idx="318">
                  <c:v>0.31299372462163161</c:v>
                </c:pt>
                <c:pt idx="319">
                  <c:v>0.34813584348468068</c:v>
                </c:pt>
                <c:pt idx="320">
                  <c:v>0.32451088962716867</c:v>
                </c:pt>
                <c:pt idx="321">
                  <c:v>0.32451088962716867</c:v>
                </c:pt>
                <c:pt idx="322">
                  <c:v>0.34813584348468068</c:v>
                </c:pt>
                <c:pt idx="323">
                  <c:v>0.39804355850867473</c:v>
                </c:pt>
                <c:pt idx="324">
                  <c:v>0.32451088962716867</c:v>
                </c:pt>
                <c:pt idx="325">
                  <c:v>0.35374677002583976</c:v>
                </c:pt>
                <c:pt idx="326">
                  <c:v>0.30826873385012921</c:v>
                </c:pt>
                <c:pt idx="327">
                  <c:v>0.3097452934662237</c:v>
                </c:pt>
                <c:pt idx="328">
                  <c:v>0.30324843115540789</c:v>
                </c:pt>
                <c:pt idx="329">
                  <c:v>0.31063122923588038</c:v>
                </c:pt>
                <c:pt idx="330">
                  <c:v>0.31565153193060169</c:v>
                </c:pt>
                <c:pt idx="331">
                  <c:v>0.31565153193060169</c:v>
                </c:pt>
                <c:pt idx="332">
                  <c:v>0.31565153193060169</c:v>
                </c:pt>
                <c:pt idx="333">
                  <c:v>0.31181247692875597</c:v>
                </c:pt>
                <c:pt idx="334">
                  <c:v>0.30856404577334806</c:v>
                </c:pt>
                <c:pt idx="335">
                  <c:v>0.30856404577334806</c:v>
                </c:pt>
                <c:pt idx="336">
                  <c:v>0.30856404577334806</c:v>
                </c:pt>
                <c:pt idx="337">
                  <c:v>0.30856404577334806</c:v>
                </c:pt>
                <c:pt idx="338">
                  <c:v>0.32244370616463636</c:v>
                </c:pt>
                <c:pt idx="339">
                  <c:v>0.31949058693244736</c:v>
                </c:pt>
                <c:pt idx="340">
                  <c:v>0.31181247692875597</c:v>
                </c:pt>
                <c:pt idx="341">
                  <c:v>0.30856404577334806</c:v>
                </c:pt>
                <c:pt idx="342">
                  <c:v>0.30856404577334806</c:v>
                </c:pt>
                <c:pt idx="343">
                  <c:v>0.31181247692875597</c:v>
                </c:pt>
                <c:pt idx="344">
                  <c:v>0.31181247692875597</c:v>
                </c:pt>
                <c:pt idx="345">
                  <c:v>0.30088593576965666</c:v>
                </c:pt>
                <c:pt idx="346">
                  <c:v>0.30088593576965666</c:v>
                </c:pt>
                <c:pt idx="347">
                  <c:v>0.30856404577334806</c:v>
                </c:pt>
                <c:pt idx="348">
                  <c:v>0.30856404577334806</c:v>
                </c:pt>
                <c:pt idx="349">
                  <c:v>0.30620155038759689</c:v>
                </c:pt>
                <c:pt idx="350">
                  <c:v>0.31949058693244736</c:v>
                </c:pt>
                <c:pt idx="351">
                  <c:v>0.31328903654485046</c:v>
                </c:pt>
                <c:pt idx="352">
                  <c:v>0.30236249538575116</c:v>
                </c:pt>
                <c:pt idx="353">
                  <c:v>0.31949058693244736</c:v>
                </c:pt>
                <c:pt idx="354">
                  <c:v>0.31328903654485046</c:v>
                </c:pt>
                <c:pt idx="355">
                  <c:v>0.31949058693244736</c:v>
                </c:pt>
                <c:pt idx="356">
                  <c:v>0.31328903654485046</c:v>
                </c:pt>
                <c:pt idx="357">
                  <c:v>0.31535622000738278</c:v>
                </c:pt>
                <c:pt idx="358">
                  <c:v>0.32953119232188999</c:v>
                </c:pt>
                <c:pt idx="359">
                  <c:v>0.32598744924326317</c:v>
                </c:pt>
                <c:pt idx="360">
                  <c:v>0.32598744924326317</c:v>
                </c:pt>
                <c:pt idx="361">
                  <c:v>0.30324843115540789</c:v>
                </c:pt>
                <c:pt idx="362">
                  <c:v>0.30620155038759689</c:v>
                </c:pt>
                <c:pt idx="363">
                  <c:v>0.3159468438538206</c:v>
                </c:pt>
                <c:pt idx="364">
                  <c:v>0.30856404577334806</c:v>
                </c:pt>
                <c:pt idx="365">
                  <c:v>0.31565153193060169</c:v>
                </c:pt>
                <c:pt idx="366">
                  <c:v>0.30324843115540789</c:v>
                </c:pt>
                <c:pt idx="367">
                  <c:v>0.30856404577334806</c:v>
                </c:pt>
                <c:pt idx="368">
                  <c:v>0.3064968623108158</c:v>
                </c:pt>
                <c:pt idx="369">
                  <c:v>0.3064968623108158</c:v>
                </c:pt>
                <c:pt idx="370">
                  <c:v>0.31092654115909929</c:v>
                </c:pt>
                <c:pt idx="371">
                  <c:v>0.30856404577334806</c:v>
                </c:pt>
                <c:pt idx="372">
                  <c:v>0.30856404577334806</c:v>
                </c:pt>
                <c:pt idx="373">
                  <c:v>0.3064968623108158</c:v>
                </c:pt>
                <c:pt idx="374">
                  <c:v>0.3064968623108158</c:v>
                </c:pt>
                <c:pt idx="375">
                  <c:v>0.30885935769656697</c:v>
                </c:pt>
                <c:pt idx="376">
                  <c:v>0.30856404577334806</c:v>
                </c:pt>
                <c:pt idx="377">
                  <c:v>0.30620155038759689</c:v>
                </c:pt>
                <c:pt idx="378">
                  <c:v>0.3064968623108158</c:v>
                </c:pt>
                <c:pt idx="379">
                  <c:v>0.30620155038759689</c:v>
                </c:pt>
                <c:pt idx="380">
                  <c:v>0.30856404577334806</c:v>
                </c:pt>
                <c:pt idx="381">
                  <c:v>0.3064968623108158</c:v>
                </c:pt>
                <c:pt idx="382">
                  <c:v>0.31092654115909929</c:v>
                </c:pt>
                <c:pt idx="383">
                  <c:v>0.30620155038759689</c:v>
                </c:pt>
                <c:pt idx="384">
                  <c:v>0.30856404577334806</c:v>
                </c:pt>
                <c:pt idx="385">
                  <c:v>0.30856404577334806</c:v>
                </c:pt>
                <c:pt idx="386">
                  <c:v>0.31565153193060169</c:v>
                </c:pt>
                <c:pt idx="387">
                  <c:v>0.31565153193060169</c:v>
                </c:pt>
                <c:pt idx="388">
                  <c:v>0.31565153193060169</c:v>
                </c:pt>
                <c:pt idx="389">
                  <c:v>0.31830933923957178</c:v>
                </c:pt>
                <c:pt idx="390">
                  <c:v>0.32805463270579549</c:v>
                </c:pt>
                <c:pt idx="391">
                  <c:v>0.32273901808785527</c:v>
                </c:pt>
              </c:numCache>
            </c:numRef>
          </c:yVal>
          <c:smooth val="0"/>
          <c:extLst>
            <c:ext xmlns:c16="http://schemas.microsoft.com/office/drawing/2014/chart" uri="{C3380CC4-5D6E-409C-BE32-E72D297353CC}">
              <c16:uniqueId val="{0000004C-3B5E-4FFE-97BC-F6EC4C0ADCCE}"/>
            </c:ext>
          </c:extLst>
        </c:ser>
        <c:ser>
          <c:idx val="42"/>
          <c:order val="42"/>
          <c:tx>
            <c:v>YearPower</c:v>
          </c:tx>
          <c:spPr>
            <a:ln w="19050" cap="rnd">
              <a:noFill/>
              <a:round/>
            </a:ln>
            <a:effectLst/>
          </c:spPr>
          <c:marker>
            <c:symbol val="circle"/>
            <c:size val="3"/>
            <c:spPr>
              <a:solidFill>
                <a:schemeClr val="accent1">
                  <a:alpha val="25000"/>
                </a:schemeClr>
              </a:solidFill>
              <a:ln w="9525">
                <a:noFill/>
              </a:ln>
              <a:effectLst/>
            </c:spPr>
          </c:marker>
          <c:x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xVal>
          <c:yVal>
            <c:numRef>
              <c:f>[0]!_13_power_hp</c:f>
              <c:numCache>
                <c:formatCode>General</c:formatCode>
                <c:ptCount val="392"/>
                <c:pt idx="0">
                  <c:v>0.52298136645962723</c:v>
                </c:pt>
                <c:pt idx="1">
                  <c:v>0.53229813664596271</c:v>
                </c:pt>
                <c:pt idx="2">
                  <c:v>0.50745341614906825</c:v>
                </c:pt>
                <c:pt idx="3">
                  <c:v>0.47018633540372667</c:v>
                </c:pt>
                <c:pt idx="4">
                  <c:v>0.47018633540372667</c:v>
                </c:pt>
                <c:pt idx="5">
                  <c:v>0.48881987577639746</c:v>
                </c:pt>
                <c:pt idx="6">
                  <c:v>0.47018633540372667</c:v>
                </c:pt>
                <c:pt idx="7">
                  <c:v>0.47639751552795029</c:v>
                </c:pt>
                <c:pt idx="8">
                  <c:v>0.47018633540372667</c:v>
                </c:pt>
                <c:pt idx="9">
                  <c:v>0.47639751552795029</c:v>
                </c:pt>
                <c:pt idx="10">
                  <c:v>0.47639751552795029</c:v>
                </c:pt>
                <c:pt idx="11">
                  <c:v>0.47639751552795029</c:v>
                </c:pt>
                <c:pt idx="12">
                  <c:v>0.47639751552795029</c:v>
                </c:pt>
                <c:pt idx="13">
                  <c:v>0.47018633540372667</c:v>
                </c:pt>
                <c:pt idx="14">
                  <c:v>0.47453416149068323</c:v>
                </c:pt>
                <c:pt idx="15">
                  <c:v>0.4826086956521739</c:v>
                </c:pt>
                <c:pt idx="16">
                  <c:v>0.48881987577639746</c:v>
                </c:pt>
                <c:pt idx="17">
                  <c:v>0.4826086956521739</c:v>
                </c:pt>
                <c:pt idx="18">
                  <c:v>0.47639751552795029</c:v>
                </c:pt>
                <c:pt idx="19">
                  <c:v>0.4826086956521739</c:v>
                </c:pt>
                <c:pt idx="20">
                  <c:v>0.50745341614906825</c:v>
                </c:pt>
                <c:pt idx="21">
                  <c:v>0.50745341614906825</c:v>
                </c:pt>
                <c:pt idx="22">
                  <c:v>0.50745341614906825</c:v>
                </c:pt>
                <c:pt idx="23">
                  <c:v>0.47018633540372667</c:v>
                </c:pt>
                <c:pt idx="24">
                  <c:v>0.47329192546583848</c:v>
                </c:pt>
                <c:pt idx="25">
                  <c:v>0.50745341614906825</c:v>
                </c:pt>
                <c:pt idx="26">
                  <c:v>0.46397515527950306</c:v>
                </c:pt>
                <c:pt idx="27">
                  <c:v>0.47018633540372667</c:v>
                </c:pt>
                <c:pt idx="28">
                  <c:v>0.47329192546583848</c:v>
                </c:pt>
                <c:pt idx="29">
                  <c:v>0.47080745341614905</c:v>
                </c:pt>
                <c:pt idx="30">
                  <c:v>0.46273291925465837</c:v>
                </c:pt>
                <c:pt idx="31">
                  <c:v>0.47826086956521735</c:v>
                </c:pt>
                <c:pt idx="32">
                  <c:v>0.45590062111801238</c:v>
                </c:pt>
                <c:pt idx="33">
                  <c:v>0.46583850931677018</c:v>
                </c:pt>
                <c:pt idx="34">
                  <c:v>0.48447204968944096</c:v>
                </c:pt>
                <c:pt idx="35">
                  <c:v>0.4826086956521739</c:v>
                </c:pt>
                <c:pt idx="36">
                  <c:v>0.4826086956521739</c:v>
                </c:pt>
                <c:pt idx="37">
                  <c:v>0.4826086956521739</c:v>
                </c:pt>
                <c:pt idx="38">
                  <c:v>0.52298136645962723</c:v>
                </c:pt>
                <c:pt idx="39">
                  <c:v>0.4826086956521739</c:v>
                </c:pt>
                <c:pt idx="40">
                  <c:v>0.50745341614906825</c:v>
                </c:pt>
                <c:pt idx="41">
                  <c:v>0.4795031055900621</c:v>
                </c:pt>
                <c:pt idx="42">
                  <c:v>0.5540372670807453</c:v>
                </c:pt>
                <c:pt idx="43">
                  <c:v>0.51055900621118011</c:v>
                </c:pt>
                <c:pt idx="44">
                  <c:v>0.5540372670807453</c:v>
                </c:pt>
                <c:pt idx="45">
                  <c:v>0.51055900621118011</c:v>
                </c:pt>
                <c:pt idx="46">
                  <c:v>0.46397515527950306</c:v>
                </c:pt>
                <c:pt idx="47">
                  <c:v>0.51677018633540361</c:v>
                </c:pt>
                <c:pt idx="48">
                  <c:v>0.4826086956521739</c:v>
                </c:pt>
                <c:pt idx="49">
                  <c:v>0.4795031055900621</c:v>
                </c:pt>
                <c:pt idx="50">
                  <c:v>0.46645962732919255</c:v>
                </c:pt>
                <c:pt idx="51">
                  <c:v>0.51677018633540361</c:v>
                </c:pt>
                <c:pt idx="52">
                  <c:v>0.47018633540372667</c:v>
                </c:pt>
                <c:pt idx="53">
                  <c:v>0.49192546583850927</c:v>
                </c:pt>
                <c:pt idx="54">
                  <c:v>0.52608695652173909</c:v>
                </c:pt>
                <c:pt idx="55">
                  <c:v>0.5043478260869565</c:v>
                </c:pt>
                <c:pt idx="56">
                  <c:v>0.47018633540372667</c:v>
                </c:pt>
                <c:pt idx="57">
                  <c:v>0.49503105590062108</c:v>
                </c:pt>
                <c:pt idx="58">
                  <c:v>0.5043478260869565</c:v>
                </c:pt>
                <c:pt idx="59">
                  <c:v>0.50745341614906825</c:v>
                </c:pt>
                <c:pt idx="60">
                  <c:v>0.46894409937888198</c:v>
                </c:pt>
                <c:pt idx="61">
                  <c:v>0.46894409937888198</c:v>
                </c:pt>
                <c:pt idx="62">
                  <c:v>0.46894409937888198</c:v>
                </c:pt>
                <c:pt idx="63">
                  <c:v>0.49503105590062108</c:v>
                </c:pt>
                <c:pt idx="64">
                  <c:v>0.47639751552795029</c:v>
                </c:pt>
                <c:pt idx="65">
                  <c:v>0.49503105590062108</c:v>
                </c:pt>
                <c:pt idx="66">
                  <c:v>0.4795031055900621</c:v>
                </c:pt>
                <c:pt idx="67">
                  <c:v>0.50124223602484463</c:v>
                </c:pt>
                <c:pt idx="68">
                  <c:v>0.47639751552795029</c:v>
                </c:pt>
                <c:pt idx="69">
                  <c:v>0.45341614906832295</c:v>
                </c:pt>
                <c:pt idx="70">
                  <c:v>0.4577639751552795</c:v>
                </c:pt>
                <c:pt idx="71">
                  <c:v>0.44658385093167702</c:v>
                </c:pt>
                <c:pt idx="72">
                  <c:v>0.45652173913043476</c:v>
                </c:pt>
                <c:pt idx="73">
                  <c:v>0.48571428571428571</c:v>
                </c:pt>
                <c:pt idx="74">
                  <c:v>0.47018633540372667</c:v>
                </c:pt>
                <c:pt idx="75">
                  <c:v>0.4826086956521739</c:v>
                </c:pt>
                <c:pt idx="76">
                  <c:v>0.4826086956521739</c:v>
                </c:pt>
                <c:pt idx="77">
                  <c:v>0.51677018633540361</c:v>
                </c:pt>
                <c:pt idx="78">
                  <c:v>0.55093167701863344</c:v>
                </c:pt>
                <c:pt idx="79">
                  <c:v>0.50745341614906825</c:v>
                </c:pt>
                <c:pt idx="80">
                  <c:v>0.51677018633540361</c:v>
                </c:pt>
                <c:pt idx="81">
                  <c:v>0.5043478260869565</c:v>
                </c:pt>
                <c:pt idx="82">
                  <c:v>0.47329192546583848</c:v>
                </c:pt>
                <c:pt idx="83">
                  <c:v>0.49192546583850927</c:v>
                </c:pt>
                <c:pt idx="84">
                  <c:v>0.50745341614906825</c:v>
                </c:pt>
                <c:pt idx="85">
                  <c:v>0.5043478260869565</c:v>
                </c:pt>
                <c:pt idx="86">
                  <c:v>0.51987577639751548</c:v>
                </c:pt>
                <c:pt idx="87">
                  <c:v>0.5043478260869565</c:v>
                </c:pt>
                <c:pt idx="88">
                  <c:v>0.4826086956521739</c:v>
                </c:pt>
                <c:pt idx="89">
                  <c:v>0.4795031055900621</c:v>
                </c:pt>
                <c:pt idx="90">
                  <c:v>0.4795031055900621</c:v>
                </c:pt>
                <c:pt idx="91">
                  <c:v>0.47639751552795029</c:v>
                </c:pt>
                <c:pt idx="92">
                  <c:v>0.47639751552795029</c:v>
                </c:pt>
                <c:pt idx="93">
                  <c:v>0.47018633540372667</c:v>
                </c:pt>
                <c:pt idx="94">
                  <c:v>0.45900621118012419</c:v>
                </c:pt>
                <c:pt idx="95">
                  <c:v>0.46086956521739131</c:v>
                </c:pt>
                <c:pt idx="96">
                  <c:v>0.45900621118012419</c:v>
                </c:pt>
                <c:pt idx="97">
                  <c:v>0.47018633540372667</c:v>
                </c:pt>
                <c:pt idx="98">
                  <c:v>0.45155279503105589</c:v>
                </c:pt>
                <c:pt idx="99">
                  <c:v>0.5043478260869565</c:v>
                </c:pt>
                <c:pt idx="100">
                  <c:v>0.53850931677018621</c:v>
                </c:pt>
                <c:pt idx="101">
                  <c:v>0.4652173913043478</c:v>
                </c:pt>
                <c:pt idx="102">
                  <c:v>0.53229813664596271</c:v>
                </c:pt>
                <c:pt idx="103">
                  <c:v>0.47142857142857142</c:v>
                </c:pt>
                <c:pt idx="104">
                  <c:v>0.46708074534161487</c:v>
                </c:pt>
                <c:pt idx="105">
                  <c:v>0.50745341614906825</c:v>
                </c:pt>
                <c:pt idx="106">
                  <c:v>0.54782608695652169</c:v>
                </c:pt>
                <c:pt idx="107">
                  <c:v>0.53229813664596271</c:v>
                </c:pt>
                <c:pt idx="108">
                  <c:v>0.45714285714285713</c:v>
                </c:pt>
                <c:pt idx="109">
                  <c:v>0.47639751552795029</c:v>
                </c:pt>
                <c:pt idx="110">
                  <c:v>0.47453416149068323</c:v>
                </c:pt>
                <c:pt idx="111">
                  <c:v>0.45465838509316769</c:v>
                </c:pt>
                <c:pt idx="112">
                  <c:v>0.45465838509316769</c:v>
                </c:pt>
                <c:pt idx="113">
                  <c:v>0.45465838509316769</c:v>
                </c:pt>
                <c:pt idx="114">
                  <c:v>0.49627329192546582</c:v>
                </c:pt>
                <c:pt idx="115">
                  <c:v>0.45465838509316769</c:v>
                </c:pt>
                <c:pt idx="116">
                  <c:v>0.45590062111801238</c:v>
                </c:pt>
                <c:pt idx="117">
                  <c:v>0.47453416149068323</c:v>
                </c:pt>
                <c:pt idx="118">
                  <c:v>0.47142857142857142</c:v>
                </c:pt>
                <c:pt idx="119">
                  <c:v>0.47142857142857142</c:v>
                </c:pt>
                <c:pt idx="120">
                  <c:v>0.47267080745341611</c:v>
                </c:pt>
                <c:pt idx="121">
                  <c:v>0.45217391304347826</c:v>
                </c:pt>
                <c:pt idx="122">
                  <c:v>0.47453416149068323</c:v>
                </c:pt>
                <c:pt idx="123">
                  <c:v>0.47453416149068323</c:v>
                </c:pt>
                <c:pt idx="124">
                  <c:v>0.48881987577639746</c:v>
                </c:pt>
                <c:pt idx="125">
                  <c:v>0.4577639751552795</c:v>
                </c:pt>
                <c:pt idx="126">
                  <c:v>0.45590062111801238</c:v>
                </c:pt>
                <c:pt idx="127">
                  <c:v>0.4577639751552795</c:v>
                </c:pt>
                <c:pt idx="128">
                  <c:v>0.4577639751552795</c:v>
                </c:pt>
                <c:pt idx="129">
                  <c:v>0.46894409937888198</c:v>
                </c:pt>
                <c:pt idx="130">
                  <c:v>0.46894409937888198</c:v>
                </c:pt>
                <c:pt idx="131">
                  <c:v>0.46645962732919255</c:v>
                </c:pt>
                <c:pt idx="132">
                  <c:v>0.47142857142857142</c:v>
                </c:pt>
                <c:pt idx="133">
                  <c:v>0.4826086956521739</c:v>
                </c:pt>
                <c:pt idx="134">
                  <c:v>0.47018633540372667</c:v>
                </c:pt>
                <c:pt idx="135">
                  <c:v>0.4826086956521739</c:v>
                </c:pt>
                <c:pt idx="136">
                  <c:v>0.47639751552795029</c:v>
                </c:pt>
                <c:pt idx="137">
                  <c:v>0.51987577639751548</c:v>
                </c:pt>
                <c:pt idx="138">
                  <c:v>0.46645962732919255</c:v>
                </c:pt>
                <c:pt idx="139">
                  <c:v>0.46086956521739131</c:v>
                </c:pt>
                <c:pt idx="140">
                  <c:v>0.4795031055900621</c:v>
                </c:pt>
                <c:pt idx="141">
                  <c:v>0.46335403726708074</c:v>
                </c:pt>
                <c:pt idx="142">
                  <c:v>0.46397515527950306</c:v>
                </c:pt>
                <c:pt idx="143">
                  <c:v>0.46397515527950306</c:v>
                </c:pt>
                <c:pt idx="144">
                  <c:v>0.46397515527950306</c:v>
                </c:pt>
                <c:pt idx="145">
                  <c:v>0.46583850931677018</c:v>
                </c:pt>
                <c:pt idx="146">
                  <c:v>0.50745341614906825</c:v>
                </c:pt>
                <c:pt idx="147">
                  <c:v>0.50745341614906825</c:v>
                </c:pt>
                <c:pt idx="148">
                  <c:v>0.50745341614906825</c:v>
                </c:pt>
                <c:pt idx="149">
                  <c:v>0.50745341614906825</c:v>
                </c:pt>
                <c:pt idx="150">
                  <c:v>0.54472049689440982</c:v>
                </c:pt>
                <c:pt idx="151">
                  <c:v>0.50745341614906825</c:v>
                </c:pt>
                <c:pt idx="152">
                  <c:v>0.50124223602484463</c:v>
                </c:pt>
                <c:pt idx="153">
                  <c:v>0.50124223602484463</c:v>
                </c:pt>
                <c:pt idx="154">
                  <c:v>0.52608695652173909</c:v>
                </c:pt>
                <c:pt idx="155">
                  <c:v>0.5043478260869565</c:v>
                </c:pt>
                <c:pt idx="156">
                  <c:v>0.46086956521739131</c:v>
                </c:pt>
                <c:pt idx="157">
                  <c:v>0.46645962732919255</c:v>
                </c:pt>
                <c:pt idx="158">
                  <c:v>0.49813664596273288</c:v>
                </c:pt>
                <c:pt idx="159">
                  <c:v>0.47018633540372667</c:v>
                </c:pt>
                <c:pt idx="160">
                  <c:v>0.46086956521739131</c:v>
                </c:pt>
                <c:pt idx="161">
                  <c:v>0.46149068322981363</c:v>
                </c:pt>
                <c:pt idx="162">
                  <c:v>0.4447204968944099</c:v>
                </c:pt>
                <c:pt idx="163">
                  <c:v>0.46086956521739131</c:v>
                </c:pt>
                <c:pt idx="164">
                  <c:v>0.46770186335403724</c:v>
                </c:pt>
                <c:pt idx="165">
                  <c:v>0.45714285714285713</c:v>
                </c:pt>
                <c:pt idx="166">
                  <c:v>0.45590062111801238</c:v>
                </c:pt>
                <c:pt idx="167">
                  <c:v>0.47142857142857142</c:v>
                </c:pt>
                <c:pt idx="168">
                  <c:v>0.51801242236024836</c:v>
                </c:pt>
                <c:pt idx="169">
                  <c:v>0.50248447204968938</c:v>
                </c:pt>
                <c:pt idx="170">
                  <c:v>0.51987577639751548</c:v>
                </c:pt>
                <c:pt idx="171">
                  <c:v>0.45465838509316769</c:v>
                </c:pt>
                <c:pt idx="172">
                  <c:v>0.45465838509316769</c:v>
                </c:pt>
                <c:pt idx="173">
                  <c:v>0.49503105590062108</c:v>
                </c:pt>
                <c:pt idx="174">
                  <c:v>0.54782608695652169</c:v>
                </c:pt>
                <c:pt idx="175">
                  <c:v>0.46894409937888198</c:v>
                </c:pt>
                <c:pt idx="176">
                  <c:v>0.46708074534161487</c:v>
                </c:pt>
                <c:pt idx="177">
                  <c:v>0.46894409937888198</c:v>
                </c:pt>
                <c:pt idx="178">
                  <c:v>0.46894409937888198</c:v>
                </c:pt>
                <c:pt idx="179">
                  <c:v>0.47142857142857142</c:v>
                </c:pt>
                <c:pt idx="180">
                  <c:v>0.45527950310559007</c:v>
                </c:pt>
                <c:pt idx="181">
                  <c:v>0.50062111801242226</c:v>
                </c:pt>
                <c:pt idx="182">
                  <c:v>0.53726708074534157</c:v>
                </c:pt>
                <c:pt idx="183">
                  <c:v>0.50931677018633537</c:v>
                </c:pt>
                <c:pt idx="184">
                  <c:v>0.50931677018633537</c:v>
                </c:pt>
                <c:pt idx="185">
                  <c:v>0.49937888198757763</c:v>
                </c:pt>
                <c:pt idx="186">
                  <c:v>0.50869565217391299</c:v>
                </c:pt>
                <c:pt idx="187">
                  <c:v>0.50124223602484463</c:v>
                </c:pt>
                <c:pt idx="188">
                  <c:v>0.50124223602484463</c:v>
                </c:pt>
                <c:pt idx="189">
                  <c:v>0.50124223602484463</c:v>
                </c:pt>
                <c:pt idx="190">
                  <c:v>0.47515527950310554</c:v>
                </c:pt>
                <c:pt idx="191">
                  <c:v>0.46894409937888198</c:v>
                </c:pt>
                <c:pt idx="192">
                  <c:v>0.46273291925465837</c:v>
                </c:pt>
                <c:pt idx="193">
                  <c:v>0.48385093167701859</c:v>
                </c:pt>
                <c:pt idx="194">
                  <c:v>0.51242236024844712</c:v>
                </c:pt>
                <c:pt idx="195">
                  <c:v>0.5062111801242235</c:v>
                </c:pt>
                <c:pt idx="196">
                  <c:v>0.4944099378881987</c:v>
                </c:pt>
                <c:pt idx="197">
                  <c:v>0.46708074534161487</c:v>
                </c:pt>
                <c:pt idx="198">
                  <c:v>0.46459627329192543</c:v>
                </c:pt>
                <c:pt idx="199">
                  <c:v>0.45900621118012419</c:v>
                </c:pt>
                <c:pt idx="200">
                  <c:v>0.46894409937888198</c:v>
                </c:pt>
                <c:pt idx="201">
                  <c:v>0.46894409937888198</c:v>
                </c:pt>
                <c:pt idx="202">
                  <c:v>0.46770186335403724</c:v>
                </c:pt>
                <c:pt idx="203">
                  <c:v>0.4944099378881987</c:v>
                </c:pt>
                <c:pt idx="204">
                  <c:v>0.4695652173913043</c:v>
                </c:pt>
                <c:pt idx="205">
                  <c:v>0.46583850931677018</c:v>
                </c:pt>
                <c:pt idx="206">
                  <c:v>0.45900621118012419</c:v>
                </c:pt>
                <c:pt idx="207">
                  <c:v>0.46397515527950306</c:v>
                </c:pt>
                <c:pt idx="208">
                  <c:v>0.47453416149068323</c:v>
                </c:pt>
                <c:pt idx="209">
                  <c:v>0.46708074534161487</c:v>
                </c:pt>
                <c:pt idx="210">
                  <c:v>0.46770186335403724</c:v>
                </c:pt>
                <c:pt idx="211">
                  <c:v>0.46770186335403724</c:v>
                </c:pt>
                <c:pt idx="212">
                  <c:v>0.46335403726708074</c:v>
                </c:pt>
                <c:pt idx="213">
                  <c:v>0.50683229813664588</c:v>
                </c:pt>
                <c:pt idx="214">
                  <c:v>0.50124223602484463</c:v>
                </c:pt>
                <c:pt idx="215">
                  <c:v>0.46894409937888198</c:v>
                </c:pt>
                <c:pt idx="216">
                  <c:v>0.53416149068322971</c:v>
                </c:pt>
                <c:pt idx="217">
                  <c:v>0.45900621118012419</c:v>
                </c:pt>
                <c:pt idx="218">
                  <c:v>0.46086956521739131</c:v>
                </c:pt>
                <c:pt idx="219">
                  <c:v>0.45652173913043476</c:v>
                </c:pt>
                <c:pt idx="220">
                  <c:v>0.45652173913043476</c:v>
                </c:pt>
                <c:pt idx="221">
                  <c:v>0.47453416149068323</c:v>
                </c:pt>
                <c:pt idx="222">
                  <c:v>0.44720496894409933</c:v>
                </c:pt>
                <c:pt idx="223">
                  <c:v>0.45590062111801238</c:v>
                </c:pt>
                <c:pt idx="224">
                  <c:v>0.45590062111801238</c:v>
                </c:pt>
                <c:pt idx="225">
                  <c:v>0.45155279503105589</c:v>
                </c:pt>
                <c:pt idx="226">
                  <c:v>0.45590062111801238</c:v>
                </c:pt>
                <c:pt idx="227">
                  <c:v>0.44720496894409933</c:v>
                </c:pt>
                <c:pt idx="228">
                  <c:v>0.45155279503105589</c:v>
                </c:pt>
                <c:pt idx="229">
                  <c:v>0.46086956521739131</c:v>
                </c:pt>
                <c:pt idx="230">
                  <c:v>0.46086956521739131</c:v>
                </c:pt>
                <c:pt idx="231">
                  <c:v>0.46024844720496894</c:v>
                </c:pt>
                <c:pt idx="232">
                  <c:v>0.45465838509316769</c:v>
                </c:pt>
                <c:pt idx="233">
                  <c:v>0.45652173913043476</c:v>
                </c:pt>
                <c:pt idx="234">
                  <c:v>0.45652173913043476</c:v>
                </c:pt>
                <c:pt idx="235">
                  <c:v>0.45652173913043476</c:v>
                </c:pt>
                <c:pt idx="236">
                  <c:v>0.44658385093167702</c:v>
                </c:pt>
                <c:pt idx="237">
                  <c:v>0.45465838509316769</c:v>
                </c:pt>
                <c:pt idx="238">
                  <c:v>0.47453416149068323</c:v>
                </c:pt>
                <c:pt idx="239">
                  <c:v>0.47018633540372667</c:v>
                </c:pt>
                <c:pt idx="240">
                  <c:v>0.4826086956521739</c:v>
                </c:pt>
                <c:pt idx="241">
                  <c:v>0.47639751552795029</c:v>
                </c:pt>
                <c:pt idx="242">
                  <c:v>0.45590062111801238</c:v>
                </c:pt>
                <c:pt idx="243">
                  <c:v>0.48881987577639746</c:v>
                </c:pt>
                <c:pt idx="244">
                  <c:v>0.462111801242236</c:v>
                </c:pt>
                <c:pt idx="245">
                  <c:v>0.46770186335403724</c:v>
                </c:pt>
                <c:pt idx="246">
                  <c:v>0.48074534161490678</c:v>
                </c:pt>
                <c:pt idx="247">
                  <c:v>0.49503105590062108</c:v>
                </c:pt>
                <c:pt idx="248">
                  <c:v>0.49999999999999994</c:v>
                </c:pt>
                <c:pt idx="249">
                  <c:v>0.4577639751552795</c:v>
                </c:pt>
                <c:pt idx="250">
                  <c:v>0.54347826086956519</c:v>
                </c:pt>
                <c:pt idx="251">
                  <c:v>0.53726708074534157</c:v>
                </c:pt>
                <c:pt idx="252">
                  <c:v>0.45900621118012419</c:v>
                </c:pt>
                <c:pt idx="253">
                  <c:v>0.50062111801242226</c:v>
                </c:pt>
                <c:pt idx="254">
                  <c:v>0.46708074534161487</c:v>
                </c:pt>
                <c:pt idx="255">
                  <c:v>0.46708074534161487</c:v>
                </c:pt>
                <c:pt idx="256">
                  <c:v>0.46894409937888198</c:v>
                </c:pt>
                <c:pt idx="257">
                  <c:v>0.46708074534161487</c:v>
                </c:pt>
                <c:pt idx="258">
                  <c:v>0.4795031055900621</c:v>
                </c:pt>
                <c:pt idx="259">
                  <c:v>0.47018633540372667</c:v>
                </c:pt>
                <c:pt idx="260">
                  <c:v>0.4826086956521739</c:v>
                </c:pt>
                <c:pt idx="261">
                  <c:v>0.4826086956521739</c:v>
                </c:pt>
                <c:pt idx="262">
                  <c:v>0.51366459627329186</c:v>
                </c:pt>
                <c:pt idx="263">
                  <c:v>0.52608695652173909</c:v>
                </c:pt>
                <c:pt idx="264">
                  <c:v>0.48571428571428571</c:v>
                </c:pt>
                <c:pt idx="265">
                  <c:v>0.46708074534161487</c:v>
                </c:pt>
                <c:pt idx="266">
                  <c:v>0.52608695652173909</c:v>
                </c:pt>
                <c:pt idx="267">
                  <c:v>0.47018633540372667</c:v>
                </c:pt>
                <c:pt idx="268">
                  <c:v>0.46459627329192543</c:v>
                </c:pt>
                <c:pt idx="269">
                  <c:v>0.46273291925465837</c:v>
                </c:pt>
                <c:pt idx="270">
                  <c:v>0.46086956521739131</c:v>
                </c:pt>
                <c:pt idx="271">
                  <c:v>0.4577639751552795</c:v>
                </c:pt>
                <c:pt idx="272">
                  <c:v>0.46832298136645961</c:v>
                </c:pt>
                <c:pt idx="273">
                  <c:v>0.45838509316770182</c:v>
                </c:pt>
                <c:pt idx="274">
                  <c:v>0.46894409937888198</c:v>
                </c:pt>
                <c:pt idx="275">
                  <c:v>0.46894409937888198</c:v>
                </c:pt>
                <c:pt idx="276">
                  <c:v>0.46832298136645961</c:v>
                </c:pt>
                <c:pt idx="277">
                  <c:v>0.46397515527950306</c:v>
                </c:pt>
                <c:pt idx="278">
                  <c:v>0.49689440993788819</c:v>
                </c:pt>
                <c:pt idx="279">
                  <c:v>0.47391304347826085</c:v>
                </c:pt>
                <c:pt idx="280">
                  <c:v>0.51366459627329186</c:v>
                </c:pt>
                <c:pt idx="281">
                  <c:v>0.45403726708074532</c:v>
                </c:pt>
                <c:pt idx="282">
                  <c:v>0.4577639751552795</c:v>
                </c:pt>
                <c:pt idx="283">
                  <c:v>0.51987577639751548</c:v>
                </c:pt>
                <c:pt idx="284">
                  <c:v>0.47329192546583848</c:v>
                </c:pt>
                <c:pt idx="285">
                  <c:v>0.47329192546583848</c:v>
                </c:pt>
                <c:pt idx="286">
                  <c:v>0.47329192546583848</c:v>
                </c:pt>
                <c:pt idx="287">
                  <c:v>0.47329192546583848</c:v>
                </c:pt>
                <c:pt idx="288">
                  <c:v>0.50745341614906825</c:v>
                </c:pt>
                <c:pt idx="289">
                  <c:v>0.50745341614906825</c:v>
                </c:pt>
                <c:pt idx="290">
                  <c:v>0.50745341614906825</c:v>
                </c:pt>
                <c:pt idx="291">
                  <c:v>0.54782608695652169</c:v>
                </c:pt>
                <c:pt idx="292">
                  <c:v>0.50745341614906825</c:v>
                </c:pt>
                <c:pt idx="293">
                  <c:v>0.4577639751552795</c:v>
                </c:pt>
                <c:pt idx="294">
                  <c:v>0.45341614906832295</c:v>
                </c:pt>
                <c:pt idx="295">
                  <c:v>0.45341614906832295</c:v>
                </c:pt>
                <c:pt idx="296">
                  <c:v>0.4577639751552795</c:v>
                </c:pt>
                <c:pt idx="297">
                  <c:v>0.46645962732919255</c:v>
                </c:pt>
                <c:pt idx="298">
                  <c:v>0.46645962732919255</c:v>
                </c:pt>
                <c:pt idx="299">
                  <c:v>0.4795031055900621</c:v>
                </c:pt>
                <c:pt idx="300">
                  <c:v>0.50745341614906825</c:v>
                </c:pt>
                <c:pt idx="301">
                  <c:v>0.4795031055900621</c:v>
                </c:pt>
                <c:pt idx="302">
                  <c:v>0.50745341614906825</c:v>
                </c:pt>
                <c:pt idx="303">
                  <c:v>0.4795031055900621</c:v>
                </c:pt>
                <c:pt idx="304">
                  <c:v>0.4795031055900621</c:v>
                </c:pt>
                <c:pt idx="305">
                  <c:v>0.47639751552795029</c:v>
                </c:pt>
                <c:pt idx="306">
                  <c:v>0.47329192546583848</c:v>
                </c:pt>
                <c:pt idx="307">
                  <c:v>0.47639751552795029</c:v>
                </c:pt>
                <c:pt idx="308">
                  <c:v>0.47639751552795029</c:v>
                </c:pt>
                <c:pt idx="309">
                  <c:v>0.50745341614906825</c:v>
                </c:pt>
                <c:pt idx="310">
                  <c:v>0.46273291925465837</c:v>
                </c:pt>
                <c:pt idx="311">
                  <c:v>0.5540372670807453</c:v>
                </c:pt>
                <c:pt idx="312">
                  <c:v>0.51987577639751548</c:v>
                </c:pt>
                <c:pt idx="313">
                  <c:v>0.52298136645962723</c:v>
                </c:pt>
                <c:pt idx="314">
                  <c:v>0.52298136645962723</c:v>
                </c:pt>
                <c:pt idx="315">
                  <c:v>0.47639751552795029</c:v>
                </c:pt>
                <c:pt idx="316">
                  <c:v>0.55714285714285705</c:v>
                </c:pt>
                <c:pt idx="317">
                  <c:v>0.52608695652173909</c:v>
                </c:pt>
                <c:pt idx="318">
                  <c:v>0.46708074534161487</c:v>
                </c:pt>
                <c:pt idx="319">
                  <c:v>0.48571428571428571</c:v>
                </c:pt>
                <c:pt idx="320">
                  <c:v>0.47018633540372667</c:v>
                </c:pt>
                <c:pt idx="321">
                  <c:v>0.47018633540372667</c:v>
                </c:pt>
                <c:pt idx="322">
                  <c:v>0.4795031055900621</c:v>
                </c:pt>
                <c:pt idx="323">
                  <c:v>0.52298136645962723</c:v>
                </c:pt>
                <c:pt idx="324">
                  <c:v>0.46894409937888198</c:v>
                </c:pt>
                <c:pt idx="325">
                  <c:v>0.4826086956521739</c:v>
                </c:pt>
                <c:pt idx="326">
                  <c:v>0.45714285714285713</c:v>
                </c:pt>
                <c:pt idx="327">
                  <c:v>0.46583850931677018</c:v>
                </c:pt>
                <c:pt idx="328">
                  <c:v>0.45031055900621114</c:v>
                </c:pt>
                <c:pt idx="329">
                  <c:v>0.47329192546583848</c:v>
                </c:pt>
                <c:pt idx="330">
                  <c:v>0.48571428571428571</c:v>
                </c:pt>
                <c:pt idx="331">
                  <c:v>0.48571428571428571</c:v>
                </c:pt>
                <c:pt idx="332">
                  <c:v>0.4826086956521739</c:v>
                </c:pt>
                <c:pt idx="333">
                  <c:v>0.47204968944099379</c:v>
                </c:pt>
                <c:pt idx="334">
                  <c:v>0.45590062111801238</c:v>
                </c:pt>
                <c:pt idx="335">
                  <c:v>0.45590062111801238</c:v>
                </c:pt>
                <c:pt idx="336">
                  <c:v>0.45590062111801238</c:v>
                </c:pt>
                <c:pt idx="337">
                  <c:v>0.46894409937888198</c:v>
                </c:pt>
                <c:pt idx="338">
                  <c:v>0.47391304347826085</c:v>
                </c:pt>
                <c:pt idx="339">
                  <c:v>0.47329192546583848</c:v>
                </c:pt>
                <c:pt idx="340">
                  <c:v>0.46086956521739131</c:v>
                </c:pt>
                <c:pt idx="341">
                  <c:v>0.46086956521739131</c:v>
                </c:pt>
                <c:pt idx="342">
                  <c:v>0.46086956521739131</c:v>
                </c:pt>
                <c:pt idx="343">
                  <c:v>0.46086956521739131</c:v>
                </c:pt>
                <c:pt idx="344">
                  <c:v>0.4577639751552795</c:v>
                </c:pt>
                <c:pt idx="345">
                  <c:v>0.45465838509316769</c:v>
                </c:pt>
                <c:pt idx="346">
                  <c:v>0.45465838509316769</c:v>
                </c:pt>
                <c:pt idx="347">
                  <c:v>0.46894409937888198</c:v>
                </c:pt>
                <c:pt idx="348">
                  <c:v>0.46086956521739131</c:v>
                </c:pt>
                <c:pt idx="349">
                  <c:v>0.45155279503105589</c:v>
                </c:pt>
                <c:pt idx="350">
                  <c:v>0.47391304347826085</c:v>
                </c:pt>
                <c:pt idx="351">
                  <c:v>0.47329192546583848</c:v>
                </c:pt>
                <c:pt idx="352">
                  <c:v>0.44658385093167702</c:v>
                </c:pt>
                <c:pt idx="353">
                  <c:v>0.47329192546583848</c:v>
                </c:pt>
                <c:pt idx="354">
                  <c:v>0.47329192546583848</c:v>
                </c:pt>
                <c:pt idx="355">
                  <c:v>0.47018633540372667</c:v>
                </c:pt>
                <c:pt idx="356">
                  <c:v>0.47329192546583848</c:v>
                </c:pt>
                <c:pt idx="357">
                  <c:v>0.47453416149068323</c:v>
                </c:pt>
                <c:pt idx="358">
                  <c:v>0.48633540372670803</c:v>
                </c:pt>
                <c:pt idx="359">
                  <c:v>0.48136645962732916</c:v>
                </c:pt>
                <c:pt idx="360">
                  <c:v>0.49006211180124221</c:v>
                </c:pt>
                <c:pt idx="361">
                  <c:v>0.45031055900621114</c:v>
                </c:pt>
                <c:pt idx="362">
                  <c:v>0.45279503105590058</c:v>
                </c:pt>
                <c:pt idx="363">
                  <c:v>0.46894409937888198</c:v>
                </c:pt>
                <c:pt idx="364">
                  <c:v>0.44285714285714284</c:v>
                </c:pt>
                <c:pt idx="365">
                  <c:v>0.46149068322981363</c:v>
                </c:pt>
                <c:pt idx="366">
                  <c:v>0.45590062111801238</c:v>
                </c:pt>
                <c:pt idx="367">
                  <c:v>0.46273291925465837</c:v>
                </c:pt>
                <c:pt idx="368">
                  <c:v>0.45838509316770182</c:v>
                </c:pt>
                <c:pt idx="369">
                  <c:v>0.44409937888198758</c:v>
                </c:pt>
                <c:pt idx="370">
                  <c:v>0.46024844720496894</c:v>
                </c:pt>
                <c:pt idx="371">
                  <c:v>0.45155279503105589</c:v>
                </c:pt>
                <c:pt idx="372">
                  <c:v>0.44658385093167702</c:v>
                </c:pt>
                <c:pt idx="373">
                  <c:v>0.4577639751552795</c:v>
                </c:pt>
                <c:pt idx="374">
                  <c:v>0.4577639751552795</c:v>
                </c:pt>
                <c:pt idx="375">
                  <c:v>0.46149068322981363</c:v>
                </c:pt>
                <c:pt idx="376">
                  <c:v>0.45838509316770182</c:v>
                </c:pt>
                <c:pt idx="377">
                  <c:v>0.45279503105590058</c:v>
                </c:pt>
                <c:pt idx="378">
                  <c:v>0.44409937888198758</c:v>
                </c:pt>
                <c:pt idx="379">
                  <c:v>0.45838509316770182</c:v>
                </c:pt>
                <c:pt idx="380">
                  <c:v>0.46273291925465837</c:v>
                </c:pt>
                <c:pt idx="381">
                  <c:v>0.44409937888198758</c:v>
                </c:pt>
                <c:pt idx="382">
                  <c:v>0.46024844720496894</c:v>
                </c:pt>
                <c:pt idx="383">
                  <c:v>0.45838509316770182</c:v>
                </c:pt>
                <c:pt idx="384">
                  <c:v>0.44285714285714284</c:v>
                </c:pt>
                <c:pt idx="385">
                  <c:v>0.44782608695652171</c:v>
                </c:pt>
                <c:pt idx="386">
                  <c:v>0.48385093167701859</c:v>
                </c:pt>
                <c:pt idx="387">
                  <c:v>0.48385093167701859</c:v>
                </c:pt>
                <c:pt idx="388">
                  <c:v>0.47515527950310554</c:v>
                </c:pt>
                <c:pt idx="389">
                  <c:v>0.47763975155279498</c:v>
                </c:pt>
                <c:pt idx="390">
                  <c:v>0.49192546583850927</c:v>
                </c:pt>
                <c:pt idx="391">
                  <c:v>0.46149068322981363</c:v>
                </c:pt>
              </c:numCache>
            </c:numRef>
          </c:yVal>
          <c:smooth val="0"/>
          <c:extLst>
            <c:ext xmlns:c16="http://schemas.microsoft.com/office/drawing/2014/chart" uri="{C3380CC4-5D6E-409C-BE32-E72D297353CC}">
              <c16:uniqueId val="{0000004D-3B5E-4FFE-97BC-F6EC4C0ADCCE}"/>
            </c:ext>
          </c:extLst>
        </c:ser>
        <c:ser>
          <c:idx val="43"/>
          <c:order val="43"/>
          <c:tx>
            <c:v>YearWeight</c:v>
          </c:tx>
          <c:spPr>
            <a:ln w="19050" cap="rnd">
              <a:noFill/>
              <a:round/>
            </a:ln>
            <a:effectLst/>
          </c:spPr>
          <c:marker>
            <c:symbol val="circle"/>
            <c:size val="3"/>
            <c:spPr>
              <a:solidFill>
                <a:schemeClr val="accent1">
                  <a:alpha val="25000"/>
                </a:schemeClr>
              </a:solidFill>
              <a:ln w="9525">
                <a:noFill/>
              </a:ln>
              <a:effectLst/>
            </c:spPr>
          </c:marker>
          <c:x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xVal>
          <c:yVal>
            <c:numRef>
              <c:f>[0]!_14_weight_lb</c:f>
              <c:numCache>
                <c:formatCode>General</c:formatCode>
                <c:ptCount val="392"/>
                <c:pt idx="0">
                  <c:v>0.65726031836040333</c:v>
                </c:pt>
                <c:pt idx="1">
                  <c:v>0.6582000081007735</c:v>
                </c:pt>
                <c:pt idx="2">
                  <c:v>0.65243225728057019</c:v>
                </c:pt>
                <c:pt idx="3">
                  <c:v>0.63746202762363802</c:v>
                </c:pt>
                <c:pt idx="4">
                  <c:v>0.63075458706306442</c:v>
                </c:pt>
                <c:pt idx="5">
                  <c:v>0.6439426465227428</c:v>
                </c:pt>
                <c:pt idx="6">
                  <c:v>0.63924419782089181</c:v>
                </c:pt>
                <c:pt idx="7">
                  <c:v>0.62787071165296271</c:v>
                </c:pt>
                <c:pt idx="8">
                  <c:v>0.61925148851715328</c:v>
                </c:pt>
                <c:pt idx="9">
                  <c:v>0.62382032484102223</c:v>
                </c:pt>
                <c:pt idx="10">
                  <c:v>0.61879784519421599</c:v>
                </c:pt>
                <c:pt idx="11">
                  <c:v>0.62887520758232407</c:v>
                </c:pt>
                <c:pt idx="12">
                  <c:v>0.6274494714245209</c:v>
                </c:pt>
                <c:pt idx="13">
                  <c:v>0.63341164081169743</c:v>
                </c:pt>
                <c:pt idx="14">
                  <c:v>0.62333427842358935</c:v>
                </c:pt>
                <c:pt idx="15">
                  <c:v>0.62942606018874792</c:v>
                </c:pt>
                <c:pt idx="16">
                  <c:v>0.66182915468427228</c:v>
                </c:pt>
                <c:pt idx="17">
                  <c:v>0.65113613350074928</c:v>
                </c:pt>
                <c:pt idx="18">
                  <c:v>0.63998946899428888</c:v>
                </c:pt>
                <c:pt idx="19">
                  <c:v>0.65431163676131066</c:v>
                </c:pt>
                <c:pt idx="20">
                  <c:v>0.65243225728057019</c:v>
                </c:pt>
                <c:pt idx="21">
                  <c:v>0.67138806756045188</c:v>
                </c:pt>
                <c:pt idx="22">
                  <c:v>0.65956093806958549</c:v>
                </c:pt>
                <c:pt idx="23">
                  <c:v>0.6374944307181335</c:v>
                </c:pt>
                <c:pt idx="24">
                  <c:v>0.63691117501721406</c:v>
                </c:pt>
                <c:pt idx="25">
                  <c:v>0.64468791769613987</c:v>
                </c:pt>
                <c:pt idx="26">
                  <c:v>0.61996435659605487</c:v>
                </c:pt>
                <c:pt idx="27">
                  <c:v>0.61218761391712895</c:v>
                </c:pt>
                <c:pt idx="28">
                  <c:v>0.62074203086394741</c:v>
                </c:pt>
                <c:pt idx="29">
                  <c:v>0.61711288428044875</c:v>
                </c:pt>
                <c:pt idx="30">
                  <c:v>0.60434606504921207</c:v>
                </c:pt>
                <c:pt idx="31">
                  <c:v>0.62514885171533874</c:v>
                </c:pt>
                <c:pt idx="32">
                  <c:v>0.62903722305480159</c:v>
                </c:pt>
                <c:pt idx="33">
                  <c:v>0.60535056097857332</c:v>
                </c:pt>
                <c:pt idx="34">
                  <c:v>0.6058366073960062</c:v>
                </c:pt>
                <c:pt idx="35">
                  <c:v>0.61769613998136808</c:v>
                </c:pt>
                <c:pt idx="36">
                  <c:v>0.66004698448701837</c:v>
                </c:pt>
                <c:pt idx="37">
                  <c:v>0.64410466199522043</c:v>
                </c:pt>
                <c:pt idx="38">
                  <c:v>0.66630078172465457</c:v>
                </c:pt>
                <c:pt idx="39">
                  <c:v>0.62887520758232407</c:v>
                </c:pt>
                <c:pt idx="40">
                  <c:v>0.68571023532747366</c:v>
                </c:pt>
                <c:pt idx="41">
                  <c:v>0.64297055368787714</c:v>
                </c:pt>
                <c:pt idx="42">
                  <c:v>0.6938758151403458</c:v>
                </c:pt>
                <c:pt idx="43">
                  <c:v>0.67472558629349089</c:v>
                </c:pt>
                <c:pt idx="44">
                  <c:v>0.63344404390619291</c:v>
                </c:pt>
                <c:pt idx="45">
                  <c:v>0.67932682571185543</c:v>
                </c:pt>
                <c:pt idx="46">
                  <c:v>0.60327676293085986</c:v>
                </c:pt>
                <c:pt idx="47">
                  <c:v>0.6450767548300862</c:v>
                </c:pt>
                <c:pt idx="48">
                  <c:v>0.6319210984649033</c:v>
                </c:pt>
                <c:pt idx="49">
                  <c:v>0.64442869294017568</c:v>
                </c:pt>
                <c:pt idx="50">
                  <c:v>0.61883024828871147</c:v>
                </c:pt>
                <c:pt idx="51">
                  <c:v>0.65311272226497619</c:v>
                </c:pt>
                <c:pt idx="52">
                  <c:v>0.61996435659605487</c:v>
                </c:pt>
                <c:pt idx="53">
                  <c:v>0.65982016282554978</c:v>
                </c:pt>
                <c:pt idx="54">
                  <c:v>0.6753736481834014</c:v>
                </c:pt>
                <c:pt idx="55">
                  <c:v>0.67731783385313282</c:v>
                </c:pt>
                <c:pt idx="56">
                  <c:v>0.62903722305480159</c:v>
                </c:pt>
                <c:pt idx="57">
                  <c:v>0.65787597715581825</c:v>
                </c:pt>
                <c:pt idx="58">
                  <c:v>0.65917210093563927</c:v>
                </c:pt>
                <c:pt idx="59">
                  <c:v>0.67809550812102548</c:v>
                </c:pt>
                <c:pt idx="60">
                  <c:v>0.6178581554538457</c:v>
                </c:pt>
                <c:pt idx="61">
                  <c:v>0.61105350560978566</c:v>
                </c:pt>
                <c:pt idx="62">
                  <c:v>0.6189922637611891</c:v>
                </c:pt>
                <c:pt idx="63">
                  <c:v>0.66623597553566349</c:v>
                </c:pt>
                <c:pt idx="64">
                  <c:v>0.64131799586860538</c:v>
                </c:pt>
                <c:pt idx="65">
                  <c:v>0.64698853740532214</c:v>
                </c:pt>
                <c:pt idx="66">
                  <c:v>0.65972295354206323</c:v>
                </c:pt>
                <c:pt idx="67">
                  <c:v>0.6700271375916399</c:v>
                </c:pt>
                <c:pt idx="68">
                  <c:v>0.6559641945805823</c:v>
                </c:pt>
                <c:pt idx="69">
                  <c:v>0.59990684110332526</c:v>
                </c:pt>
                <c:pt idx="70">
                  <c:v>0.60214265462351646</c:v>
                </c:pt>
                <c:pt idx="71">
                  <c:v>0.5993883915913969</c:v>
                </c:pt>
                <c:pt idx="72">
                  <c:v>0.60327676293085986</c:v>
                </c:pt>
                <c:pt idx="73">
                  <c:v>0.61753412450889056</c:v>
                </c:pt>
                <c:pt idx="74">
                  <c:v>0.62022358135201905</c:v>
                </c:pt>
                <c:pt idx="75">
                  <c:v>0.62174652679330866</c:v>
                </c:pt>
                <c:pt idx="76">
                  <c:v>0.6475069869172505</c:v>
                </c:pt>
                <c:pt idx="77">
                  <c:v>0.66983271902466679</c:v>
                </c:pt>
                <c:pt idx="78">
                  <c:v>0.67453116772651778</c:v>
                </c:pt>
                <c:pt idx="79">
                  <c:v>0.69536635748713993</c:v>
                </c:pt>
                <c:pt idx="80">
                  <c:v>0.67193892016687584</c:v>
                </c:pt>
                <c:pt idx="81">
                  <c:v>0.6626716351411559</c:v>
                </c:pt>
                <c:pt idx="82">
                  <c:v>0.63567985742638411</c:v>
                </c:pt>
                <c:pt idx="83">
                  <c:v>0.65026124994937007</c:v>
                </c:pt>
                <c:pt idx="84">
                  <c:v>0.6553161326906719</c:v>
                </c:pt>
                <c:pt idx="85">
                  <c:v>0.64442869294017568</c:v>
                </c:pt>
                <c:pt idx="86">
                  <c:v>0.66840698286686373</c:v>
                </c:pt>
                <c:pt idx="87">
                  <c:v>0.66571752602373513</c:v>
                </c:pt>
                <c:pt idx="88">
                  <c:v>0.63781846166308875</c:v>
                </c:pt>
                <c:pt idx="89">
                  <c:v>0.64553039815302349</c:v>
                </c:pt>
                <c:pt idx="90">
                  <c:v>0.64209567013649793</c:v>
                </c:pt>
                <c:pt idx="91">
                  <c:v>0.64154481753007397</c:v>
                </c:pt>
                <c:pt idx="92">
                  <c:v>0.63966543804933362</c:v>
                </c:pt>
                <c:pt idx="93">
                  <c:v>0.61147474583822747</c:v>
                </c:pt>
                <c:pt idx="94">
                  <c:v>0.61124792417675877</c:v>
                </c:pt>
                <c:pt idx="95">
                  <c:v>0.61581676050062772</c:v>
                </c:pt>
                <c:pt idx="96">
                  <c:v>0.61147474583822747</c:v>
                </c:pt>
                <c:pt idx="97">
                  <c:v>0.60680870023087197</c:v>
                </c:pt>
                <c:pt idx="98">
                  <c:v>0.60356839078131952</c:v>
                </c:pt>
                <c:pt idx="99">
                  <c:v>0.66484264247235603</c:v>
                </c:pt>
                <c:pt idx="100">
                  <c:v>0.67524403580541936</c:v>
                </c:pt>
                <c:pt idx="101">
                  <c:v>0.62158451132083103</c:v>
                </c:pt>
                <c:pt idx="102">
                  <c:v>0.6735914779861476</c:v>
                </c:pt>
                <c:pt idx="103">
                  <c:v>0.6172100935639353</c:v>
                </c:pt>
                <c:pt idx="104">
                  <c:v>0.64572481671999671</c:v>
                </c:pt>
                <c:pt idx="105">
                  <c:v>0.6611162866053707</c:v>
                </c:pt>
                <c:pt idx="106">
                  <c:v>0.68687674672931254</c:v>
                </c:pt>
                <c:pt idx="107">
                  <c:v>0.67673457815221338</c:v>
                </c:pt>
                <c:pt idx="108">
                  <c:v>0.58571428571428563</c:v>
                </c:pt>
                <c:pt idx="109">
                  <c:v>0.61818218639880096</c:v>
                </c:pt>
                <c:pt idx="110">
                  <c:v>0.61137753655474092</c:v>
                </c:pt>
                <c:pt idx="111">
                  <c:v>0.6018186236785612</c:v>
                </c:pt>
                <c:pt idx="112">
                  <c:v>0.59744420592166547</c:v>
                </c:pt>
                <c:pt idx="113">
                  <c:v>0.59890234517396401</c:v>
                </c:pt>
                <c:pt idx="114">
                  <c:v>0.62774109927498067</c:v>
                </c:pt>
                <c:pt idx="115">
                  <c:v>0.59886994207946853</c:v>
                </c:pt>
                <c:pt idx="116">
                  <c:v>0.59809226781157587</c:v>
                </c:pt>
                <c:pt idx="117">
                  <c:v>0.60797521163271084</c:v>
                </c:pt>
                <c:pt idx="118">
                  <c:v>0.60758637449876451</c:v>
                </c:pt>
                <c:pt idx="119">
                  <c:v>0.61231722629511109</c:v>
                </c:pt>
                <c:pt idx="120">
                  <c:v>0.6105350560978573</c:v>
                </c:pt>
                <c:pt idx="121">
                  <c:v>0.59835149256754017</c:v>
                </c:pt>
                <c:pt idx="122">
                  <c:v>0.61591396978411428</c:v>
                </c:pt>
                <c:pt idx="123">
                  <c:v>0.62466280529790585</c:v>
                </c:pt>
                <c:pt idx="124">
                  <c:v>0.62838916116489119</c:v>
                </c:pt>
                <c:pt idx="125">
                  <c:v>0.59793025233909824</c:v>
                </c:pt>
                <c:pt idx="126">
                  <c:v>0.59663412855927733</c:v>
                </c:pt>
                <c:pt idx="127">
                  <c:v>0.60052249989874029</c:v>
                </c:pt>
                <c:pt idx="128">
                  <c:v>0.5964721130867997</c:v>
                </c:pt>
                <c:pt idx="129">
                  <c:v>0.60246668556847172</c:v>
                </c:pt>
                <c:pt idx="130">
                  <c:v>0.60246668556847172</c:v>
                </c:pt>
                <c:pt idx="131">
                  <c:v>0.61526590789420377</c:v>
                </c:pt>
                <c:pt idx="132">
                  <c:v>0.61834420187127859</c:v>
                </c:pt>
                <c:pt idx="133">
                  <c:v>0.65074729636680295</c:v>
                </c:pt>
                <c:pt idx="134">
                  <c:v>0.64300295678237263</c:v>
                </c:pt>
                <c:pt idx="135">
                  <c:v>0.64232249179796663</c:v>
                </c:pt>
                <c:pt idx="136">
                  <c:v>0.6517517922961642</c:v>
                </c:pt>
                <c:pt idx="137">
                  <c:v>0.64890031998055808</c:v>
                </c:pt>
                <c:pt idx="138">
                  <c:v>0.61024342824739752</c:v>
                </c:pt>
                <c:pt idx="139">
                  <c:v>0.60230467009599409</c:v>
                </c:pt>
                <c:pt idx="140">
                  <c:v>0.62417675888047297</c:v>
                </c:pt>
                <c:pt idx="141">
                  <c:v>0.60651707238041219</c:v>
                </c:pt>
                <c:pt idx="142">
                  <c:v>0.60356839078131952</c:v>
                </c:pt>
                <c:pt idx="143">
                  <c:v>0.60233707319048957</c:v>
                </c:pt>
                <c:pt idx="144">
                  <c:v>0.59550002025193394</c:v>
                </c:pt>
                <c:pt idx="145">
                  <c:v>0.60068451537121792</c:v>
                </c:pt>
                <c:pt idx="146">
                  <c:v>0.66921706022925176</c:v>
                </c:pt>
                <c:pt idx="147">
                  <c:v>0.65583458220260027</c:v>
                </c:pt>
                <c:pt idx="148">
                  <c:v>0.67786868645955678</c:v>
                </c:pt>
                <c:pt idx="149">
                  <c:v>0.65512171412369868</c:v>
                </c:pt>
                <c:pt idx="150">
                  <c:v>0.67543845437239247</c:v>
                </c:pt>
                <c:pt idx="151">
                  <c:v>0.64358621248329206</c:v>
                </c:pt>
                <c:pt idx="152">
                  <c:v>0.65447365223378817</c:v>
                </c:pt>
                <c:pt idx="153">
                  <c:v>0.66565271983474417</c:v>
                </c:pt>
                <c:pt idx="154">
                  <c:v>0.69400542751832783</c:v>
                </c:pt>
                <c:pt idx="155">
                  <c:v>0.66759690550447559</c:v>
                </c:pt>
                <c:pt idx="156">
                  <c:v>0.60570699501802416</c:v>
                </c:pt>
                <c:pt idx="157">
                  <c:v>0.60781319616023322</c:v>
                </c:pt>
                <c:pt idx="158">
                  <c:v>0.65755194621086299</c:v>
                </c:pt>
                <c:pt idx="159">
                  <c:v>0.60684110332536745</c:v>
                </c:pt>
                <c:pt idx="160">
                  <c:v>0.60622544452995253</c:v>
                </c:pt>
                <c:pt idx="161">
                  <c:v>0.60036048442626266</c:v>
                </c:pt>
                <c:pt idx="162">
                  <c:v>0.59394467171614884</c:v>
                </c:pt>
                <c:pt idx="163">
                  <c:v>0.60175381748957013</c:v>
                </c:pt>
                <c:pt idx="164">
                  <c:v>0.61328931912997686</c:v>
                </c:pt>
                <c:pt idx="165">
                  <c:v>0.60246668556847172</c:v>
                </c:pt>
                <c:pt idx="166">
                  <c:v>0.5982542832840535</c:v>
                </c:pt>
                <c:pt idx="167">
                  <c:v>0.61678885333549349</c:v>
                </c:pt>
                <c:pt idx="168">
                  <c:v>0.69241767588804715</c:v>
                </c:pt>
                <c:pt idx="169">
                  <c:v>0.66481023937786055</c:v>
                </c:pt>
                <c:pt idx="170">
                  <c:v>0.68723318076876327</c:v>
                </c:pt>
                <c:pt idx="171">
                  <c:v>0.61056745919235278</c:v>
                </c:pt>
                <c:pt idx="172">
                  <c:v>0.59971242253635215</c:v>
                </c:pt>
                <c:pt idx="173">
                  <c:v>0.65884806999068402</c:v>
                </c:pt>
                <c:pt idx="174">
                  <c:v>0.68298837538984958</c:v>
                </c:pt>
                <c:pt idx="175">
                  <c:v>0.62644497549515965</c:v>
                </c:pt>
                <c:pt idx="176">
                  <c:v>0.62952326947223447</c:v>
                </c:pt>
                <c:pt idx="177">
                  <c:v>0.62158451132083103</c:v>
                </c:pt>
                <c:pt idx="178">
                  <c:v>0.62709303738507016</c:v>
                </c:pt>
                <c:pt idx="179">
                  <c:v>0.62628296002268202</c:v>
                </c:pt>
                <c:pt idx="180">
                  <c:v>0.59177366438494872</c:v>
                </c:pt>
                <c:pt idx="181">
                  <c:v>0.63730001215116039</c:v>
                </c:pt>
                <c:pt idx="182">
                  <c:v>0.67410992749807597</c:v>
                </c:pt>
                <c:pt idx="183">
                  <c:v>0.66805054882741288</c:v>
                </c:pt>
                <c:pt idx="184">
                  <c:v>0.66724047146502485</c:v>
                </c:pt>
                <c:pt idx="185">
                  <c:v>0.66442140224391422</c:v>
                </c:pt>
                <c:pt idx="186">
                  <c:v>0.6700271375916399</c:v>
                </c:pt>
                <c:pt idx="187">
                  <c:v>0.66762930859897107</c:v>
                </c:pt>
                <c:pt idx="188">
                  <c:v>0.67258698205678635</c:v>
                </c:pt>
                <c:pt idx="189">
                  <c:v>0.68373364656324664</c:v>
                </c:pt>
                <c:pt idx="190">
                  <c:v>0.64766900238972813</c:v>
                </c:pt>
                <c:pt idx="191">
                  <c:v>0.63260156344930929</c:v>
                </c:pt>
                <c:pt idx="192">
                  <c:v>0.64925675402000882</c:v>
                </c:pt>
                <c:pt idx="193">
                  <c:v>0.62531086718781637</c:v>
                </c:pt>
                <c:pt idx="194">
                  <c:v>0.67482279557697744</c:v>
                </c:pt>
                <c:pt idx="195">
                  <c:v>0.68434930535866167</c:v>
                </c:pt>
                <c:pt idx="196">
                  <c:v>0.65414962128883303</c:v>
                </c:pt>
                <c:pt idx="197">
                  <c:v>0.61727489975292626</c:v>
                </c:pt>
                <c:pt idx="198">
                  <c:v>0.63104621491352419</c:v>
                </c:pt>
                <c:pt idx="199">
                  <c:v>0.63577706670987066</c:v>
                </c:pt>
                <c:pt idx="200">
                  <c:v>0.63133784276398386</c:v>
                </c:pt>
                <c:pt idx="201">
                  <c:v>0.63516140791445574</c:v>
                </c:pt>
                <c:pt idx="202">
                  <c:v>0.62385272793551771</c:v>
                </c:pt>
                <c:pt idx="203">
                  <c:v>0.63613350074932151</c:v>
                </c:pt>
                <c:pt idx="204">
                  <c:v>0.62271861962817443</c:v>
                </c:pt>
                <c:pt idx="205">
                  <c:v>0.61895986066669362</c:v>
                </c:pt>
                <c:pt idx="206">
                  <c:v>0.61656203167402479</c:v>
                </c:pt>
                <c:pt idx="207">
                  <c:v>0.61286807890153505</c:v>
                </c:pt>
                <c:pt idx="208">
                  <c:v>0.6301389282676495</c:v>
                </c:pt>
                <c:pt idx="209">
                  <c:v>0.6082992425776661</c:v>
                </c:pt>
                <c:pt idx="210">
                  <c:v>0.61105350560978566</c:v>
                </c:pt>
                <c:pt idx="211">
                  <c:v>0.60557738264004202</c:v>
                </c:pt>
                <c:pt idx="212">
                  <c:v>0.61850621734375621</c:v>
                </c:pt>
                <c:pt idx="213">
                  <c:v>0.67391550893110286</c:v>
                </c:pt>
                <c:pt idx="214">
                  <c:v>0.64520636720806823</c:v>
                </c:pt>
                <c:pt idx="215">
                  <c:v>0.64044311231722617</c:v>
                </c:pt>
                <c:pt idx="216">
                  <c:v>0.68677953744582598</c:v>
                </c:pt>
                <c:pt idx="217">
                  <c:v>0.60765118068775559</c:v>
                </c:pt>
                <c:pt idx="218">
                  <c:v>0.60489691765563602</c:v>
                </c:pt>
                <c:pt idx="219">
                  <c:v>0.59971242253635215</c:v>
                </c:pt>
                <c:pt idx="220">
                  <c:v>0.60262870104094934</c:v>
                </c:pt>
                <c:pt idx="221">
                  <c:v>0.61409939649236489</c:v>
                </c:pt>
                <c:pt idx="222">
                  <c:v>0.59161164891247109</c:v>
                </c:pt>
                <c:pt idx="223">
                  <c:v>0.59712017497671022</c:v>
                </c:pt>
                <c:pt idx="224">
                  <c:v>0.59712017497671022</c:v>
                </c:pt>
                <c:pt idx="225">
                  <c:v>0.59047754060512769</c:v>
                </c:pt>
                <c:pt idx="226">
                  <c:v>0.59339381910972488</c:v>
                </c:pt>
                <c:pt idx="227">
                  <c:v>0.59161164891247109</c:v>
                </c:pt>
                <c:pt idx="228">
                  <c:v>0.59177366438494872</c:v>
                </c:pt>
                <c:pt idx="229">
                  <c:v>0.60505893312811365</c:v>
                </c:pt>
                <c:pt idx="230">
                  <c:v>0.61581676050062772</c:v>
                </c:pt>
                <c:pt idx="231">
                  <c:v>0.61883024828871147</c:v>
                </c:pt>
                <c:pt idx="232">
                  <c:v>0.6018186236785612</c:v>
                </c:pt>
                <c:pt idx="233">
                  <c:v>0.59776823686662073</c:v>
                </c:pt>
                <c:pt idx="234">
                  <c:v>0.59728219044918784</c:v>
                </c:pt>
                <c:pt idx="235">
                  <c:v>0.59906436064644164</c:v>
                </c:pt>
                <c:pt idx="236">
                  <c:v>0.59776823686662073</c:v>
                </c:pt>
                <c:pt idx="237">
                  <c:v>0.59744420592166547</c:v>
                </c:pt>
                <c:pt idx="238">
                  <c:v>0.60894730446757661</c:v>
                </c:pt>
                <c:pt idx="239">
                  <c:v>0.60227226700149861</c:v>
                </c:pt>
                <c:pt idx="240">
                  <c:v>0.62158451132083103</c:v>
                </c:pt>
                <c:pt idx="241">
                  <c:v>0.6118635829721738</c:v>
                </c:pt>
                <c:pt idx="242">
                  <c:v>0.63875815140345893</c:v>
                </c:pt>
                <c:pt idx="243">
                  <c:v>0.65722791526590774</c:v>
                </c:pt>
                <c:pt idx="244">
                  <c:v>0.64783101786220576</c:v>
                </c:pt>
                <c:pt idx="245">
                  <c:v>0.60538296407306891</c:v>
                </c:pt>
                <c:pt idx="246">
                  <c:v>0.61354854388594104</c:v>
                </c:pt>
                <c:pt idx="247">
                  <c:v>0.67261938515128183</c:v>
                </c:pt>
                <c:pt idx="248">
                  <c:v>0.66160233302280358</c:v>
                </c:pt>
                <c:pt idx="249">
                  <c:v>0.60230467009599409</c:v>
                </c:pt>
                <c:pt idx="250">
                  <c:v>0.68357163109076902</c:v>
                </c:pt>
                <c:pt idx="251">
                  <c:v>0.69390821823484128</c:v>
                </c:pt>
                <c:pt idx="252">
                  <c:v>0.64465551460164439</c:v>
                </c:pt>
                <c:pt idx="253">
                  <c:v>0.64912714164202667</c:v>
                </c:pt>
                <c:pt idx="254">
                  <c:v>0.63292559439426455</c:v>
                </c:pt>
                <c:pt idx="255">
                  <c:v>0.63033334683462261</c:v>
                </c:pt>
                <c:pt idx="256">
                  <c:v>0.60343877840333748</c:v>
                </c:pt>
                <c:pt idx="257">
                  <c:v>0.63114342419701075</c:v>
                </c:pt>
                <c:pt idx="258">
                  <c:v>0.65414962128883303</c:v>
                </c:pt>
                <c:pt idx="259">
                  <c:v>0.64426667746769806</c:v>
                </c:pt>
                <c:pt idx="260">
                  <c:v>0.64248450727044426</c:v>
                </c:pt>
                <c:pt idx="261">
                  <c:v>0.66500465794483365</c:v>
                </c:pt>
                <c:pt idx="262">
                  <c:v>0.6778362833650613</c:v>
                </c:pt>
                <c:pt idx="263">
                  <c:v>0.65217303252460601</c:v>
                </c:pt>
                <c:pt idx="264">
                  <c:v>0.62093644943092052</c:v>
                </c:pt>
                <c:pt idx="265">
                  <c:v>0.62595892907772688</c:v>
                </c:pt>
                <c:pt idx="266">
                  <c:v>0.67922961642836877</c:v>
                </c:pt>
                <c:pt idx="267">
                  <c:v>0.60223986390700301</c:v>
                </c:pt>
                <c:pt idx="268">
                  <c:v>0.60538296407306891</c:v>
                </c:pt>
                <c:pt idx="269">
                  <c:v>0.60797521163271084</c:v>
                </c:pt>
                <c:pt idx="270">
                  <c:v>0.60337397221434641</c:v>
                </c:pt>
                <c:pt idx="271">
                  <c:v>0.60065211227672233</c:v>
                </c:pt>
                <c:pt idx="272">
                  <c:v>0.62002916278504583</c:v>
                </c:pt>
                <c:pt idx="273">
                  <c:v>0.63681396573372751</c:v>
                </c:pt>
                <c:pt idx="274">
                  <c:v>0.62926404471627029</c:v>
                </c:pt>
                <c:pt idx="275">
                  <c:v>0.63940621329336944</c:v>
                </c:pt>
                <c:pt idx="276">
                  <c:v>0.62997691279517187</c:v>
                </c:pt>
                <c:pt idx="277">
                  <c:v>0.63811008951354842</c:v>
                </c:pt>
                <c:pt idx="278">
                  <c:v>0.6439426465227428</c:v>
                </c:pt>
                <c:pt idx="279">
                  <c:v>0.60797521163271084</c:v>
                </c:pt>
                <c:pt idx="280">
                  <c:v>0.65039086232735221</c:v>
                </c:pt>
                <c:pt idx="281">
                  <c:v>0.59420389647211302</c:v>
                </c:pt>
                <c:pt idx="282">
                  <c:v>0.59679614403175496</c:v>
                </c:pt>
                <c:pt idx="283">
                  <c:v>0.68425209607517512</c:v>
                </c:pt>
                <c:pt idx="284">
                  <c:v>0.62754668070800756</c:v>
                </c:pt>
                <c:pt idx="285">
                  <c:v>0.62524606099882529</c:v>
                </c:pt>
                <c:pt idx="286">
                  <c:v>0.63396249341812139</c:v>
                </c:pt>
                <c:pt idx="287">
                  <c:v>0.65609380695856445</c:v>
                </c:pt>
                <c:pt idx="288">
                  <c:v>0.67074000567054148</c:v>
                </c:pt>
                <c:pt idx="289">
                  <c:v>0.66743489003199796</c:v>
                </c:pt>
                <c:pt idx="290">
                  <c:v>0.66617116934667253</c:v>
                </c:pt>
                <c:pt idx="291">
                  <c:v>0.67317023775770579</c:v>
                </c:pt>
                <c:pt idx="292">
                  <c:v>0.67919721333387328</c:v>
                </c:pt>
                <c:pt idx="293">
                  <c:v>0.6047349021831584</c:v>
                </c:pt>
                <c:pt idx="294">
                  <c:v>0.60522094860059128</c:v>
                </c:pt>
                <c:pt idx="295">
                  <c:v>0.60230467009599409</c:v>
                </c:pt>
                <c:pt idx="296">
                  <c:v>0.60311474745838223</c:v>
                </c:pt>
                <c:pt idx="297">
                  <c:v>0.61072947466483041</c:v>
                </c:pt>
                <c:pt idx="298">
                  <c:v>0.61413179958686048</c:v>
                </c:pt>
                <c:pt idx="299">
                  <c:v>0.62239458868321917</c:v>
                </c:pt>
                <c:pt idx="300">
                  <c:v>0.64478512697962642</c:v>
                </c:pt>
                <c:pt idx="301">
                  <c:v>0.64488233626311309</c:v>
                </c:pt>
                <c:pt idx="302">
                  <c:v>0.6655555105512575</c:v>
                </c:pt>
                <c:pt idx="303">
                  <c:v>0.65052047470533425</c:v>
                </c:pt>
                <c:pt idx="304">
                  <c:v>0.63457815221353631</c:v>
                </c:pt>
                <c:pt idx="305">
                  <c:v>0.63820729879703497</c:v>
                </c:pt>
                <c:pt idx="306">
                  <c:v>0.63921179472639622</c:v>
                </c:pt>
                <c:pt idx="307">
                  <c:v>0.64459070841265331</c:v>
                </c:pt>
                <c:pt idx="308">
                  <c:v>0.65107132731175821</c:v>
                </c:pt>
                <c:pt idx="309">
                  <c:v>0.6611162866053707</c:v>
                </c:pt>
                <c:pt idx="310">
                  <c:v>0.61743691522540389</c:v>
                </c:pt>
                <c:pt idx="311">
                  <c:v>0.67683178743570005</c:v>
                </c:pt>
                <c:pt idx="312">
                  <c:v>0.68470573939811241</c:v>
                </c:pt>
                <c:pt idx="313">
                  <c:v>0.67553566365587903</c:v>
                </c:pt>
                <c:pt idx="314">
                  <c:v>0.67809550812102548</c:v>
                </c:pt>
                <c:pt idx="315">
                  <c:v>0.63979505042731577</c:v>
                </c:pt>
                <c:pt idx="316">
                  <c:v>0.67206853254485788</c:v>
                </c:pt>
                <c:pt idx="317">
                  <c:v>0.67018915306411753</c:v>
                </c:pt>
                <c:pt idx="318">
                  <c:v>0.61688606261898005</c:v>
                </c:pt>
                <c:pt idx="319">
                  <c:v>0.6385961359309813</c:v>
                </c:pt>
                <c:pt idx="320">
                  <c:v>0.61627040382356502</c:v>
                </c:pt>
                <c:pt idx="321">
                  <c:v>0.62207055773826392</c:v>
                </c:pt>
                <c:pt idx="322">
                  <c:v>0.64799303333468339</c:v>
                </c:pt>
                <c:pt idx="323">
                  <c:v>0.69999999999999984</c:v>
                </c:pt>
                <c:pt idx="324">
                  <c:v>0.62223257321074155</c:v>
                </c:pt>
                <c:pt idx="325">
                  <c:v>0.65155737372919109</c:v>
                </c:pt>
                <c:pt idx="326">
                  <c:v>0.60437846814370766</c:v>
                </c:pt>
                <c:pt idx="327">
                  <c:v>0.60479970837214947</c:v>
                </c:pt>
                <c:pt idx="328">
                  <c:v>0.59258374174733675</c:v>
                </c:pt>
                <c:pt idx="329">
                  <c:v>0.61040544371987515</c:v>
                </c:pt>
                <c:pt idx="330">
                  <c:v>0.62401474340799534</c:v>
                </c:pt>
                <c:pt idx="331">
                  <c:v>0.61999675969055035</c:v>
                </c:pt>
                <c:pt idx="332">
                  <c:v>0.61964032565109961</c:v>
                </c:pt>
                <c:pt idx="333">
                  <c:v>0.61092389323180352</c:v>
                </c:pt>
                <c:pt idx="334">
                  <c:v>0.60036048442626266</c:v>
                </c:pt>
                <c:pt idx="335">
                  <c:v>0.59776823686662073</c:v>
                </c:pt>
                <c:pt idx="336">
                  <c:v>0.6029527319859046</c:v>
                </c:pt>
                <c:pt idx="337">
                  <c:v>0.60729474664830485</c:v>
                </c:pt>
                <c:pt idx="338">
                  <c:v>0.61980234112357724</c:v>
                </c:pt>
                <c:pt idx="339">
                  <c:v>0.61494187694924851</c:v>
                </c:pt>
                <c:pt idx="340">
                  <c:v>0.60684110332536745</c:v>
                </c:pt>
                <c:pt idx="341">
                  <c:v>0.60327676293085986</c:v>
                </c:pt>
                <c:pt idx="342">
                  <c:v>0.60379521244278822</c:v>
                </c:pt>
                <c:pt idx="343">
                  <c:v>0.60959536635748701</c:v>
                </c:pt>
                <c:pt idx="344">
                  <c:v>0.60619304143545705</c:v>
                </c:pt>
                <c:pt idx="345">
                  <c:v>0.5908987808335695</c:v>
                </c:pt>
                <c:pt idx="346">
                  <c:v>0.59294017578678759</c:v>
                </c:pt>
                <c:pt idx="347">
                  <c:v>0.60149459273360595</c:v>
                </c:pt>
                <c:pt idx="348">
                  <c:v>0.60684110332536745</c:v>
                </c:pt>
                <c:pt idx="349">
                  <c:v>0.59721738426019677</c:v>
                </c:pt>
                <c:pt idx="350">
                  <c:v>0.6210012556199116</c:v>
                </c:pt>
                <c:pt idx="351">
                  <c:v>0.60564218882903309</c:v>
                </c:pt>
                <c:pt idx="352">
                  <c:v>0.58688079711612451</c:v>
                </c:pt>
                <c:pt idx="353">
                  <c:v>0.61640001620154716</c:v>
                </c:pt>
                <c:pt idx="354">
                  <c:v>0.60726234355380926</c:v>
                </c:pt>
                <c:pt idx="355">
                  <c:v>0.62129288347037137</c:v>
                </c:pt>
                <c:pt idx="356">
                  <c:v>0.6103082344363886</c:v>
                </c:pt>
                <c:pt idx="357">
                  <c:v>0.61465024909878885</c:v>
                </c:pt>
                <c:pt idx="358">
                  <c:v>0.62741706833002542</c:v>
                </c:pt>
                <c:pt idx="359">
                  <c:v>0.62838916116489119</c:v>
                </c:pt>
                <c:pt idx="360">
                  <c:v>0.62440358054194167</c:v>
                </c:pt>
                <c:pt idx="361">
                  <c:v>0.59031552513265007</c:v>
                </c:pt>
                <c:pt idx="362">
                  <c:v>0.59987443800882978</c:v>
                </c:pt>
                <c:pt idx="363">
                  <c:v>0.61445583053181574</c:v>
                </c:pt>
                <c:pt idx="364">
                  <c:v>0.592907772692292</c:v>
                </c:pt>
                <c:pt idx="365">
                  <c:v>0.61481226457126648</c:v>
                </c:pt>
                <c:pt idx="366">
                  <c:v>0.59705536878771914</c:v>
                </c:pt>
                <c:pt idx="367">
                  <c:v>0.60441087123820314</c:v>
                </c:pt>
                <c:pt idx="368">
                  <c:v>0.60548017335655546</c:v>
                </c:pt>
                <c:pt idx="369">
                  <c:v>0.60910931994005424</c:v>
                </c:pt>
                <c:pt idx="370">
                  <c:v>0.60441087123820314</c:v>
                </c:pt>
                <c:pt idx="371">
                  <c:v>0.59287536959779652</c:v>
                </c:pt>
                <c:pt idx="372">
                  <c:v>0.60246668556847172</c:v>
                </c:pt>
                <c:pt idx="373">
                  <c:v>0.59621288833083552</c:v>
                </c:pt>
                <c:pt idx="374">
                  <c:v>0.59621288833083552</c:v>
                </c:pt>
                <c:pt idx="375">
                  <c:v>0.60292032889140901</c:v>
                </c:pt>
                <c:pt idx="376">
                  <c:v>0.59258374174733675</c:v>
                </c:pt>
                <c:pt idx="377">
                  <c:v>0.59323180363724726</c:v>
                </c:pt>
                <c:pt idx="378">
                  <c:v>0.60100854631617306</c:v>
                </c:pt>
                <c:pt idx="379">
                  <c:v>0.59582405119688919</c:v>
                </c:pt>
                <c:pt idx="380">
                  <c:v>0.59631009761432208</c:v>
                </c:pt>
                <c:pt idx="381">
                  <c:v>0.59776823686662073</c:v>
                </c:pt>
                <c:pt idx="382">
                  <c:v>0.5976062213941431</c:v>
                </c:pt>
                <c:pt idx="383">
                  <c:v>0.59793025233909824</c:v>
                </c:pt>
                <c:pt idx="384">
                  <c:v>0.59663412855927733</c:v>
                </c:pt>
                <c:pt idx="385">
                  <c:v>0.60648466928591671</c:v>
                </c:pt>
                <c:pt idx="386">
                  <c:v>0.62638016930616869</c:v>
                </c:pt>
                <c:pt idx="387">
                  <c:v>0.62848637044837774</c:v>
                </c:pt>
                <c:pt idx="388">
                  <c:v>0.62887520758232407</c:v>
                </c:pt>
                <c:pt idx="389">
                  <c:v>0.63551784195390648</c:v>
                </c:pt>
                <c:pt idx="390">
                  <c:v>0.63519381100895123</c:v>
                </c:pt>
                <c:pt idx="391">
                  <c:v>0.63584187289886174</c:v>
                </c:pt>
              </c:numCache>
            </c:numRef>
          </c:yVal>
          <c:smooth val="0"/>
          <c:extLst>
            <c:ext xmlns:c16="http://schemas.microsoft.com/office/drawing/2014/chart" uri="{C3380CC4-5D6E-409C-BE32-E72D297353CC}">
              <c16:uniqueId val="{0000004E-3B5E-4FFE-97BC-F6EC4C0ADCCE}"/>
            </c:ext>
          </c:extLst>
        </c:ser>
        <c:ser>
          <c:idx val="44"/>
          <c:order val="44"/>
          <c:tx>
            <c:v>Year0to60</c:v>
          </c:tx>
          <c:spPr>
            <a:ln w="19050" cap="rnd">
              <a:noFill/>
              <a:round/>
            </a:ln>
            <a:effectLst/>
          </c:spPr>
          <c:marker>
            <c:symbol val="circle"/>
            <c:size val="3"/>
            <c:spPr>
              <a:solidFill>
                <a:schemeClr val="accent1">
                  <a:alpha val="25000"/>
                </a:schemeClr>
              </a:solidFill>
              <a:ln w="9525">
                <a:noFill/>
              </a:ln>
              <a:effectLst/>
            </c:spPr>
          </c:marker>
          <c:xVal>
            <c:numRef>
              <c:f>[0]!_16_year</c:f>
              <c:numCache>
                <c:formatCode>General</c:formatCode>
                <c:ptCount val="392"/>
                <c:pt idx="0">
                  <c:v>0.89999999999999991</c:v>
                </c:pt>
                <c:pt idx="1">
                  <c:v>0.87142857142857133</c:v>
                </c:pt>
                <c:pt idx="2">
                  <c:v>0.89047619047619042</c:v>
                </c:pt>
                <c:pt idx="3">
                  <c:v>0.94761904761904747</c:v>
                </c:pt>
                <c:pt idx="4">
                  <c:v>0.96666666666666656</c:v>
                </c:pt>
                <c:pt idx="5">
                  <c:v>0.94761904761904747</c:v>
                </c:pt>
                <c:pt idx="6">
                  <c:v>0.95714285714285707</c:v>
                </c:pt>
                <c:pt idx="7">
                  <c:v>0.91904761904761889</c:v>
                </c:pt>
                <c:pt idx="8">
                  <c:v>0.87142857142857133</c:v>
                </c:pt>
                <c:pt idx="9">
                  <c:v>0.89999999999999991</c:v>
                </c:pt>
                <c:pt idx="10">
                  <c:v>0.88095238095238082</c:v>
                </c:pt>
                <c:pt idx="11">
                  <c:v>0.89999999999999991</c:v>
                </c:pt>
                <c:pt idx="12">
                  <c:v>0.9095238095238094</c:v>
                </c:pt>
                <c:pt idx="13">
                  <c:v>0.92857142857142849</c:v>
                </c:pt>
                <c:pt idx="14">
                  <c:v>0.87142857142857133</c:v>
                </c:pt>
                <c:pt idx="15">
                  <c:v>0.88095238095238082</c:v>
                </c:pt>
                <c:pt idx="16">
                  <c:v>0.92857142857142849</c:v>
                </c:pt>
                <c:pt idx="17">
                  <c:v>0.9095238095238094</c:v>
                </c:pt>
                <c:pt idx="18">
                  <c:v>0.88095238095238082</c:v>
                </c:pt>
                <c:pt idx="19">
                  <c:v>0.91904761904761889</c:v>
                </c:pt>
                <c:pt idx="20">
                  <c:v>0.89999999999999991</c:v>
                </c:pt>
                <c:pt idx="21">
                  <c:v>0.9095238095238094</c:v>
                </c:pt>
                <c:pt idx="22">
                  <c:v>0.89047619047619042</c:v>
                </c:pt>
                <c:pt idx="23">
                  <c:v>0.91904761904761889</c:v>
                </c:pt>
                <c:pt idx="24">
                  <c:v>0.92857142857142849</c:v>
                </c:pt>
                <c:pt idx="25">
                  <c:v>0.87142857142857133</c:v>
                </c:pt>
                <c:pt idx="26">
                  <c:v>0.95714285714285707</c:v>
                </c:pt>
                <c:pt idx="27">
                  <c:v>0.87142857142857133</c:v>
                </c:pt>
                <c:pt idx="28">
                  <c:v>0.91904761904761889</c:v>
                </c:pt>
                <c:pt idx="29">
                  <c:v>0.89999999999999991</c:v>
                </c:pt>
                <c:pt idx="30">
                  <c:v>0.96666666666666656</c:v>
                </c:pt>
                <c:pt idx="31">
                  <c:v>0.94761904761904747</c:v>
                </c:pt>
                <c:pt idx="32">
                  <c:v>0.96666666666666656</c:v>
                </c:pt>
                <c:pt idx="33">
                  <c:v>0.9095238095238094</c:v>
                </c:pt>
                <c:pt idx="34">
                  <c:v>0.87142857142857133</c:v>
                </c:pt>
                <c:pt idx="35">
                  <c:v>0.93809523809523798</c:v>
                </c:pt>
                <c:pt idx="36">
                  <c:v>0.91904761904761889</c:v>
                </c:pt>
                <c:pt idx="37">
                  <c:v>0.97619047619047605</c:v>
                </c:pt>
                <c:pt idx="38">
                  <c:v>0.89999999999999991</c:v>
                </c:pt>
                <c:pt idx="39">
                  <c:v>0.98571428571428554</c:v>
                </c:pt>
                <c:pt idx="40">
                  <c:v>0.9095238095238094</c:v>
                </c:pt>
                <c:pt idx="41">
                  <c:v>0.94761904761904747</c:v>
                </c:pt>
                <c:pt idx="42">
                  <c:v>0.89999999999999991</c:v>
                </c:pt>
                <c:pt idx="43">
                  <c:v>0.95714285714285707</c:v>
                </c:pt>
                <c:pt idx="44">
                  <c:v>0.87142857142857133</c:v>
                </c:pt>
                <c:pt idx="45">
                  <c:v>0.89047619047619042</c:v>
                </c:pt>
                <c:pt idx="46">
                  <c:v>0.93809523809523798</c:v>
                </c:pt>
                <c:pt idx="47">
                  <c:v>0.94761904761904747</c:v>
                </c:pt>
                <c:pt idx="48">
                  <c:v>0.91904761904761889</c:v>
                </c:pt>
                <c:pt idx="49">
                  <c:v>0.93809523809523798</c:v>
                </c:pt>
                <c:pt idx="50">
                  <c:v>0.97619047619047605</c:v>
                </c:pt>
                <c:pt idx="51">
                  <c:v>0.87142857142857133</c:v>
                </c:pt>
                <c:pt idx="52">
                  <c:v>0.95714285714285707</c:v>
                </c:pt>
                <c:pt idx="53">
                  <c:v>0.95714285714285707</c:v>
                </c:pt>
                <c:pt idx="54">
                  <c:v>0.92857142857142849</c:v>
                </c:pt>
                <c:pt idx="55">
                  <c:v>0.91904761904761889</c:v>
                </c:pt>
                <c:pt idx="56">
                  <c:v>0.98571428571428554</c:v>
                </c:pt>
                <c:pt idx="57">
                  <c:v>0.95714285714285707</c:v>
                </c:pt>
                <c:pt idx="58">
                  <c:v>0.93809523809523798</c:v>
                </c:pt>
                <c:pt idx="59">
                  <c:v>0.89999999999999991</c:v>
                </c:pt>
                <c:pt idx="60">
                  <c:v>0.98571428571428554</c:v>
                </c:pt>
                <c:pt idx="61">
                  <c:v>0.98571428571428554</c:v>
                </c:pt>
                <c:pt idx="62">
                  <c:v>0.98571428571428554</c:v>
                </c:pt>
                <c:pt idx="63">
                  <c:v>0.89047619047619042</c:v>
                </c:pt>
                <c:pt idx="64">
                  <c:v>0.88095238095238082</c:v>
                </c:pt>
                <c:pt idx="65">
                  <c:v>0.87142857142857133</c:v>
                </c:pt>
                <c:pt idx="66">
                  <c:v>0.91904761904761889</c:v>
                </c:pt>
                <c:pt idx="67">
                  <c:v>0.92857142857142849</c:v>
                </c:pt>
                <c:pt idx="68">
                  <c:v>0.9095238095238094</c:v>
                </c:pt>
                <c:pt idx="69">
                  <c:v>0.93809523809523798</c:v>
                </c:pt>
                <c:pt idx="70">
                  <c:v>0.96666666666666656</c:v>
                </c:pt>
                <c:pt idx="71">
                  <c:v>0.92857142857142849</c:v>
                </c:pt>
                <c:pt idx="72">
                  <c:v>0.94761904761904747</c:v>
                </c:pt>
                <c:pt idx="73">
                  <c:v>0.95714285714285707</c:v>
                </c:pt>
                <c:pt idx="74">
                  <c:v>0.96666666666666656</c:v>
                </c:pt>
                <c:pt idx="75">
                  <c:v>0.97619047619047605</c:v>
                </c:pt>
                <c:pt idx="76">
                  <c:v>0.93809523809523798</c:v>
                </c:pt>
                <c:pt idx="77">
                  <c:v>0.88095238095238082</c:v>
                </c:pt>
                <c:pt idx="78">
                  <c:v>0.87142857142857133</c:v>
                </c:pt>
                <c:pt idx="79">
                  <c:v>0.89999999999999991</c:v>
                </c:pt>
                <c:pt idx="80">
                  <c:v>0.89047619047619042</c:v>
                </c:pt>
                <c:pt idx="81">
                  <c:v>0.89999999999999991</c:v>
                </c:pt>
                <c:pt idx="82">
                  <c:v>0.94761904761904747</c:v>
                </c:pt>
                <c:pt idx="83">
                  <c:v>0.95714285714285707</c:v>
                </c:pt>
                <c:pt idx="84">
                  <c:v>0.87142857142857133</c:v>
                </c:pt>
                <c:pt idx="85">
                  <c:v>0.94761904761904747</c:v>
                </c:pt>
                <c:pt idx="86">
                  <c:v>0.93809523809523798</c:v>
                </c:pt>
                <c:pt idx="87">
                  <c:v>0.89999999999999991</c:v>
                </c:pt>
                <c:pt idx="88">
                  <c:v>0.91904761904761889</c:v>
                </c:pt>
                <c:pt idx="89">
                  <c:v>0.91904761904761889</c:v>
                </c:pt>
                <c:pt idx="90">
                  <c:v>0.92857142857142849</c:v>
                </c:pt>
                <c:pt idx="91">
                  <c:v>0.9095238095238094</c:v>
                </c:pt>
                <c:pt idx="92">
                  <c:v>0.89999999999999991</c:v>
                </c:pt>
                <c:pt idx="93">
                  <c:v>0.89047619047619042</c:v>
                </c:pt>
                <c:pt idx="94">
                  <c:v>0.89999999999999991</c:v>
                </c:pt>
                <c:pt idx="95">
                  <c:v>0.9095238095238094</c:v>
                </c:pt>
                <c:pt idx="96">
                  <c:v>0.88095238095238082</c:v>
                </c:pt>
                <c:pt idx="97">
                  <c:v>0.88095238095238082</c:v>
                </c:pt>
                <c:pt idx="98">
                  <c:v>0.92857142857142849</c:v>
                </c:pt>
                <c:pt idx="99">
                  <c:v>0.92857142857142849</c:v>
                </c:pt>
                <c:pt idx="100">
                  <c:v>0.87142857142857133</c:v>
                </c:pt>
                <c:pt idx="101">
                  <c:v>0.98571428571428554</c:v>
                </c:pt>
                <c:pt idx="102">
                  <c:v>0.93809523809523798</c:v>
                </c:pt>
                <c:pt idx="103">
                  <c:v>0.98571428571428554</c:v>
                </c:pt>
                <c:pt idx="104">
                  <c:v>0.97619047619047605</c:v>
                </c:pt>
                <c:pt idx="105">
                  <c:v>0.95714285714285707</c:v>
                </c:pt>
                <c:pt idx="106">
                  <c:v>0.89999999999999991</c:v>
                </c:pt>
                <c:pt idx="107">
                  <c:v>0.89047619047619042</c:v>
                </c:pt>
                <c:pt idx="108">
                  <c:v>0.88095238095238082</c:v>
                </c:pt>
                <c:pt idx="109">
                  <c:v>0.97619047619047605</c:v>
                </c:pt>
                <c:pt idx="110">
                  <c:v>0.94761904761904747</c:v>
                </c:pt>
                <c:pt idx="111">
                  <c:v>0.96666666666666656</c:v>
                </c:pt>
                <c:pt idx="112">
                  <c:v>0.97619047619047605</c:v>
                </c:pt>
                <c:pt idx="113">
                  <c:v>0.95714285714285707</c:v>
                </c:pt>
                <c:pt idx="114">
                  <c:v>0.96666666666666656</c:v>
                </c:pt>
                <c:pt idx="115">
                  <c:v>0.96666666666666656</c:v>
                </c:pt>
                <c:pt idx="116">
                  <c:v>0.98571428571428554</c:v>
                </c:pt>
                <c:pt idx="117">
                  <c:v>0.94761904761904747</c:v>
                </c:pt>
                <c:pt idx="118">
                  <c:v>0.89047619047619042</c:v>
                </c:pt>
                <c:pt idx="119">
                  <c:v>0.96666666666666656</c:v>
                </c:pt>
                <c:pt idx="120">
                  <c:v>0.89999999999999991</c:v>
                </c:pt>
                <c:pt idx="121">
                  <c:v>0.9095238095238094</c:v>
                </c:pt>
                <c:pt idx="122">
                  <c:v>0.91904761904761889</c:v>
                </c:pt>
                <c:pt idx="123">
                  <c:v>0.93809523809523798</c:v>
                </c:pt>
                <c:pt idx="124">
                  <c:v>0.97619047619047605</c:v>
                </c:pt>
                <c:pt idx="125">
                  <c:v>0.92857142857142849</c:v>
                </c:pt>
                <c:pt idx="126">
                  <c:v>0.9095238095238094</c:v>
                </c:pt>
                <c:pt idx="127">
                  <c:v>0.94761904761904747</c:v>
                </c:pt>
                <c:pt idx="128">
                  <c:v>0.93809523809523798</c:v>
                </c:pt>
                <c:pt idx="129">
                  <c:v>0.88095238095238082</c:v>
                </c:pt>
                <c:pt idx="130">
                  <c:v>0.87142857142857133</c:v>
                </c:pt>
                <c:pt idx="131">
                  <c:v>0.98571428571428554</c:v>
                </c:pt>
                <c:pt idx="132">
                  <c:v>0.97619047619047605</c:v>
                </c:pt>
                <c:pt idx="133">
                  <c:v>0.94761904761904747</c:v>
                </c:pt>
                <c:pt idx="134">
                  <c:v>0.96666666666666656</c:v>
                </c:pt>
                <c:pt idx="135">
                  <c:v>0.95714285714285707</c:v>
                </c:pt>
                <c:pt idx="136">
                  <c:v>0.92857142857142849</c:v>
                </c:pt>
                <c:pt idx="137">
                  <c:v>0.87142857142857133</c:v>
                </c:pt>
                <c:pt idx="138">
                  <c:v>0.98571428571428554</c:v>
                </c:pt>
                <c:pt idx="139">
                  <c:v>0.9095238095238094</c:v>
                </c:pt>
                <c:pt idx="140">
                  <c:v>0.96666666666666656</c:v>
                </c:pt>
                <c:pt idx="141">
                  <c:v>0.92857142857142849</c:v>
                </c:pt>
                <c:pt idx="142">
                  <c:v>0.89047619047619042</c:v>
                </c:pt>
                <c:pt idx="143">
                  <c:v>0.89047619047619042</c:v>
                </c:pt>
                <c:pt idx="144">
                  <c:v>0.95714285714285707</c:v>
                </c:pt>
                <c:pt idx="145">
                  <c:v>0.93809523809523798</c:v>
                </c:pt>
                <c:pt idx="146">
                  <c:v>0.92857142857142849</c:v>
                </c:pt>
                <c:pt idx="147">
                  <c:v>0.89999999999999991</c:v>
                </c:pt>
                <c:pt idx="148">
                  <c:v>0.9095238095238094</c:v>
                </c:pt>
                <c:pt idx="149">
                  <c:v>0.92857142857142849</c:v>
                </c:pt>
                <c:pt idx="150">
                  <c:v>0.87142857142857133</c:v>
                </c:pt>
                <c:pt idx="151">
                  <c:v>0.89999999999999991</c:v>
                </c:pt>
                <c:pt idx="152">
                  <c:v>0.94761904761904747</c:v>
                </c:pt>
                <c:pt idx="153">
                  <c:v>0.94761904761904747</c:v>
                </c:pt>
                <c:pt idx="154">
                  <c:v>0.88095238095238082</c:v>
                </c:pt>
                <c:pt idx="155">
                  <c:v>0.93809523809523798</c:v>
                </c:pt>
                <c:pt idx="156">
                  <c:v>0.94761904761904747</c:v>
                </c:pt>
                <c:pt idx="157">
                  <c:v>0.98571428571428554</c:v>
                </c:pt>
                <c:pt idx="158">
                  <c:v>0.95714285714285707</c:v>
                </c:pt>
                <c:pt idx="159">
                  <c:v>0.89999999999999991</c:v>
                </c:pt>
                <c:pt idx="160">
                  <c:v>0.9095238095238094</c:v>
                </c:pt>
                <c:pt idx="161">
                  <c:v>0.88095238095238082</c:v>
                </c:pt>
                <c:pt idx="162">
                  <c:v>0.89999999999999991</c:v>
                </c:pt>
                <c:pt idx="163">
                  <c:v>0.9095238095238094</c:v>
                </c:pt>
                <c:pt idx="164">
                  <c:v>0.92857142857142849</c:v>
                </c:pt>
                <c:pt idx="165">
                  <c:v>0.95714285714285707</c:v>
                </c:pt>
                <c:pt idx="166">
                  <c:v>0.9095238095238094</c:v>
                </c:pt>
                <c:pt idx="167">
                  <c:v>0.92857142857142849</c:v>
                </c:pt>
                <c:pt idx="168">
                  <c:v>0.89999999999999991</c:v>
                </c:pt>
                <c:pt idx="169">
                  <c:v>0.95714285714285707</c:v>
                </c:pt>
                <c:pt idx="170">
                  <c:v>0.88095238095238082</c:v>
                </c:pt>
                <c:pt idx="171">
                  <c:v>0.97619047619047605</c:v>
                </c:pt>
                <c:pt idx="172">
                  <c:v>0.97619047619047605</c:v>
                </c:pt>
                <c:pt idx="173">
                  <c:v>0.92857142857142849</c:v>
                </c:pt>
                <c:pt idx="174">
                  <c:v>0.87142857142857133</c:v>
                </c:pt>
                <c:pt idx="175">
                  <c:v>0.96666666666666656</c:v>
                </c:pt>
                <c:pt idx="176">
                  <c:v>0.94761904761904747</c:v>
                </c:pt>
                <c:pt idx="177">
                  <c:v>0.94761904761904747</c:v>
                </c:pt>
                <c:pt idx="178">
                  <c:v>0.95714285714285707</c:v>
                </c:pt>
                <c:pt idx="179">
                  <c:v>0.98571428571428554</c:v>
                </c:pt>
                <c:pt idx="180">
                  <c:v>0.94761904761904747</c:v>
                </c:pt>
                <c:pt idx="181">
                  <c:v>0.94761904761904747</c:v>
                </c:pt>
                <c:pt idx="182">
                  <c:v>0.87142857142857133</c:v>
                </c:pt>
                <c:pt idx="183">
                  <c:v>0.88095238095238082</c:v>
                </c:pt>
                <c:pt idx="184">
                  <c:v>0.89047619047619042</c:v>
                </c:pt>
                <c:pt idx="185">
                  <c:v>0.89999999999999991</c:v>
                </c:pt>
                <c:pt idx="186">
                  <c:v>0.92857142857142849</c:v>
                </c:pt>
                <c:pt idx="187">
                  <c:v>0.9095238095238094</c:v>
                </c:pt>
                <c:pt idx="188">
                  <c:v>0.89047619047619042</c:v>
                </c:pt>
                <c:pt idx="189">
                  <c:v>0.9095238095238094</c:v>
                </c:pt>
                <c:pt idx="190">
                  <c:v>0.93809523809523798</c:v>
                </c:pt>
                <c:pt idx="191">
                  <c:v>0.97619047619047605</c:v>
                </c:pt>
                <c:pt idx="192">
                  <c:v>0.92857142857142849</c:v>
                </c:pt>
                <c:pt idx="193">
                  <c:v>0.98571428571428554</c:v>
                </c:pt>
                <c:pt idx="194">
                  <c:v>0.89999999999999991</c:v>
                </c:pt>
                <c:pt idx="195">
                  <c:v>0.91904761904761889</c:v>
                </c:pt>
                <c:pt idx="196">
                  <c:v>0.95714285714285707</c:v>
                </c:pt>
                <c:pt idx="197">
                  <c:v>0.87142857142857133</c:v>
                </c:pt>
                <c:pt idx="198">
                  <c:v>0.92857142857142849</c:v>
                </c:pt>
                <c:pt idx="199">
                  <c:v>0.91904761904761889</c:v>
                </c:pt>
                <c:pt idx="200">
                  <c:v>0.89999999999999991</c:v>
                </c:pt>
                <c:pt idx="201">
                  <c:v>0.88095238095238082</c:v>
                </c:pt>
                <c:pt idx="202">
                  <c:v>0.98571428571428554</c:v>
                </c:pt>
                <c:pt idx="203">
                  <c:v>0.91904761904761889</c:v>
                </c:pt>
                <c:pt idx="204">
                  <c:v>0.93809523809523798</c:v>
                </c:pt>
                <c:pt idx="205">
                  <c:v>0.91904761904761889</c:v>
                </c:pt>
                <c:pt idx="206">
                  <c:v>0.92857142857142849</c:v>
                </c:pt>
                <c:pt idx="207">
                  <c:v>0.9095238095238094</c:v>
                </c:pt>
                <c:pt idx="208">
                  <c:v>0.91904761904761889</c:v>
                </c:pt>
                <c:pt idx="209">
                  <c:v>0.89999999999999991</c:v>
                </c:pt>
                <c:pt idx="210">
                  <c:v>0.89047619047619042</c:v>
                </c:pt>
                <c:pt idx="211">
                  <c:v>0.89047619047619042</c:v>
                </c:pt>
                <c:pt idx="212">
                  <c:v>0.98571428571428554</c:v>
                </c:pt>
                <c:pt idx="213">
                  <c:v>0.93809523809523798</c:v>
                </c:pt>
                <c:pt idx="214">
                  <c:v>0.87142857142857133</c:v>
                </c:pt>
                <c:pt idx="215">
                  <c:v>0.88095238095238082</c:v>
                </c:pt>
                <c:pt idx="216">
                  <c:v>0.87142857142857133</c:v>
                </c:pt>
                <c:pt idx="217">
                  <c:v>0.96666666666666656</c:v>
                </c:pt>
                <c:pt idx="218">
                  <c:v>0.98571428571428554</c:v>
                </c:pt>
                <c:pt idx="219">
                  <c:v>0.93809523809523798</c:v>
                </c:pt>
                <c:pt idx="220">
                  <c:v>0.94761904761904747</c:v>
                </c:pt>
                <c:pt idx="221">
                  <c:v>0.9095238095238094</c:v>
                </c:pt>
                <c:pt idx="222">
                  <c:v>0.92857142857142849</c:v>
                </c:pt>
                <c:pt idx="223">
                  <c:v>0.98571428571428554</c:v>
                </c:pt>
                <c:pt idx="224">
                  <c:v>0.98571428571428554</c:v>
                </c:pt>
                <c:pt idx="225">
                  <c:v>0.97619047619047605</c:v>
                </c:pt>
                <c:pt idx="226">
                  <c:v>0.96666666666666656</c:v>
                </c:pt>
                <c:pt idx="227">
                  <c:v>0.91904761904761889</c:v>
                </c:pt>
                <c:pt idx="228">
                  <c:v>0.94761904761904747</c:v>
                </c:pt>
                <c:pt idx="229">
                  <c:v>0.97619047619047605</c:v>
                </c:pt>
                <c:pt idx="230">
                  <c:v>0.96666666666666656</c:v>
                </c:pt>
                <c:pt idx="231">
                  <c:v>0.97619047619047605</c:v>
                </c:pt>
                <c:pt idx="232">
                  <c:v>0.96666666666666656</c:v>
                </c:pt>
                <c:pt idx="233">
                  <c:v>0.97619047619047605</c:v>
                </c:pt>
                <c:pt idx="234">
                  <c:v>0.98571428571428554</c:v>
                </c:pt>
                <c:pt idx="235">
                  <c:v>0.98571428571428554</c:v>
                </c:pt>
                <c:pt idx="236">
                  <c:v>0.94761904761904747</c:v>
                </c:pt>
                <c:pt idx="237">
                  <c:v>0.95714285714285707</c:v>
                </c:pt>
                <c:pt idx="238">
                  <c:v>0.89047619047619042</c:v>
                </c:pt>
                <c:pt idx="239">
                  <c:v>0.89999999999999991</c:v>
                </c:pt>
                <c:pt idx="240">
                  <c:v>0.93809523809523798</c:v>
                </c:pt>
                <c:pt idx="241">
                  <c:v>0.96666666666666656</c:v>
                </c:pt>
                <c:pt idx="242">
                  <c:v>0.96666666666666656</c:v>
                </c:pt>
                <c:pt idx="243">
                  <c:v>0.92857142857142849</c:v>
                </c:pt>
                <c:pt idx="244">
                  <c:v>0.95714285714285707</c:v>
                </c:pt>
                <c:pt idx="245">
                  <c:v>0.88095238095238082</c:v>
                </c:pt>
                <c:pt idx="246">
                  <c:v>0.89999999999999991</c:v>
                </c:pt>
                <c:pt idx="247">
                  <c:v>0.93809523809523798</c:v>
                </c:pt>
                <c:pt idx="248">
                  <c:v>0.95714285714285707</c:v>
                </c:pt>
                <c:pt idx="249">
                  <c:v>0.98571428571428554</c:v>
                </c:pt>
                <c:pt idx="250">
                  <c:v>0.89047619047619042</c:v>
                </c:pt>
                <c:pt idx="251">
                  <c:v>0.89999999999999991</c:v>
                </c:pt>
                <c:pt idx="252">
                  <c:v>0.91904761904761889</c:v>
                </c:pt>
                <c:pt idx="253">
                  <c:v>0.94761904761904747</c:v>
                </c:pt>
                <c:pt idx="254">
                  <c:v>0.94761904761904747</c:v>
                </c:pt>
                <c:pt idx="255">
                  <c:v>0.95714285714285707</c:v>
                </c:pt>
                <c:pt idx="256">
                  <c:v>0.98571428571428554</c:v>
                </c:pt>
                <c:pt idx="257">
                  <c:v>0.98571428571428554</c:v>
                </c:pt>
                <c:pt idx="258">
                  <c:v>0.97619047619047605</c:v>
                </c:pt>
                <c:pt idx="259">
                  <c:v>0.95714285714285707</c:v>
                </c:pt>
                <c:pt idx="260">
                  <c:v>0.94761904761904747</c:v>
                </c:pt>
                <c:pt idx="261">
                  <c:v>0.93809523809523798</c:v>
                </c:pt>
                <c:pt idx="262">
                  <c:v>0.89047619047619042</c:v>
                </c:pt>
                <c:pt idx="263">
                  <c:v>0.89999999999999991</c:v>
                </c:pt>
                <c:pt idx="264">
                  <c:v>0.95714285714285707</c:v>
                </c:pt>
                <c:pt idx="265">
                  <c:v>0.94761904761904747</c:v>
                </c:pt>
                <c:pt idx="266">
                  <c:v>0.89999999999999991</c:v>
                </c:pt>
                <c:pt idx="267">
                  <c:v>0.88095238095238082</c:v>
                </c:pt>
                <c:pt idx="268">
                  <c:v>0.92857142857142849</c:v>
                </c:pt>
                <c:pt idx="269">
                  <c:v>0.9095238095238094</c:v>
                </c:pt>
                <c:pt idx="270">
                  <c:v>0.89999999999999991</c:v>
                </c:pt>
                <c:pt idx="271">
                  <c:v>0.88095238095238082</c:v>
                </c:pt>
                <c:pt idx="272">
                  <c:v>0.87142857142857133</c:v>
                </c:pt>
                <c:pt idx="273">
                  <c:v>0.95714285714285707</c:v>
                </c:pt>
                <c:pt idx="274">
                  <c:v>0.91904761904761889</c:v>
                </c:pt>
                <c:pt idx="275">
                  <c:v>0.92857142857142849</c:v>
                </c:pt>
                <c:pt idx="276">
                  <c:v>0.89047619047619042</c:v>
                </c:pt>
                <c:pt idx="277">
                  <c:v>0.97619047619047605</c:v>
                </c:pt>
                <c:pt idx="278">
                  <c:v>0.94761904761904747</c:v>
                </c:pt>
                <c:pt idx="279">
                  <c:v>0.93809523809523798</c:v>
                </c:pt>
                <c:pt idx="280">
                  <c:v>0.87142857142857133</c:v>
                </c:pt>
                <c:pt idx="281">
                  <c:v>0.97619047619047605</c:v>
                </c:pt>
                <c:pt idx="282">
                  <c:v>0.88095238095238082</c:v>
                </c:pt>
                <c:pt idx="283">
                  <c:v>0.89999999999999991</c:v>
                </c:pt>
                <c:pt idx="284">
                  <c:v>0.89999999999999991</c:v>
                </c:pt>
                <c:pt idx="285">
                  <c:v>0.87142857142857133</c:v>
                </c:pt>
                <c:pt idx="286">
                  <c:v>0.9095238095238094</c:v>
                </c:pt>
                <c:pt idx="287">
                  <c:v>0.91904761904761889</c:v>
                </c:pt>
                <c:pt idx="288">
                  <c:v>0.89999999999999991</c:v>
                </c:pt>
                <c:pt idx="289">
                  <c:v>0.89047619047619042</c:v>
                </c:pt>
                <c:pt idx="290">
                  <c:v>0.88095238095238082</c:v>
                </c:pt>
                <c:pt idx="291">
                  <c:v>0.87142857142857133</c:v>
                </c:pt>
                <c:pt idx="292">
                  <c:v>0.91904761904761889</c:v>
                </c:pt>
                <c:pt idx="293">
                  <c:v>0.95714285714285707</c:v>
                </c:pt>
                <c:pt idx="294">
                  <c:v>0.97619047619047605</c:v>
                </c:pt>
                <c:pt idx="295">
                  <c:v>0.98571428571428554</c:v>
                </c:pt>
                <c:pt idx="296">
                  <c:v>0.95714285714285707</c:v>
                </c:pt>
                <c:pt idx="297">
                  <c:v>0.97619047619047605</c:v>
                </c:pt>
                <c:pt idx="298">
                  <c:v>0.97619047619047605</c:v>
                </c:pt>
                <c:pt idx="299">
                  <c:v>0.94761904761904747</c:v>
                </c:pt>
                <c:pt idx="300">
                  <c:v>0.87142857142857133</c:v>
                </c:pt>
                <c:pt idx="301">
                  <c:v>0.88095238095238082</c:v>
                </c:pt>
                <c:pt idx="302">
                  <c:v>0.89047619047619042</c:v>
                </c:pt>
                <c:pt idx="303">
                  <c:v>0.9095238095238094</c:v>
                </c:pt>
                <c:pt idx="304">
                  <c:v>0.89999999999999991</c:v>
                </c:pt>
                <c:pt idx="305">
                  <c:v>0.92857142857142849</c:v>
                </c:pt>
                <c:pt idx="306">
                  <c:v>0.91904761904761889</c:v>
                </c:pt>
                <c:pt idx="307">
                  <c:v>0.94761904761904747</c:v>
                </c:pt>
                <c:pt idx="308">
                  <c:v>0.93809523809523798</c:v>
                </c:pt>
                <c:pt idx="309">
                  <c:v>0.92857142857142849</c:v>
                </c:pt>
                <c:pt idx="310">
                  <c:v>0.91904761904761889</c:v>
                </c:pt>
                <c:pt idx="311">
                  <c:v>0.87142857142857133</c:v>
                </c:pt>
                <c:pt idx="312">
                  <c:v>0.91904761904761889</c:v>
                </c:pt>
                <c:pt idx="313">
                  <c:v>0.89047619047619042</c:v>
                </c:pt>
                <c:pt idx="314">
                  <c:v>0.88095238095238082</c:v>
                </c:pt>
                <c:pt idx="315">
                  <c:v>0.88095238095238082</c:v>
                </c:pt>
                <c:pt idx="316">
                  <c:v>0.89999999999999991</c:v>
                </c:pt>
                <c:pt idx="317">
                  <c:v>0.93809523809523798</c:v>
                </c:pt>
                <c:pt idx="318">
                  <c:v>0.98571428571428554</c:v>
                </c:pt>
                <c:pt idx="319">
                  <c:v>0.95714285714285707</c:v>
                </c:pt>
                <c:pt idx="320">
                  <c:v>0.95714285714285707</c:v>
                </c:pt>
                <c:pt idx="321">
                  <c:v>0.98571428571428554</c:v>
                </c:pt>
                <c:pt idx="322">
                  <c:v>0.94761904761904747</c:v>
                </c:pt>
                <c:pt idx="323">
                  <c:v>0.88095238095238082</c:v>
                </c:pt>
                <c:pt idx="324">
                  <c:v>0.93809523809523798</c:v>
                </c:pt>
                <c:pt idx="325">
                  <c:v>0.92857142857142849</c:v>
                </c:pt>
                <c:pt idx="326">
                  <c:v>0.89047619047619042</c:v>
                </c:pt>
                <c:pt idx="327">
                  <c:v>0.92857142857142849</c:v>
                </c:pt>
                <c:pt idx="328">
                  <c:v>0.93809523809523798</c:v>
                </c:pt>
                <c:pt idx="329">
                  <c:v>0.87142857142857133</c:v>
                </c:pt>
                <c:pt idx="330">
                  <c:v>0.94761904761904747</c:v>
                </c:pt>
                <c:pt idx="331">
                  <c:v>0.91904761904761889</c:v>
                </c:pt>
                <c:pt idx="332">
                  <c:v>0.89999999999999991</c:v>
                </c:pt>
                <c:pt idx="333">
                  <c:v>0.9095238095238094</c:v>
                </c:pt>
                <c:pt idx="334">
                  <c:v>0.97619047619047605</c:v>
                </c:pt>
                <c:pt idx="335">
                  <c:v>0.93809523809523798</c:v>
                </c:pt>
                <c:pt idx="336">
                  <c:v>0.96666666666666656</c:v>
                </c:pt>
                <c:pt idx="337">
                  <c:v>0.89999999999999991</c:v>
                </c:pt>
                <c:pt idx="338">
                  <c:v>0.98571428571428554</c:v>
                </c:pt>
                <c:pt idx="339">
                  <c:v>0.94761904761904747</c:v>
                </c:pt>
                <c:pt idx="340">
                  <c:v>0.96666666666666656</c:v>
                </c:pt>
                <c:pt idx="341">
                  <c:v>0.92857142857142849</c:v>
                </c:pt>
                <c:pt idx="342">
                  <c:v>0.91904761904761889</c:v>
                </c:pt>
                <c:pt idx="343">
                  <c:v>0.97619047619047605</c:v>
                </c:pt>
                <c:pt idx="344">
                  <c:v>0.98571428571428554</c:v>
                </c:pt>
                <c:pt idx="345">
                  <c:v>0.88095238095238082</c:v>
                </c:pt>
                <c:pt idx="346">
                  <c:v>0.9095238095238094</c:v>
                </c:pt>
                <c:pt idx="347">
                  <c:v>0.89047619047619042</c:v>
                </c:pt>
                <c:pt idx="348">
                  <c:v>0.93809523809523798</c:v>
                </c:pt>
                <c:pt idx="349">
                  <c:v>0.96666666666666656</c:v>
                </c:pt>
                <c:pt idx="350">
                  <c:v>0.91904761904761889</c:v>
                </c:pt>
                <c:pt idx="351">
                  <c:v>0.88095238095238082</c:v>
                </c:pt>
                <c:pt idx="352">
                  <c:v>0.9095238095238094</c:v>
                </c:pt>
                <c:pt idx="353">
                  <c:v>0.94761904761904747</c:v>
                </c:pt>
                <c:pt idx="354">
                  <c:v>0.89047619047619042</c:v>
                </c:pt>
                <c:pt idx="355">
                  <c:v>0.96666666666666656</c:v>
                </c:pt>
                <c:pt idx="356">
                  <c:v>0.87142857142857133</c:v>
                </c:pt>
                <c:pt idx="357">
                  <c:v>0.89047619047619042</c:v>
                </c:pt>
                <c:pt idx="358">
                  <c:v>0.97619047619047605</c:v>
                </c:pt>
                <c:pt idx="359">
                  <c:v>0.92857142857142849</c:v>
                </c:pt>
                <c:pt idx="360">
                  <c:v>0.89999999999999991</c:v>
                </c:pt>
                <c:pt idx="361">
                  <c:v>0.97619047619047605</c:v>
                </c:pt>
                <c:pt idx="362">
                  <c:v>0.97619047619047605</c:v>
                </c:pt>
                <c:pt idx="363">
                  <c:v>0.96666666666666656</c:v>
                </c:pt>
                <c:pt idx="364">
                  <c:v>0.87142857142857133</c:v>
                </c:pt>
                <c:pt idx="365">
                  <c:v>0.89047619047619042</c:v>
                </c:pt>
                <c:pt idx="366">
                  <c:v>0.9095238095238094</c:v>
                </c:pt>
                <c:pt idx="367">
                  <c:v>0.93809523809523798</c:v>
                </c:pt>
                <c:pt idx="368">
                  <c:v>0.91904761904761889</c:v>
                </c:pt>
                <c:pt idx="369">
                  <c:v>0.96666666666666656</c:v>
                </c:pt>
                <c:pt idx="370">
                  <c:v>0.97619047619047605</c:v>
                </c:pt>
                <c:pt idx="371">
                  <c:v>0.88095238095238082</c:v>
                </c:pt>
                <c:pt idx="372">
                  <c:v>0.98571428571428554</c:v>
                </c:pt>
                <c:pt idx="373">
                  <c:v>0.92857142857142849</c:v>
                </c:pt>
                <c:pt idx="374">
                  <c:v>0.91904761904761889</c:v>
                </c:pt>
                <c:pt idx="375">
                  <c:v>0.96666666666666656</c:v>
                </c:pt>
                <c:pt idx="376">
                  <c:v>0.92857142857142849</c:v>
                </c:pt>
                <c:pt idx="377">
                  <c:v>0.96666666666666656</c:v>
                </c:pt>
                <c:pt idx="378">
                  <c:v>0.96666666666666656</c:v>
                </c:pt>
                <c:pt idx="379">
                  <c:v>0.95714285714285707</c:v>
                </c:pt>
                <c:pt idx="380">
                  <c:v>0.93809523809523798</c:v>
                </c:pt>
                <c:pt idx="381">
                  <c:v>0.94761904761904747</c:v>
                </c:pt>
                <c:pt idx="382">
                  <c:v>0.98571428571428554</c:v>
                </c:pt>
                <c:pt idx="383">
                  <c:v>0.94761904761904747</c:v>
                </c:pt>
                <c:pt idx="384">
                  <c:v>0.89999999999999991</c:v>
                </c:pt>
                <c:pt idx="385">
                  <c:v>0.89047619047619042</c:v>
                </c:pt>
                <c:pt idx="386">
                  <c:v>0.89999999999999991</c:v>
                </c:pt>
                <c:pt idx="387">
                  <c:v>0.89047619047619042</c:v>
                </c:pt>
                <c:pt idx="388">
                  <c:v>0.91904761904761889</c:v>
                </c:pt>
                <c:pt idx="389">
                  <c:v>0.92857142857142849</c:v>
                </c:pt>
                <c:pt idx="390">
                  <c:v>0.94761904761904747</c:v>
                </c:pt>
                <c:pt idx="391">
                  <c:v>0.97619047619047605</c:v>
                </c:pt>
              </c:numCache>
            </c:numRef>
          </c:xVal>
          <c:yVal>
            <c:numRef>
              <c:f>[0]!_15_0to60_mphs</c:f>
              <c:numCache>
                <c:formatCode>General</c:formatCode>
                <c:ptCount val="392"/>
                <c:pt idx="0">
                  <c:v>0.74897959183673457</c:v>
                </c:pt>
                <c:pt idx="1">
                  <c:v>0.73197278911564612</c:v>
                </c:pt>
                <c:pt idx="2">
                  <c:v>0.75238095238095226</c:v>
                </c:pt>
                <c:pt idx="3">
                  <c:v>0.7911564625850338</c:v>
                </c:pt>
                <c:pt idx="4">
                  <c:v>0.81088435374149648</c:v>
                </c:pt>
                <c:pt idx="5">
                  <c:v>0.77687074829931957</c:v>
                </c:pt>
                <c:pt idx="6">
                  <c:v>0.79795918367346919</c:v>
                </c:pt>
                <c:pt idx="7">
                  <c:v>0.78299319727891137</c:v>
                </c:pt>
                <c:pt idx="8">
                  <c:v>0.77619047619047599</c:v>
                </c:pt>
                <c:pt idx="9">
                  <c:v>0.77619047619047599</c:v>
                </c:pt>
                <c:pt idx="10">
                  <c:v>0.76258503401360533</c:v>
                </c:pt>
                <c:pt idx="11">
                  <c:v>0.78299319727891137</c:v>
                </c:pt>
                <c:pt idx="12">
                  <c:v>0.78299319727891137</c:v>
                </c:pt>
                <c:pt idx="13">
                  <c:v>0.79387755102040802</c:v>
                </c:pt>
                <c:pt idx="14">
                  <c:v>0.77959183673469368</c:v>
                </c:pt>
                <c:pt idx="15">
                  <c:v>0.76598639455782302</c:v>
                </c:pt>
                <c:pt idx="16">
                  <c:v>0.76870748299319713</c:v>
                </c:pt>
                <c:pt idx="17">
                  <c:v>0.79659863945578213</c:v>
                </c:pt>
                <c:pt idx="18">
                  <c:v>0.77959183673469368</c:v>
                </c:pt>
                <c:pt idx="19">
                  <c:v>0.80340136054421751</c:v>
                </c:pt>
                <c:pt idx="20">
                  <c:v>0.75238095238095226</c:v>
                </c:pt>
                <c:pt idx="21">
                  <c:v>0.77959183673469368</c:v>
                </c:pt>
                <c:pt idx="22">
                  <c:v>0.75918367346938764</c:v>
                </c:pt>
                <c:pt idx="23">
                  <c:v>0.78979591836734675</c:v>
                </c:pt>
                <c:pt idx="24">
                  <c:v>0.79523809523809508</c:v>
                </c:pt>
                <c:pt idx="25">
                  <c:v>0.75578231292516995</c:v>
                </c:pt>
                <c:pt idx="26">
                  <c:v>0.77619047619047599</c:v>
                </c:pt>
                <c:pt idx="27">
                  <c:v>0.7727891156462583</c:v>
                </c:pt>
                <c:pt idx="28">
                  <c:v>0.77619047619047599</c:v>
                </c:pt>
                <c:pt idx="29">
                  <c:v>0.76938775510204072</c:v>
                </c:pt>
                <c:pt idx="30">
                  <c:v>0.78163265306122431</c:v>
                </c:pt>
                <c:pt idx="31">
                  <c:v>0.7823129251700679</c:v>
                </c:pt>
                <c:pt idx="32">
                  <c:v>0.80952380952380931</c:v>
                </c:pt>
                <c:pt idx="33">
                  <c:v>0.78639455782312906</c:v>
                </c:pt>
                <c:pt idx="34">
                  <c:v>0.75918367346938764</c:v>
                </c:pt>
                <c:pt idx="35">
                  <c:v>0.76122448979591817</c:v>
                </c:pt>
                <c:pt idx="36">
                  <c:v>0.81700680272108828</c:v>
                </c:pt>
                <c:pt idx="37">
                  <c:v>0.78163265306122431</c:v>
                </c:pt>
                <c:pt idx="38">
                  <c:v>0.76258503401360533</c:v>
                </c:pt>
                <c:pt idx="39">
                  <c:v>0.78571428571428559</c:v>
                </c:pt>
                <c:pt idx="40">
                  <c:v>0.7727891156462583</c:v>
                </c:pt>
                <c:pt idx="41">
                  <c:v>0.78163265306122431</c:v>
                </c:pt>
                <c:pt idx="42">
                  <c:v>0.74897959183673457</c:v>
                </c:pt>
                <c:pt idx="43">
                  <c:v>0.77551020408163251</c:v>
                </c:pt>
                <c:pt idx="44">
                  <c:v>0.74217687074829919</c:v>
                </c:pt>
                <c:pt idx="45">
                  <c:v>0.76598639455782302</c:v>
                </c:pt>
                <c:pt idx="46">
                  <c:v>0.77482993197278893</c:v>
                </c:pt>
                <c:pt idx="47">
                  <c:v>0.76530612244897944</c:v>
                </c:pt>
                <c:pt idx="48">
                  <c:v>0.77619047619047599</c:v>
                </c:pt>
                <c:pt idx="49">
                  <c:v>0.78911564625850328</c:v>
                </c:pt>
                <c:pt idx="50">
                  <c:v>0.78571428571428559</c:v>
                </c:pt>
                <c:pt idx="51">
                  <c:v>0.75238095238095226</c:v>
                </c:pt>
                <c:pt idx="52">
                  <c:v>0.78299319727891137</c:v>
                </c:pt>
                <c:pt idx="53">
                  <c:v>0.79251700680272097</c:v>
                </c:pt>
                <c:pt idx="54">
                  <c:v>0.75646258503401342</c:v>
                </c:pt>
                <c:pt idx="55">
                  <c:v>0.76938775510204072</c:v>
                </c:pt>
                <c:pt idx="56">
                  <c:v>0.79183673469387739</c:v>
                </c:pt>
                <c:pt idx="57">
                  <c:v>0.77891156462585021</c:v>
                </c:pt>
                <c:pt idx="58">
                  <c:v>0.75918367346938764</c:v>
                </c:pt>
                <c:pt idx="59">
                  <c:v>0.75578231292516995</c:v>
                </c:pt>
                <c:pt idx="60">
                  <c:v>0.80748299319727879</c:v>
                </c:pt>
                <c:pt idx="61">
                  <c:v>0.79659863945578213</c:v>
                </c:pt>
                <c:pt idx="62">
                  <c:v>0.8006802721088434</c:v>
                </c:pt>
                <c:pt idx="63">
                  <c:v>0.76938775510204072</c:v>
                </c:pt>
                <c:pt idx="64">
                  <c:v>0.77959183673469368</c:v>
                </c:pt>
                <c:pt idx="65">
                  <c:v>0.75578231292516995</c:v>
                </c:pt>
                <c:pt idx="66">
                  <c:v>0.79999999999999982</c:v>
                </c:pt>
                <c:pt idx="67">
                  <c:v>0.76258503401360533</c:v>
                </c:pt>
                <c:pt idx="68">
                  <c:v>0.78979591836734675</c:v>
                </c:pt>
                <c:pt idx="69">
                  <c:v>0.78979591836734675</c:v>
                </c:pt>
                <c:pt idx="70">
                  <c:v>0.77959183673469368</c:v>
                </c:pt>
                <c:pt idx="71">
                  <c:v>0.82517006802721071</c:v>
                </c:pt>
                <c:pt idx="72">
                  <c:v>0.78639455782312906</c:v>
                </c:pt>
                <c:pt idx="73">
                  <c:v>0.75102040816326521</c:v>
                </c:pt>
                <c:pt idx="74">
                  <c:v>0.78639455782312906</c:v>
                </c:pt>
                <c:pt idx="75">
                  <c:v>0.75986394557823111</c:v>
                </c:pt>
                <c:pt idx="76">
                  <c:v>0.78571428571428559</c:v>
                </c:pt>
                <c:pt idx="77">
                  <c:v>0.75578231292516995</c:v>
                </c:pt>
                <c:pt idx="78">
                  <c:v>0.73537414965986381</c:v>
                </c:pt>
                <c:pt idx="79">
                  <c:v>0.76938775510204072</c:v>
                </c:pt>
                <c:pt idx="80">
                  <c:v>0.75578231292516995</c:v>
                </c:pt>
                <c:pt idx="81">
                  <c:v>0.76258503401360533</c:v>
                </c:pt>
                <c:pt idx="82">
                  <c:v>0.79795918367346919</c:v>
                </c:pt>
                <c:pt idx="83">
                  <c:v>0.77619047619047599</c:v>
                </c:pt>
                <c:pt idx="84">
                  <c:v>0.7387755102040815</c:v>
                </c:pt>
                <c:pt idx="85">
                  <c:v>0.76394557823129239</c:v>
                </c:pt>
                <c:pt idx="86">
                  <c:v>0.75170068027210868</c:v>
                </c:pt>
                <c:pt idx="87">
                  <c:v>0.76258503401360533</c:v>
                </c:pt>
                <c:pt idx="88">
                  <c:v>0.76598639455782302</c:v>
                </c:pt>
                <c:pt idx="89">
                  <c:v>0.78299319727891137</c:v>
                </c:pt>
                <c:pt idx="90">
                  <c:v>0.7727891156462583</c:v>
                </c:pt>
                <c:pt idx="91">
                  <c:v>0.78979591836734675</c:v>
                </c:pt>
                <c:pt idx="92">
                  <c:v>0.79659863945578213</c:v>
                </c:pt>
                <c:pt idx="93">
                  <c:v>0.8068027210884352</c:v>
                </c:pt>
                <c:pt idx="94">
                  <c:v>0.8068027210884352</c:v>
                </c:pt>
                <c:pt idx="95">
                  <c:v>0.78979591836734675</c:v>
                </c:pt>
                <c:pt idx="96">
                  <c:v>0.80340136054421751</c:v>
                </c:pt>
                <c:pt idx="97">
                  <c:v>0.77959183673469368</c:v>
                </c:pt>
                <c:pt idx="98">
                  <c:v>0.82448979591836724</c:v>
                </c:pt>
                <c:pt idx="99">
                  <c:v>0.75578231292516995</c:v>
                </c:pt>
                <c:pt idx="100">
                  <c:v>0.77619047619047599</c:v>
                </c:pt>
                <c:pt idx="101">
                  <c:v>0.80612244897959162</c:v>
                </c:pt>
                <c:pt idx="102">
                  <c:v>0.75714285714285701</c:v>
                </c:pt>
                <c:pt idx="103">
                  <c:v>0.7727891156462583</c:v>
                </c:pt>
                <c:pt idx="104">
                  <c:v>0.78707482993197264</c:v>
                </c:pt>
                <c:pt idx="105">
                  <c:v>0.76258503401360533</c:v>
                </c:pt>
                <c:pt idx="106">
                  <c:v>0.74897959183673457</c:v>
                </c:pt>
                <c:pt idx="107">
                  <c:v>0.75918367346938764</c:v>
                </c:pt>
                <c:pt idx="108">
                  <c:v>0.79659863945578213</c:v>
                </c:pt>
                <c:pt idx="109">
                  <c:v>0.77482993197278893</c:v>
                </c:pt>
                <c:pt idx="110">
                  <c:v>0.77551020408163251</c:v>
                </c:pt>
                <c:pt idx="111">
                  <c:v>0.80476190476190457</c:v>
                </c:pt>
                <c:pt idx="112">
                  <c:v>0.80612244897959162</c:v>
                </c:pt>
                <c:pt idx="113">
                  <c:v>0.80476190476190457</c:v>
                </c:pt>
                <c:pt idx="114">
                  <c:v>0.75170068027210868</c:v>
                </c:pt>
                <c:pt idx="115">
                  <c:v>0.78571428571428559</c:v>
                </c:pt>
                <c:pt idx="116">
                  <c:v>0.78435374149659842</c:v>
                </c:pt>
                <c:pt idx="117">
                  <c:v>0.77414965986394546</c:v>
                </c:pt>
                <c:pt idx="118">
                  <c:v>0.78979591836734675</c:v>
                </c:pt>
                <c:pt idx="119">
                  <c:v>0.77619047619047599</c:v>
                </c:pt>
                <c:pt idx="120">
                  <c:v>0.78639455782312906</c:v>
                </c:pt>
                <c:pt idx="121">
                  <c:v>0.80340136054421751</c:v>
                </c:pt>
                <c:pt idx="122">
                  <c:v>0.78979591836734675</c:v>
                </c:pt>
                <c:pt idx="123">
                  <c:v>0.7727891156462583</c:v>
                </c:pt>
                <c:pt idx="124">
                  <c:v>0.76802721088435355</c:v>
                </c:pt>
                <c:pt idx="125">
                  <c:v>0.78979591836734675</c:v>
                </c:pt>
                <c:pt idx="126">
                  <c:v>0.80340136054421751</c:v>
                </c:pt>
                <c:pt idx="127">
                  <c:v>0.8006802721088434</c:v>
                </c:pt>
                <c:pt idx="128">
                  <c:v>0.7884353741496597</c:v>
                </c:pt>
                <c:pt idx="129">
                  <c:v>0.7727891156462583</c:v>
                </c:pt>
                <c:pt idx="130">
                  <c:v>0.7727891156462583</c:v>
                </c:pt>
                <c:pt idx="131">
                  <c:v>0.78299319727891137</c:v>
                </c:pt>
                <c:pt idx="132">
                  <c:v>0.77210884353741482</c:v>
                </c:pt>
                <c:pt idx="133">
                  <c:v>0.80136054421768688</c:v>
                </c:pt>
                <c:pt idx="134">
                  <c:v>0.80136054421768688</c:v>
                </c:pt>
                <c:pt idx="135">
                  <c:v>0.78707482993197264</c:v>
                </c:pt>
                <c:pt idx="136">
                  <c:v>0.79455782312925149</c:v>
                </c:pt>
                <c:pt idx="137">
                  <c:v>0.74217687074829919</c:v>
                </c:pt>
                <c:pt idx="138">
                  <c:v>0.76258503401360533</c:v>
                </c:pt>
                <c:pt idx="139">
                  <c:v>0.7727891156462583</c:v>
                </c:pt>
                <c:pt idx="140">
                  <c:v>0.77210884353741482</c:v>
                </c:pt>
                <c:pt idx="141">
                  <c:v>0.79455782312925149</c:v>
                </c:pt>
                <c:pt idx="142">
                  <c:v>0.77619047619047599</c:v>
                </c:pt>
                <c:pt idx="143">
                  <c:v>0.78979591836734675</c:v>
                </c:pt>
                <c:pt idx="144">
                  <c:v>0.77210884353741482</c:v>
                </c:pt>
                <c:pt idx="145">
                  <c:v>0.7823129251700679</c:v>
                </c:pt>
                <c:pt idx="146">
                  <c:v>0.76258503401360533</c:v>
                </c:pt>
                <c:pt idx="147">
                  <c:v>0.75918367346938764</c:v>
                </c:pt>
                <c:pt idx="148">
                  <c:v>0.76598639455782302</c:v>
                </c:pt>
                <c:pt idx="149">
                  <c:v>0.76938775510204072</c:v>
                </c:pt>
                <c:pt idx="150">
                  <c:v>0.76598639455782302</c:v>
                </c:pt>
                <c:pt idx="151">
                  <c:v>0.74897959183673457</c:v>
                </c:pt>
                <c:pt idx="152">
                  <c:v>0.76394557823129239</c:v>
                </c:pt>
                <c:pt idx="153">
                  <c:v>0.76734693877551008</c:v>
                </c:pt>
                <c:pt idx="154">
                  <c:v>0.75238095238095226</c:v>
                </c:pt>
                <c:pt idx="155">
                  <c:v>0.76734693877551008</c:v>
                </c:pt>
                <c:pt idx="156">
                  <c:v>0.7727891156462583</c:v>
                </c:pt>
                <c:pt idx="157">
                  <c:v>0.75306122448979573</c:v>
                </c:pt>
                <c:pt idx="158">
                  <c:v>0.77755102040816315</c:v>
                </c:pt>
                <c:pt idx="159">
                  <c:v>0.77959183673469368</c:v>
                </c:pt>
                <c:pt idx="160">
                  <c:v>0.76938775510204072</c:v>
                </c:pt>
                <c:pt idx="161">
                  <c:v>0.7727891156462583</c:v>
                </c:pt>
                <c:pt idx="162">
                  <c:v>0.8068027210884352</c:v>
                </c:pt>
                <c:pt idx="163">
                  <c:v>0.77959183673469368</c:v>
                </c:pt>
                <c:pt idx="164">
                  <c:v>0.77959183673469368</c:v>
                </c:pt>
                <c:pt idx="165">
                  <c:v>0.77414965986394546</c:v>
                </c:pt>
                <c:pt idx="166">
                  <c:v>0.78299319727891137</c:v>
                </c:pt>
                <c:pt idx="167">
                  <c:v>0.77551020408163251</c:v>
                </c:pt>
                <c:pt idx="168">
                  <c:v>0.75918367346938764</c:v>
                </c:pt>
                <c:pt idx="169">
                  <c:v>0.77142857142857124</c:v>
                </c:pt>
                <c:pt idx="170">
                  <c:v>0.75578231292516995</c:v>
                </c:pt>
                <c:pt idx="171">
                  <c:v>0.81496598639455764</c:v>
                </c:pt>
                <c:pt idx="172">
                  <c:v>0.78435374149659842</c:v>
                </c:pt>
                <c:pt idx="173">
                  <c:v>0.77619047619047599</c:v>
                </c:pt>
                <c:pt idx="174">
                  <c:v>0.76938775510204072</c:v>
                </c:pt>
                <c:pt idx="175">
                  <c:v>0.79727891156462571</c:v>
                </c:pt>
                <c:pt idx="176">
                  <c:v>0.78163265306122431</c:v>
                </c:pt>
                <c:pt idx="177">
                  <c:v>0.77891156462585021</c:v>
                </c:pt>
                <c:pt idx="178">
                  <c:v>0.79183673469387739</c:v>
                </c:pt>
                <c:pt idx="179">
                  <c:v>0.78571428571428559</c:v>
                </c:pt>
                <c:pt idx="180">
                  <c:v>0.77210884353741482</c:v>
                </c:pt>
                <c:pt idx="181">
                  <c:v>0.75034013605442162</c:v>
                </c:pt>
                <c:pt idx="182">
                  <c:v>0.74217687074829919</c:v>
                </c:pt>
                <c:pt idx="183">
                  <c:v>0.76598639455782302</c:v>
                </c:pt>
                <c:pt idx="184">
                  <c:v>0.76258503401360533</c:v>
                </c:pt>
                <c:pt idx="185">
                  <c:v>0.7727891156462583</c:v>
                </c:pt>
                <c:pt idx="186">
                  <c:v>0.76122448979591817</c:v>
                </c:pt>
                <c:pt idx="187">
                  <c:v>0.76938775510204072</c:v>
                </c:pt>
                <c:pt idx="188">
                  <c:v>0.78299319727891137</c:v>
                </c:pt>
                <c:pt idx="189">
                  <c:v>0.78299319727891137</c:v>
                </c:pt>
                <c:pt idx="190">
                  <c:v>0.80340136054421751</c:v>
                </c:pt>
                <c:pt idx="191">
                  <c:v>0.79047619047619033</c:v>
                </c:pt>
                <c:pt idx="192">
                  <c:v>0.81700680272108828</c:v>
                </c:pt>
                <c:pt idx="193">
                  <c:v>0.77414965986394546</c:v>
                </c:pt>
                <c:pt idx="194">
                  <c:v>0.76258503401360533</c:v>
                </c:pt>
                <c:pt idx="195">
                  <c:v>0.76598639455782302</c:v>
                </c:pt>
                <c:pt idx="196">
                  <c:v>0.76530612244897944</c:v>
                </c:pt>
                <c:pt idx="197">
                  <c:v>0.78299319727891137</c:v>
                </c:pt>
                <c:pt idx="198">
                  <c:v>0.79387755102040802</c:v>
                </c:pt>
                <c:pt idx="199">
                  <c:v>0.8068027210884352</c:v>
                </c:pt>
                <c:pt idx="200">
                  <c:v>0.78639455782312906</c:v>
                </c:pt>
                <c:pt idx="201">
                  <c:v>0.7727891156462583</c:v>
                </c:pt>
                <c:pt idx="202">
                  <c:v>0.78027210884353726</c:v>
                </c:pt>
                <c:pt idx="203">
                  <c:v>0.75578231292516995</c:v>
                </c:pt>
                <c:pt idx="204">
                  <c:v>0.78163265306122431</c:v>
                </c:pt>
                <c:pt idx="205">
                  <c:v>0.78979591836734675</c:v>
                </c:pt>
                <c:pt idx="206">
                  <c:v>0.7666666666666665</c:v>
                </c:pt>
                <c:pt idx="207">
                  <c:v>0.78639455782312906</c:v>
                </c:pt>
                <c:pt idx="208">
                  <c:v>0.7727891156462583</c:v>
                </c:pt>
                <c:pt idx="209">
                  <c:v>0.79999999999999982</c:v>
                </c:pt>
                <c:pt idx="210">
                  <c:v>0.78299319727891137</c:v>
                </c:pt>
                <c:pt idx="211">
                  <c:v>0.78639455782312906</c:v>
                </c:pt>
                <c:pt idx="212">
                  <c:v>0.8006802721088434</c:v>
                </c:pt>
                <c:pt idx="213">
                  <c:v>0.7727891156462583</c:v>
                </c:pt>
                <c:pt idx="214">
                  <c:v>0.74557823129251688</c:v>
                </c:pt>
                <c:pt idx="215">
                  <c:v>0.77959183673469368</c:v>
                </c:pt>
                <c:pt idx="216">
                  <c:v>0.79999999999999982</c:v>
                </c:pt>
                <c:pt idx="217">
                  <c:v>0.78979591836734675</c:v>
                </c:pt>
                <c:pt idx="218">
                  <c:v>0.7727891156462583</c:v>
                </c:pt>
                <c:pt idx="219">
                  <c:v>0.79999999999999982</c:v>
                </c:pt>
                <c:pt idx="220">
                  <c:v>0.78707482993197264</c:v>
                </c:pt>
                <c:pt idx="221">
                  <c:v>0.77619047619047599</c:v>
                </c:pt>
                <c:pt idx="222">
                  <c:v>0.79251700680272097</c:v>
                </c:pt>
                <c:pt idx="223">
                  <c:v>0.77619047619047599</c:v>
                </c:pt>
                <c:pt idx="224">
                  <c:v>0.78095238095238084</c:v>
                </c:pt>
                <c:pt idx="225">
                  <c:v>0.78367346938775495</c:v>
                </c:pt>
                <c:pt idx="226">
                  <c:v>0.76802721088435355</c:v>
                </c:pt>
                <c:pt idx="227">
                  <c:v>0.79319727891156444</c:v>
                </c:pt>
                <c:pt idx="228">
                  <c:v>0.78571428571428559</c:v>
                </c:pt>
                <c:pt idx="229">
                  <c:v>0.77210884353741482</c:v>
                </c:pt>
                <c:pt idx="230">
                  <c:v>0.79319727891156444</c:v>
                </c:pt>
                <c:pt idx="231">
                  <c:v>0.79863945578231277</c:v>
                </c:pt>
                <c:pt idx="232">
                  <c:v>0.79591836734693855</c:v>
                </c:pt>
                <c:pt idx="233">
                  <c:v>0.78299319727891137</c:v>
                </c:pt>
                <c:pt idx="234">
                  <c:v>0.79387755102040802</c:v>
                </c:pt>
                <c:pt idx="235">
                  <c:v>0.79795918367346919</c:v>
                </c:pt>
                <c:pt idx="236">
                  <c:v>0.80612244897959162</c:v>
                </c:pt>
                <c:pt idx="237">
                  <c:v>0.77755102040816315</c:v>
                </c:pt>
                <c:pt idx="238">
                  <c:v>0.76598639455782302</c:v>
                </c:pt>
                <c:pt idx="239">
                  <c:v>0.76598639455782302</c:v>
                </c:pt>
                <c:pt idx="240">
                  <c:v>0.76598639455782302</c:v>
                </c:pt>
                <c:pt idx="241">
                  <c:v>0.75918367346938764</c:v>
                </c:pt>
                <c:pt idx="242">
                  <c:v>0.8224489795918366</c:v>
                </c:pt>
                <c:pt idx="243">
                  <c:v>0.78775510204081622</c:v>
                </c:pt>
                <c:pt idx="244">
                  <c:v>0.81088435374149648</c:v>
                </c:pt>
                <c:pt idx="245">
                  <c:v>0.76938775510204072</c:v>
                </c:pt>
                <c:pt idx="246">
                  <c:v>0.76938775510204072</c:v>
                </c:pt>
                <c:pt idx="247">
                  <c:v>0.77551020408163251</c:v>
                </c:pt>
                <c:pt idx="248">
                  <c:v>0.76394557823129239</c:v>
                </c:pt>
                <c:pt idx="249">
                  <c:v>0.79183673469387739</c:v>
                </c:pt>
                <c:pt idx="250">
                  <c:v>0.74897959183673457</c:v>
                </c:pt>
                <c:pt idx="251">
                  <c:v>0.75238095238095226</c:v>
                </c:pt>
                <c:pt idx="252">
                  <c:v>0.81700680272108828</c:v>
                </c:pt>
                <c:pt idx="253">
                  <c:v>0.76122448979591817</c:v>
                </c:pt>
                <c:pt idx="254">
                  <c:v>0.78775510204081622</c:v>
                </c:pt>
                <c:pt idx="255">
                  <c:v>0.79795918367346919</c:v>
                </c:pt>
                <c:pt idx="256">
                  <c:v>0.7727891156462583</c:v>
                </c:pt>
                <c:pt idx="257">
                  <c:v>0.78979591836734675</c:v>
                </c:pt>
                <c:pt idx="258">
                  <c:v>0.80340136054421751</c:v>
                </c:pt>
                <c:pt idx="259">
                  <c:v>0.82517006802721071</c:v>
                </c:pt>
                <c:pt idx="260">
                  <c:v>0.77959183673469368</c:v>
                </c:pt>
                <c:pt idx="261">
                  <c:v>0.80340136054421751</c:v>
                </c:pt>
                <c:pt idx="262">
                  <c:v>0.76598639455782302</c:v>
                </c:pt>
                <c:pt idx="263">
                  <c:v>0.74897959183673457</c:v>
                </c:pt>
                <c:pt idx="264">
                  <c:v>0.76190476190476175</c:v>
                </c:pt>
                <c:pt idx="265">
                  <c:v>0.79387755102040802</c:v>
                </c:pt>
                <c:pt idx="266">
                  <c:v>0.75918367346938764</c:v>
                </c:pt>
                <c:pt idx="267">
                  <c:v>0.76938775510204072</c:v>
                </c:pt>
                <c:pt idx="268">
                  <c:v>0.78911564625850328</c:v>
                </c:pt>
                <c:pt idx="269">
                  <c:v>0.7727891156462583</c:v>
                </c:pt>
                <c:pt idx="270">
                  <c:v>0.77959183673469368</c:v>
                </c:pt>
                <c:pt idx="271">
                  <c:v>0.8068027210884352</c:v>
                </c:pt>
                <c:pt idx="272">
                  <c:v>0.79319727891156444</c:v>
                </c:pt>
                <c:pt idx="273">
                  <c:v>0.84285714285714275</c:v>
                </c:pt>
                <c:pt idx="274">
                  <c:v>0.78979591836734675</c:v>
                </c:pt>
                <c:pt idx="275">
                  <c:v>0.82312925170068008</c:v>
                </c:pt>
                <c:pt idx="276">
                  <c:v>0.8068027210884352</c:v>
                </c:pt>
                <c:pt idx="277">
                  <c:v>0.812925170068027</c:v>
                </c:pt>
                <c:pt idx="278">
                  <c:v>0.78163265306122431</c:v>
                </c:pt>
                <c:pt idx="279">
                  <c:v>0.77959183673469368</c:v>
                </c:pt>
                <c:pt idx="280">
                  <c:v>0.72857142857142843</c:v>
                </c:pt>
                <c:pt idx="281">
                  <c:v>0.78571428571428559</c:v>
                </c:pt>
                <c:pt idx="282">
                  <c:v>0.81360544217687059</c:v>
                </c:pt>
                <c:pt idx="283">
                  <c:v>0.76258503401360533</c:v>
                </c:pt>
                <c:pt idx="284">
                  <c:v>0.78299319727891137</c:v>
                </c:pt>
                <c:pt idx="285">
                  <c:v>0.77959183673469368</c:v>
                </c:pt>
                <c:pt idx="286">
                  <c:v>0.78639455782312906</c:v>
                </c:pt>
                <c:pt idx="287">
                  <c:v>0.80340136054421751</c:v>
                </c:pt>
                <c:pt idx="288">
                  <c:v>0.7727891156462583</c:v>
                </c:pt>
                <c:pt idx="289">
                  <c:v>0.76598639455782302</c:v>
                </c:pt>
                <c:pt idx="290">
                  <c:v>0.76258503401360533</c:v>
                </c:pt>
                <c:pt idx="291">
                  <c:v>0.73197278911564612</c:v>
                </c:pt>
                <c:pt idx="292">
                  <c:v>0.7727891156462583</c:v>
                </c:pt>
                <c:pt idx="293">
                  <c:v>0.76394557823129239</c:v>
                </c:pt>
                <c:pt idx="294">
                  <c:v>0.77551020408163251</c:v>
                </c:pt>
                <c:pt idx="295">
                  <c:v>0.77414965986394546</c:v>
                </c:pt>
                <c:pt idx="296">
                  <c:v>0.77551020408163251</c:v>
                </c:pt>
                <c:pt idx="297">
                  <c:v>0.76190476190476175</c:v>
                </c:pt>
                <c:pt idx="298">
                  <c:v>0.78095238095238084</c:v>
                </c:pt>
                <c:pt idx="299">
                  <c:v>0.78775510204081622</c:v>
                </c:pt>
                <c:pt idx="300">
                  <c:v>0.74897959183673457</c:v>
                </c:pt>
                <c:pt idx="301">
                  <c:v>0.77959183673469368</c:v>
                </c:pt>
                <c:pt idx="302">
                  <c:v>0.76938775510204072</c:v>
                </c:pt>
                <c:pt idx="303">
                  <c:v>0.78639455782312906</c:v>
                </c:pt>
                <c:pt idx="304">
                  <c:v>0.78639455782312906</c:v>
                </c:pt>
                <c:pt idx="305">
                  <c:v>0.77891156462585021</c:v>
                </c:pt>
                <c:pt idx="306">
                  <c:v>0.78299319727891137</c:v>
                </c:pt>
                <c:pt idx="307">
                  <c:v>0.7911564625850338</c:v>
                </c:pt>
                <c:pt idx="308">
                  <c:v>0.79455782312925149</c:v>
                </c:pt>
                <c:pt idx="309">
                  <c:v>0.76394557823129239</c:v>
                </c:pt>
                <c:pt idx="310">
                  <c:v>0.79999999999999982</c:v>
                </c:pt>
                <c:pt idx="311">
                  <c:v>0.74217687074829919</c:v>
                </c:pt>
                <c:pt idx="312">
                  <c:v>0.75238095238095226</c:v>
                </c:pt>
                <c:pt idx="313">
                  <c:v>0.75578231292516995</c:v>
                </c:pt>
                <c:pt idx="314">
                  <c:v>0.75238095238095226</c:v>
                </c:pt>
                <c:pt idx="315">
                  <c:v>0.77619047619047599</c:v>
                </c:pt>
                <c:pt idx="316">
                  <c:v>0.7387755102040815</c:v>
                </c:pt>
                <c:pt idx="317">
                  <c:v>0.74965986394557804</c:v>
                </c:pt>
                <c:pt idx="318">
                  <c:v>0.78435374149659842</c:v>
                </c:pt>
                <c:pt idx="319">
                  <c:v>0.77891156462585021</c:v>
                </c:pt>
                <c:pt idx="320">
                  <c:v>0.76394557823129239</c:v>
                </c:pt>
                <c:pt idx="321">
                  <c:v>0.79659863945578213</c:v>
                </c:pt>
                <c:pt idx="322">
                  <c:v>0.80476190476190457</c:v>
                </c:pt>
                <c:pt idx="323">
                  <c:v>0.75578231292516995</c:v>
                </c:pt>
                <c:pt idx="324">
                  <c:v>0.78299319727891137</c:v>
                </c:pt>
                <c:pt idx="325">
                  <c:v>0.78435374149659842</c:v>
                </c:pt>
                <c:pt idx="326">
                  <c:v>0.79659863945578213</c:v>
                </c:pt>
                <c:pt idx="327">
                  <c:v>0.77823129251700662</c:v>
                </c:pt>
                <c:pt idx="328">
                  <c:v>0.8006802721088434</c:v>
                </c:pt>
                <c:pt idx="329">
                  <c:v>0.79319727891156444</c:v>
                </c:pt>
                <c:pt idx="330">
                  <c:v>0.78095238095238084</c:v>
                </c:pt>
                <c:pt idx="331">
                  <c:v>0.76598639455782302</c:v>
                </c:pt>
                <c:pt idx="332">
                  <c:v>0.76938775510204072</c:v>
                </c:pt>
                <c:pt idx="333">
                  <c:v>0.77959183673469368</c:v>
                </c:pt>
                <c:pt idx="334">
                  <c:v>0.79523809523809508</c:v>
                </c:pt>
                <c:pt idx="335">
                  <c:v>0.78571428571428559</c:v>
                </c:pt>
                <c:pt idx="336">
                  <c:v>0.79659863945578213</c:v>
                </c:pt>
                <c:pt idx="337">
                  <c:v>0.80340136054421751</c:v>
                </c:pt>
                <c:pt idx="338">
                  <c:v>0.76870748299319713</c:v>
                </c:pt>
                <c:pt idx="339">
                  <c:v>0.77482993197278893</c:v>
                </c:pt>
                <c:pt idx="340">
                  <c:v>0.77755102040816315</c:v>
                </c:pt>
                <c:pt idx="341">
                  <c:v>0.78571428571428559</c:v>
                </c:pt>
                <c:pt idx="342">
                  <c:v>0.78299319727891137</c:v>
                </c:pt>
                <c:pt idx="343">
                  <c:v>0.7884353741496597</c:v>
                </c:pt>
                <c:pt idx="344">
                  <c:v>0.78911564625850328</c:v>
                </c:pt>
                <c:pt idx="345">
                  <c:v>0.80340136054421751</c:v>
                </c:pt>
                <c:pt idx="346">
                  <c:v>0.81700680272108828</c:v>
                </c:pt>
                <c:pt idx="347">
                  <c:v>0.78639455782312906</c:v>
                </c:pt>
                <c:pt idx="348">
                  <c:v>0.79795918367346919</c:v>
                </c:pt>
                <c:pt idx="349">
                  <c:v>0.80204081632653046</c:v>
                </c:pt>
                <c:pt idx="350">
                  <c:v>0.76598639455782302</c:v>
                </c:pt>
                <c:pt idx="351">
                  <c:v>0.76938775510204072</c:v>
                </c:pt>
                <c:pt idx="352">
                  <c:v>0.78639455782312906</c:v>
                </c:pt>
                <c:pt idx="353">
                  <c:v>0.77074829931972777</c:v>
                </c:pt>
                <c:pt idx="354">
                  <c:v>0.77959183673469368</c:v>
                </c:pt>
                <c:pt idx="355">
                  <c:v>0.77959183673469368</c:v>
                </c:pt>
                <c:pt idx="356">
                  <c:v>0.77619047619047599</c:v>
                </c:pt>
                <c:pt idx="357">
                  <c:v>0.7727891156462583</c:v>
                </c:pt>
                <c:pt idx="358">
                  <c:v>0.75986394557823111</c:v>
                </c:pt>
                <c:pt idx="359">
                  <c:v>0.77959183673469368</c:v>
                </c:pt>
                <c:pt idx="360">
                  <c:v>0.76598639455782302</c:v>
                </c:pt>
                <c:pt idx="361">
                  <c:v>0.78911564625850328</c:v>
                </c:pt>
                <c:pt idx="362">
                  <c:v>0.79183673469387739</c:v>
                </c:pt>
                <c:pt idx="363">
                  <c:v>0.77687074829931957</c:v>
                </c:pt>
                <c:pt idx="364">
                  <c:v>0.81360544217687059</c:v>
                </c:pt>
                <c:pt idx="365">
                  <c:v>0.79659863945578213</c:v>
                </c:pt>
                <c:pt idx="366">
                  <c:v>0.77959183673469368</c:v>
                </c:pt>
                <c:pt idx="367">
                  <c:v>0.77006802721088419</c:v>
                </c:pt>
                <c:pt idx="368">
                  <c:v>0.78639455782312906</c:v>
                </c:pt>
                <c:pt idx="369">
                  <c:v>0.83537414965986379</c:v>
                </c:pt>
                <c:pt idx="370">
                  <c:v>0.77074829931972777</c:v>
                </c:pt>
                <c:pt idx="371">
                  <c:v>0.80340136054421751</c:v>
                </c:pt>
                <c:pt idx="372">
                  <c:v>0.84149659863945558</c:v>
                </c:pt>
                <c:pt idx="373">
                  <c:v>0.77074829931972777</c:v>
                </c:pt>
                <c:pt idx="374">
                  <c:v>0.76938775510204072</c:v>
                </c:pt>
                <c:pt idx="375">
                  <c:v>0.77414965986394546</c:v>
                </c:pt>
                <c:pt idx="376">
                  <c:v>0.75714285714285701</c:v>
                </c:pt>
                <c:pt idx="377">
                  <c:v>0.77823129251700662</c:v>
                </c:pt>
                <c:pt idx="378">
                  <c:v>0.82176870748299302</c:v>
                </c:pt>
                <c:pt idx="379">
                  <c:v>0.76938775510204072</c:v>
                </c:pt>
                <c:pt idx="380">
                  <c:v>0.7727891156462583</c:v>
                </c:pt>
                <c:pt idx="381">
                  <c:v>0.82040816326530597</c:v>
                </c:pt>
                <c:pt idx="382">
                  <c:v>0.77823129251700662</c:v>
                </c:pt>
                <c:pt idx="383">
                  <c:v>0.77551020408163251</c:v>
                </c:pt>
                <c:pt idx="384">
                  <c:v>0.81700680272108828</c:v>
                </c:pt>
                <c:pt idx="385">
                  <c:v>0.83401360544217673</c:v>
                </c:pt>
                <c:pt idx="386">
                  <c:v>0.77959183673469368</c:v>
                </c:pt>
                <c:pt idx="387">
                  <c:v>0.7727891156462583</c:v>
                </c:pt>
                <c:pt idx="388">
                  <c:v>0.7727891156462583</c:v>
                </c:pt>
                <c:pt idx="389">
                  <c:v>0.78095238095238084</c:v>
                </c:pt>
                <c:pt idx="390">
                  <c:v>0.7666666666666665</c:v>
                </c:pt>
                <c:pt idx="391">
                  <c:v>0.80748299319727879</c:v>
                </c:pt>
              </c:numCache>
            </c:numRef>
          </c:yVal>
          <c:smooth val="0"/>
          <c:extLst>
            <c:ext xmlns:c16="http://schemas.microsoft.com/office/drawing/2014/chart" uri="{C3380CC4-5D6E-409C-BE32-E72D297353CC}">
              <c16:uniqueId val="{0000004F-3B5E-4FFE-97BC-F6EC4C0ADCCE}"/>
            </c:ext>
          </c:extLst>
        </c:ser>
        <c:ser>
          <c:idx val="45"/>
          <c:order val="45"/>
          <c:tx>
            <c:v>highlight</c:v>
          </c:tx>
          <c:spPr>
            <a:ln w="19050" cap="rnd">
              <a:noFill/>
              <a:round/>
            </a:ln>
            <a:effectLst/>
          </c:spPr>
          <c:marker>
            <c:symbol val="circle"/>
            <c:size val="3"/>
            <c:spPr>
              <a:solidFill>
                <a:schemeClr val="accent2">
                  <a:alpha val="35000"/>
                </a:schemeClr>
              </a:solidFill>
              <a:ln w="9525">
                <a:noFill/>
              </a:ln>
              <a:effectLst/>
            </c:spPr>
          </c:marker>
          <c:xVal>
            <c:numRef>
              <c:f>[0]!_20_from_pos_x</c:f>
              <c:numCache>
                <c:formatCode>General</c:formatCode>
                <c:ptCount val="1"/>
                <c:pt idx="0">
                  <c:v>#N/A</c:v>
                </c:pt>
              </c:numCache>
            </c:numRef>
          </c:xVal>
          <c:yVal>
            <c:numRef>
              <c:f>[0]!_21_to_pos_y</c:f>
              <c:numCache>
                <c:formatCode>General</c:formatCode>
                <c:ptCount val="1"/>
                <c:pt idx="0">
                  <c:v>#N/A</c:v>
                </c:pt>
              </c:numCache>
            </c:numRef>
          </c:yVal>
          <c:smooth val="0"/>
          <c:extLst>
            <c:ext xmlns:c16="http://schemas.microsoft.com/office/drawing/2014/chart" uri="{C3380CC4-5D6E-409C-BE32-E72D297353CC}">
              <c16:uniqueId val="{00000000-C83F-44DE-AFB5-EAC5457CB903}"/>
            </c:ext>
          </c:extLst>
        </c:ser>
        <c:ser>
          <c:idx val="46"/>
          <c:order val="46"/>
          <c:tx>
            <c:strRef>
              <c:f>example!$AL$27</c:f>
              <c:strCache>
                <c:ptCount val="1"/>
                <c:pt idx="0">
                  <c:v>Do not apply</c:v>
                </c:pt>
              </c:strCache>
            </c:strRef>
          </c:tx>
          <c:spPr>
            <a:ln w="19050" cap="rnd">
              <a:solidFill>
                <a:schemeClr val="accent5">
                  <a:lumMod val="70000"/>
                </a:schemeClr>
              </a:solidFill>
              <a:round/>
            </a:ln>
            <a:effectLst/>
          </c:spPr>
          <c:marker>
            <c:symbol val="none"/>
          </c:marker>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example!$AL$28</c:f>
              <c:numCache>
                <c:formatCode>"X: "General</c:formatCode>
                <c:ptCount val="1"/>
                <c:pt idx="0">
                  <c:v>#N/A</c:v>
                </c:pt>
              </c:numCache>
            </c:numRef>
          </c:xVal>
          <c:yVal>
            <c:numRef>
              <c:f>example!$AL$29</c:f>
              <c:numCache>
                <c:formatCode>"Y: "General</c:formatCode>
                <c:ptCount val="1"/>
                <c:pt idx="0">
                  <c:v>#N/A</c:v>
                </c:pt>
              </c:numCache>
            </c:numRef>
          </c:yVal>
          <c:smooth val="0"/>
          <c:extLst>
            <c:ext xmlns:c16="http://schemas.microsoft.com/office/drawing/2014/chart" uri="{C3380CC4-5D6E-409C-BE32-E72D297353CC}">
              <c16:uniqueId val="{00000001-C83F-44DE-AFB5-EAC5457CB903}"/>
            </c:ext>
          </c:extLst>
        </c:ser>
        <c:ser>
          <c:idx val="47"/>
          <c:order val="47"/>
          <c:tx>
            <c:strRef>
              <c:f>example!$AM$27</c:f>
              <c:strCache>
                <c:ptCount val="1"/>
                <c:pt idx="0">
                  <c:v>No selection</c:v>
                </c:pt>
              </c:strCache>
            </c:strRef>
          </c:tx>
          <c:spPr>
            <a:ln w="19050" cap="rnd">
              <a:solidFill>
                <a:schemeClr val="accent6">
                  <a:lumMod val="70000"/>
                </a:schemeClr>
              </a:solidFill>
              <a:round/>
            </a:ln>
            <a:effectLst/>
          </c:spPr>
          <c:marker>
            <c:symbol val="none"/>
          </c:marker>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example!$AM$28</c:f>
              <c:numCache>
                <c:formatCode>"X: "General</c:formatCode>
                <c:ptCount val="1"/>
                <c:pt idx="0">
                  <c:v>#N/A</c:v>
                </c:pt>
              </c:numCache>
            </c:numRef>
          </c:xVal>
          <c:yVal>
            <c:numRef>
              <c:f>example!$AM$29</c:f>
              <c:numCache>
                <c:formatCode>"Y: "General</c:formatCode>
                <c:ptCount val="1"/>
                <c:pt idx="0">
                  <c:v>#N/A</c:v>
                </c:pt>
              </c:numCache>
            </c:numRef>
          </c:yVal>
          <c:smooth val="0"/>
          <c:extLst>
            <c:ext xmlns:c16="http://schemas.microsoft.com/office/drawing/2014/chart" uri="{C3380CC4-5D6E-409C-BE32-E72D297353CC}">
              <c16:uniqueId val="{00000002-C83F-44DE-AFB5-EAC5457CB903}"/>
            </c:ext>
          </c:extLst>
        </c:ser>
        <c:dLbls>
          <c:showLegendKey val="0"/>
          <c:showVal val="0"/>
          <c:showCatName val="0"/>
          <c:showSerName val="0"/>
          <c:showPercent val="0"/>
          <c:showBubbleSize val="0"/>
        </c:dLbls>
        <c:axId val="1438832575"/>
        <c:axId val="1438840895"/>
      </c:scatterChart>
      <c:valAx>
        <c:axId val="1438832575"/>
        <c:scaling>
          <c:orientation val="minMax"/>
          <c:max val="1"/>
          <c:min val="0"/>
        </c:scaling>
        <c:delete val="0"/>
        <c:axPos val="b"/>
        <c:numFmt formatCode="General" sourceLinked="1"/>
        <c:majorTickMark val="none"/>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438840895"/>
        <c:crosses val="autoZero"/>
        <c:crossBetween val="midCat"/>
      </c:valAx>
      <c:valAx>
        <c:axId val="1438840895"/>
        <c:scaling>
          <c:orientation val="minMax"/>
          <c:max val="1"/>
          <c:min val="0"/>
        </c:scaling>
        <c:delete val="0"/>
        <c:axPos val="l"/>
        <c:numFmt formatCode="General" sourceLinked="1"/>
        <c:majorTickMark val="none"/>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438832575"/>
        <c:crosses val="autoZero"/>
        <c:crossBetween val="midCat"/>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AL22" fmlaRange="_18_x_variable" sel="1" val="0"/>
</file>

<file path=xl/ctrlProps/ctrlProp2.xml><?xml version="1.0" encoding="utf-8"?>
<formControlPr xmlns="http://schemas.microsoft.com/office/spreadsheetml/2009/9/main" objectType="List" dx="26" fmlaLink="AL23" fmlaRange="_19_y_variable"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3</xdr:col>
      <xdr:colOff>528213</xdr:colOff>
      <xdr:row>3</xdr:row>
      <xdr:rowOff>27940</xdr:rowOff>
    </xdr:from>
    <xdr:to>
      <xdr:col>6</xdr:col>
      <xdr:colOff>160021</xdr:colOff>
      <xdr:row>7</xdr:row>
      <xdr:rowOff>15047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311293" y="41656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33866</xdr:colOff>
      <xdr:row>6</xdr:row>
      <xdr:rowOff>74728</xdr:rowOff>
    </xdr:from>
    <xdr:to>
      <xdr:col>6</xdr:col>
      <xdr:colOff>2095499</xdr:colOff>
      <xdr:row>8</xdr:row>
      <xdr:rowOff>86784</xdr:rowOff>
    </xdr:to>
    <xdr:sp macro="" textlink="">
      <xdr:nvSpPr>
        <xdr:cNvPr id="3" name="Left Brace 2">
          <a:extLst>
            <a:ext uri="{FF2B5EF4-FFF2-40B4-BE49-F238E27FC236}">
              <a16:creationId xmlns:a16="http://schemas.microsoft.com/office/drawing/2014/main" id="{00000000-0008-0000-0000-000003000000}"/>
            </a:ext>
          </a:extLst>
        </xdr:cNvPr>
        <xdr:cNvSpPr/>
      </xdr:nvSpPr>
      <xdr:spPr>
        <a:xfrm rot="5400000">
          <a:off x="2895075" y="-1818741"/>
          <a:ext cx="271136" cy="561255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2</xdr:col>
      <xdr:colOff>1089660</xdr:colOff>
      <xdr:row>1</xdr:row>
      <xdr:rowOff>22860</xdr:rowOff>
    </xdr:from>
    <xdr:to>
      <xdr:col>3</xdr:col>
      <xdr:colOff>699031</xdr:colOff>
      <xdr:row>4</xdr:row>
      <xdr:rowOff>21526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539240" y="15240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4</xdr:col>
      <xdr:colOff>181611</xdr:colOff>
      <xdr:row>0</xdr:row>
      <xdr:rowOff>38100</xdr:rowOff>
    </xdr:from>
    <xdr:to>
      <xdr:col>5</xdr:col>
      <xdr:colOff>175049</xdr:colOff>
      <xdr:row>3</xdr:row>
      <xdr:rowOff>102870</xdr:rowOff>
    </xdr:to>
    <xdr:sp macro="" textlink="">
      <xdr:nvSpPr>
        <xdr:cNvPr id="5" name="Oval 7">
          <a:extLst>
            <a:ext uri="{FF2B5EF4-FFF2-40B4-BE49-F238E27FC236}">
              <a16:creationId xmlns:a16="http://schemas.microsoft.com/office/drawing/2014/main" id="{00000000-0008-0000-0000-000005000000}"/>
            </a:ext>
          </a:extLst>
        </xdr:cNvPr>
        <xdr:cNvSpPr/>
      </xdr:nvSpPr>
      <xdr:spPr>
        <a:xfrm>
          <a:off x="2764791" y="3810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12</xdr:col>
      <xdr:colOff>338666</xdr:colOff>
      <xdr:row>2</xdr:row>
      <xdr:rowOff>106680</xdr:rowOff>
    </xdr:from>
    <xdr:to>
      <xdr:col>13</xdr:col>
      <xdr:colOff>142874</xdr:colOff>
      <xdr:row>6</xdr:row>
      <xdr:rowOff>48260</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7836746" y="36576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21</xdr:col>
      <xdr:colOff>124036</xdr:colOff>
      <xdr:row>2</xdr:row>
      <xdr:rowOff>38100</xdr:rowOff>
    </xdr:from>
    <xdr:to>
      <xdr:col>22</xdr:col>
      <xdr:colOff>34924</xdr:colOff>
      <xdr:row>5</xdr:row>
      <xdr:rowOff>102870</xdr:rowOff>
    </xdr:to>
    <xdr:sp macro="" textlink="">
      <xdr:nvSpPr>
        <xdr:cNvPr id="7" name="Oval 6">
          <a:extLst>
            <a:ext uri="{FF2B5EF4-FFF2-40B4-BE49-F238E27FC236}">
              <a16:creationId xmlns:a16="http://schemas.microsoft.com/office/drawing/2014/main" id="{00000000-0008-0000-0000-000007000000}"/>
            </a:ext>
          </a:extLst>
        </xdr:cNvPr>
        <xdr:cNvSpPr/>
      </xdr:nvSpPr>
      <xdr:spPr>
        <a:xfrm>
          <a:off x="12567496" y="29718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40</xdr:col>
      <xdr:colOff>337819</xdr:colOff>
      <xdr:row>2</xdr:row>
      <xdr:rowOff>53340</xdr:rowOff>
    </xdr:from>
    <xdr:to>
      <xdr:col>42</xdr:col>
      <xdr:colOff>138852</xdr:colOff>
      <xdr:row>5</xdr:row>
      <xdr:rowOff>114300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21353779" y="31242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editAs="absolute">
    <xdr:from>
      <xdr:col>9</xdr:col>
      <xdr:colOff>184997</xdr:colOff>
      <xdr:row>18</xdr:row>
      <xdr:rowOff>0</xdr:rowOff>
    </xdr:from>
    <xdr:to>
      <xdr:col>9</xdr:col>
      <xdr:colOff>583566</xdr:colOff>
      <xdr:row>21</xdr:row>
      <xdr:rowOff>71120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6441017" y="233172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absolute">
    <xdr:from>
      <xdr:col>57</xdr:col>
      <xdr:colOff>0</xdr:colOff>
      <xdr:row>20</xdr:row>
      <xdr:rowOff>15240</xdr:rowOff>
    </xdr:from>
    <xdr:to>
      <xdr:col>58</xdr:col>
      <xdr:colOff>148166</xdr:colOff>
      <xdr:row>23</xdr:row>
      <xdr:rowOff>86360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28597860" y="260604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34</xdr:col>
      <xdr:colOff>267969</xdr:colOff>
      <xdr:row>0</xdr:row>
      <xdr:rowOff>60960</xdr:rowOff>
    </xdr:from>
    <xdr:to>
      <xdr:col>35</xdr:col>
      <xdr:colOff>179916</xdr:colOff>
      <xdr:row>3</xdr:row>
      <xdr:rowOff>125730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18472149" y="609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10</xdr:col>
      <xdr:colOff>3702</xdr:colOff>
      <xdr:row>6</xdr:row>
      <xdr:rowOff>75923</xdr:rowOff>
    </xdr:from>
    <xdr:to>
      <xdr:col>10</xdr:col>
      <xdr:colOff>129670</xdr:colOff>
      <xdr:row>15</xdr:row>
      <xdr:rowOff>15574</xdr:rowOff>
    </xdr:to>
    <xdr:sp macro="" textlink="">
      <xdr:nvSpPr>
        <xdr:cNvPr id="14" name="Arrow: Down 13">
          <a:extLst>
            <a:ext uri="{FF2B5EF4-FFF2-40B4-BE49-F238E27FC236}">
              <a16:creationId xmlns:a16="http://schemas.microsoft.com/office/drawing/2014/main" id="{00000000-0008-0000-0000-00000E000000}"/>
            </a:ext>
          </a:extLst>
        </xdr:cNvPr>
        <xdr:cNvSpPr/>
      </xdr:nvSpPr>
      <xdr:spPr>
        <a:xfrm rot="20510561">
          <a:off x="7059822" y="853163"/>
          <a:ext cx="125968" cy="1105511"/>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15</xdr:col>
      <xdr:colOff>606214</xdr:colOff>
      <xdr:row>5</xdr:row>
      <xdr:rowOff>60960</xdr:rowOff>
    </xdr:from>
    <xdr:to>
      <xdr:col>18</xdr:col>
      <xdr:colOff>137355</xdr:colOff>
      <xdr:row>7</xdr:row>
      <xdr:rowOff>50731</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9887374" y="70866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twoCellAnchor>
  <xdr:twoCellAnchor>
    <xdr:from>
      <xdr:col>43</xdr:col>
      <xdr:colOff>30480</xdr:colOff>
      <xdr:row>4</xdr:row>
      <xdr:rowOff>19050</xdr:rowOff>
    </xdr:from>
    <xdr:to>
      <xdr:col>54</xdr:col>
      <xdr:colOff>66000</xdr:colOff>
      <xdr:row>45</xdr:row>
      <xdr:rowOff>107910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43</xdr:col>
      <xdr:colOff>76200</xdr:colOff>
      <xdr:row>0</xdr:row>
      <xdr:rowOff>68580</xdr:rowOff>
    </xdr:from>
    <xdr:ext cx="5373266" cy="387286"/>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21854160" y="68580"/>
          <a:ext cx="5373266"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tx1">
                  <a:lumMod val="50000"/>
                  <a:lumOff val="50000"/>
                </a:schemeClr>
              </a:solidFill>
              <a:latin typeface="Arial" panose="020B0604020202020204" pitchFamily="34" charset="0"/>
              <a:cs typeface="Arial" panose="020B0604020202020204" pitchFamily="34" charset="0"/>
            </a:rPr>
            <a:t>Scatterplot matrix</a:t>
          </a:r>
          <a:r>
            <a:rPr lang="en-US" sz="2000" b="1" baseline="0">
              <a:solidFill>
                <a:schemeClr val="tx1">
                  <a:lumMod val="50000"/>
                  <a:lumOff val="50000"/>
                </a:schemeClr>
              </a:solidFill>
              <a:latin typeface="Arial" panose="020B0604020202020204" pitchFamily="34" charset="0"/>
              <a:cs typeface="Arial" panose="020B0604020202020204" pitchFamily="34" charset="0"/>
            </a:rPr>
            <a:t> for multivariate analysis</a:t>
          </a:r>
          <a:endParaRPr lang="en-US" sz="2000" b="1">
            <a:solidFill>
              <a:schemeClr val="tx1">
                <a:lumMod val="50000"/>
                <a:lumOff val="50000"/>
              </a:schemeClr>
            </a:solidFill>
            <a:latin typeface="Arial" panose="020B0604020202020204" pitchFamily="34" charset="0"/>
            <a:cs typeface="Arial" panose="020B0604020202020204" pitchFamily="34" charset="0"/>
          </a:endParaRPr>
        </a:p>
      </xdr:txBody>
    </xdr:sp>
    <xdr:clientData/>
  </xdr:oneCellAnchor>
  <xdr:twoCellAnchor editAs="oneCell">
    <xdr:from>
      <xdr:col>54</xdr:col>
      <xdr:colOff>144780</xdr:colOff>
      <xdr:row>4</xdr:row>
      <xdr:rowOff>76200</xdr:rowOff>
    </xdr:from>
    <xdr:to>
      <xdr:col>56</xdr:col>
      <xdr:colOff>236220</xdr:colOff>
      <xdr:row>16</xdr:row>
      <xdr:rowOff>99060</xdr:rowOff>
    </xdr:to>
    <mc:AlternateContent xmlns:mc="http://schemas.openxmlformats.org/markup-compatibility/2006" xmlns:a14="http://schemas.microsoft.com/office/drawing/2010/main">
      <mc:Choice Requires="a14">
        <xdr:graphicFrame macro="">
          <xdr:nvGraphicFramePr>
            <xdr:cNvPr id="19" name="metric">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mlns="">
        <xdr:sp macro="" textlink="">
          <xdr:nvSpPr>
            <xdr:cNvPr id="0" name=""/>
            <xdr:cNvSpPr>
              <a:spLocks noTextEdit="1"/>
            </xdr:cNvSpPr>
          </xdr:nvSpPr>
          <xdr:spPr>
            <a:xfrm>
              <a:off x="26395680" y="594360"/>
              <a:ext cx="1059180" cy="1577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29</xdr:col>
      <xdr:colOff>22859</xdr:colOff>
      <xdr:row>7</xdr:row>
      <xdr:rowOff>45723</xdr:rowOff>
    </xdr:from>
    <xdr:to>
      <xdr:col>41</xdr:col>
      <xdr:colOff>45722</xdr:colOff>
      <xdr:row>9</xdr:row>
      <xdr:rowOff>45721</xdr:rowOff>
    </xdr:to>
    <xdr:sp macro="" textlink="">
      <xdr:nvSpPr>
        <xdr:cNvPr id="20" name="Left Brace 19">
          <a:extLst>
            <a:ext uri="{FF2B5EF4-FFF2-40B4-BE49-F238E27FC236}">
              <a16:creationId xmlns:a16="http://schemas.microsoft.com/office/drawing/2014/main" id="{00000000-0008-0000-0000-000014000000}"/>
            </a:ext>
          </a:extLst>
        </xdr:cNvPr>
        <xdr:cNvSpPr/>
      </xdr:nvSpPr>
      <xdr:spPr>
        <a:xfrm rot="5400000">
          <a:off x="18508982" y="-1767840"/>
          <a:ext cx="259078" cy="569976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31</xdr:col>
      <xdr:colOff>352952</xdr:colOff>
      <xdr:row>3</xdr:row>
      <xdr:rowOff>119380</xdr:rowOff>
    </xdr:from>
    <xdr:to>
      <xdr:col>38</xdr:col>
      <xdr:colOff>228600</xdr:colOff>
      <xdr:row>7</xdr:row>
      <xdr:rowOff>106487</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17094092" y="508000"/>
          <a:ext cx="314462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twoCellAnchor editAs="absolute">
    <xdr:from>
      <xdr:col>16</xdr:col>
      <xdr:colOff>28162</xdr:colOff>
      <xdr:row>6</xdr:row>
      <xdr:rowOff>120531</xdr:rowOff>
    </xdr:from>
    <xdr:to>
      <xdr:col>16</xdr:col>
      <xdr:colOff>154983</xdr:colOff>
      <xdr:row>10</xdr:row>
      <xdr:rowOff>107765</xdr:rowOff>
    </xdr:to>
    <xdr:sp macro="" textlink="">
      <xdr:nvSpPr>
        <xdr:cNvPr id="22" name="Arrow: Down 21">
          <a:extLst>
            <a:ext uri="{FF2B5EF4-FFF2-40B4-BE49-F238E27FC236}">
              <a16:creationId xmlns:a16="http://schemas.microsoft.com/office/drawing/2014/main" id="{00000000-0008-0000-0000-000016000000}"/>
            </a:ext>
          </a:extLst>
        </xdr:cNvPr>
        <xdr:cNvSpPr/>
      </xdr:nvSpPr>
      <xdr:spPr>
        <a:xfrm rot="19837281">
          <a:off x="10017982" y="897771"/>
          <a:ext cx="126821" cy="505394"/>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9</xdr:col>
      <xdr:colOff>133774</xdr:colOff>
      <xdr:row>4</xdr:row>
      <xdr:rowOff>91440</xdr:rowOff>
    </xdr:from>
    <xdr:to>
      <xdr:col>12</xdr:col>
      <xdr:colOff>122115</xdr:colOff>
      <xdr:row>6</xdr:row>
      <xdr:rowOff>81211</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89794" y="60960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twoCellAnchor>
  <xdr:twoCellAnchor editAs="absolute">
    <xdr:from>
      <xdr:col>8</xdr:col>
      <xdr:colOff>110068</xdr:colOff>
      <xdr:row>6</xdr:row>
      <xdr:rowOff>105208</xdr:rowOff>
    </xdr:from>
    <xdr:to>
      <xdr:col>15</xdr:col>
      <xdr:colOff>670560</xdr:colOff>
      <xdr:row>8</xdr:row>
      <xdr:rowOff>117264</xdr:rowOff>
    </xdr:to>
    <xdr:sp macro="" textlink="">
      <xdr:nvSpPr>
        <xdr:cNvPr id="24" name="Left Brace 23">
          <a:extLst>
            <a:ext uri="{FF2B5EF4-FFF2-40B4-BE49-F238E27FC236}">
              <a16:creationId xmlns:a16="http://schemas.microsoft.com/office/drawing/2014/main" id="{00000000-0008-0000-0000-000018000000}"/>
            </a:ext>
          </a:extLst>
        </xdr:cNvPr>
        <xdr:cNvSpPr/>
      </xdr:nvSpPr>
      <xdr:spPr>
        <a:xfrm rot="5400000">
          <a:off x="7924276" y="-873860"/>
          <a:ext cx="271136" cy="378375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33868</xdr:colOff>
      <xdr:row>6</xdr:row>
      <xdr:rowOff>44248</xdr:rowOff>
    </xdr:from>
    <xdr:to>
      <xdr:col>27</xdr:col>
      <xdr:colOff>45720</xdr:colOff>
      <xdr:row>8</xdr:row>
      <xdr:rowOff>56304</xdr:rowOff>
    </xdr:to>
    <xdr:sp macro="" textlink="">
      <xdr:nvSpPr>
        <xdr:cNvPr id="25" name="Left Brace 24">
          <a:extLst>
            <a:ext uri="{FF2B5EF4-FFF2-40B4-BE49-F238E27FC236}">
              <a16:creationId xmlns:a16="http://schemas.microsoft.com/office/drawing/2014/main" id="{00000000-0008-0000-0000-000019000000}"/>
            </a:ext>
          </a:extLst>
        </xdr:cNvPr>
        <xdr:cNvSpPr/>
      </xdr:nvSpPr>
      <xdr:spPr>
        <a:xfrm rot="5400000">
          <a:off x="12679156" y="-1643480"/>
          <a:ext cx="271136" cy="520107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56</xdr:col>
      <xdr:colOff>220984</xdr:colOff>
      <xdr:row>4</xdr:row>
      <xdr:rowOff>114300</xdr:rowOff>
    </xdr:from>
    <xdr:to>
      <xdr:col>56</xdr:col>
      <xdr:colOff>419100</xdr:colOff>
      <xdr:row>38</xdr:row>
      <xdr:rowOff>99060</xdr:rowOff>
    </xdr:to>
    <xdr:sp macro="" textlink="">
      <xdr:nvSpPr>
        <xdr:cNvPr id="26" name="Left Brace 25">
          <a:extLst>
            <a:ext uri="{FF2B5EF4-FFF2-40B4-BE49-F238E27FC236}">
              <a16:creationId xmlns:a16="http://schemas.microsoft.com/office/drawing/2014/main" id="{00000000-0008-0000-0000-00001A000000}"/>
            </a:ext>
          </a:extLst>
        </xdr:cNvPr>
        <xdr:cNvSpPr/>
      </xdr:nvSpPr>
      <xdr:spPr>
        <a:xfrm rot="10800000">
          <a:off x="28331164" y="632460"/>
          <a:ext cx="198116" cy="43891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54</xdr:col>
          <xdr:colOff>198120</xdr:colOff>
          <xdr:row>19</xdr:row>
          <xdr:rowOff>22860</xdr:rowOff>
        </xdr:from>
        <xdr:to>
          <xdr:col>56</xdr:col>
          <xdr:colOff>175260</xdr:colOff>
          <xdr:row>28</xdr:row>
          <xdr:rowOff>15240</xdr:rowOff>
        </xdr:to>
        <xdr:sp macro="" textlink="">
          <xdr:nvSpPr>
            <xdr:cNvPr id="1025" name="List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xdr:col>
          <xdr:colOff>198120</xdr:colOff>
          <xdr:row>30</xdr:row>
          <xdr:rowOff>83820</xdr:rowOff>
        </xdr:from>
        <xdr:to>
          <xdr:col>56</xdr:col>
          <xdr:colOff>175260</xdr:colOff>
          <xdr:row>38</xdr:row>
          <xdr:rowOff>91440</xdr:rowOff>
        </xdr:to>
        <xdr:sp macro="" textlink="">
          <xdr:nvSpPr>
            <xdr:cNvPr id="1026" name="List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54</xdr:col>
      <xdr:colOff>30480</xdr:colOff>
      <xdr:row>17</xdr:row>
      <xdr:rowOff>60960</xdr:rowOff>
    </xdr:from>
    <xdr:ext cx="1249316" cy="224998"/>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27172920" y="2263140"/>
          <a:ext cx="1249316"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accent2"/>
              </a:solidFill>
              <a:latin typeface="Arial" panose="020B0604020202020204" pitchFamily="34" charset="0"/>
              <a:cs typeface="Arial" panose="020B0604020202020204" pitchFamily="34" charset="0"/>
            </a:rPr>
            <a:t>Highlight</a:t>
          </a:r>
          <a:r>
            <a:rPr lang="en-US" sz="900" b="1" baseline="0">
              <a:solidFill>
                <a:schemeClr val="accent2"/>
              </a:solidFill>
              <a:latin typeface="Arial" panose="020B0604020202020204" pitchFamily="34" charset="0"/>
              <a:cs typeface="Arial" panose="020B0604020202020204" pitchFamily="34" charset="0"/>
            </a:rPr>
            <a:t> x variable</a:t>
          </a:r>
          <a:endParaRPr lang="en-US" sz="900" b="1">
            <a:solidFill>
              <a:schemeClr val="accent2"/>
            </a:solidFill>
            <a:latin typeface="Arial" panose="020B0604020202020204" pitchFamily="34" charset="0"/>
            <a:cs typeface="Arial" panose="020B0604020202020204" pitchFamily="34" charset="0"/>
          </a:endParaRPr>
        </a:p>
      </xdr:txBody>
    </xdr:sp>
    <xdr:clientData/>
  </xdr:oneCellAnchor>
  <xdr:oneCellAnchor>
    <xdr:from>
      <xdr:col>54</xdr:col>
      <xdr:colOff>15240</xdr:colOff>
      <xdr:row>28</xdr:row>
      <xdr:rowOff>114300</xdr:rowOff>
    </xdr:from>
    <xdr:ext cx="1249316" cy="224998"/>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27157680" y="3741420"/>
          <a:ext cx="1249316"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accent2"/>
              </a:solidFill>
              <a:latin typeface="Arial" panose="020B0604020202020204" pitchFamily="34" charset="0"/>
              <a:cs typeface="Arial" panose="020B0604020202020204" pitchFamily="34" charset="0"/>
            </a:rPr>
            <a:t>Highlight</a:t>
          </a:r>
          <a:r>
            <a:rPr lang="en-US" sz="900" b="1" baseline="0">
              <a:solidFill>
                <a:schemeClr val="accent2"/>
              </a:solidFill>
              <a:latin typeface="Arial" panose="020B0604020202020204" pitchFamily="34" charset="0"/>
              <a:cs typeface="Arial" panose="020B0604020202020204" pitchFamily="34" charset="0"/>
            </a:rPr>
            <a:t> y variable</a:t>
          </a:r>
          <a:endParaRPr lang="en-US" sz="900" b="1">
            <a:solidFill>
              <a:schemeClr val="accent2"/>
            </a:solidFill>
            <a:latin typeface="Arial" panose="020B0604020202020204" pitchFamily="34" charset="0"/>
            <a:cs typeface="Arial" panose="020B0604020202020204" pitchFamily="34" charset="0"/>
          </a:endParaRPr>
        </a:p>
      </xdr:txBody>
    </xdr:sp>
    <xdr:clientData/>
  </xdr:oneCellAnchor>
  <xdr:twoCellAnchor editAs="absolute">
    <xdr:from>
      <xdr:col>37</xdr:col>
      <xdr:colOff>342900</xdr:colOff>
      <xdr:row>32</xdr:row>
      <xdr:rowOff>0</xdr:rowOff>
    </xdr:from>
    <xdr:to>
      <xdr:col>38</xdr:col>
      <xdr:colOff>125306</xdr:colOff>
      <xdr:row>35</xdr:row>
      <xdr:rowOff>71120</xdr:rowOff>
    </xdr:to>
    <xdr:sp macro="" textlink="">
      <xdr:nvSpPr>
        <xdr:cNvPr id="28" name="Oval 27">
          <a:extLst>
            <a:ext uri="{FF2B5EF4-FFF2-40B4-BE49-F238E27FC236}">
              <a16:creationId xmlns:a16="http://schemas.microsoft.com/office/drawing/2014/main" id="{00000000-0008-0000-0000-00001C000000}"/>
            </a:ext>
          </a:extLst>
        </xdr:cNvPr>
        <xdr:cNvSpPr/>
      </xdr:nvSpPr>
      <xdr:spPr>
        <a:xfrm>
          <a:off x="19735800" y="41452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43</xdr:col>
      <xdr:colOff>114300</xdr:colOff>
      <xdr:row>3</xdr:row>
      <xdr:rowOff>7620</xdr:rowOff>
    </xdr:from>
    <xdr:ext cx="5242560" cy="254557"/>
    <xdr:sp macro="" textlink="$AL$38">
      <xdr:nvSpPr>
        <xdr:cNvPr id="13" name="TextBox 12">
          <a:extLst>
            <a:ext uri="{FF2B5EF4-FFF2-40B4-BE49-F238E27FC236}">
              <a16:creationId xmlns:a16="http://schemas.microsoft.com/office/drawing/2014/main" id="{00000000-0008-0000-0000-00000D000000}"/>
            </a:ext>
          </a:extLst>
        </xdr:cNvPr>
        <xdr:cNvSpPr txBox="1"/>
      </xdr:nvSpPr>
      <xdr:spPr>
        <a:xfrm>
          <a:off x="21892260" y="396240"/>
          <a:ext cx="524256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D655C08-DD08-492D-A589-B0CA03C0BECE}" type="TxLink">
            <a:rPr lang="en-US" sz="1100" b="1" i="0" u="none" strike="noStrike">
              <a:solidFill>
                <a:sysClr val="windowText" lastClr="000000"/>
              </a:solidFill>
              <a:latin typeface="Arial" panose="020B0604020202020204" pitchFamily="34" charset="0"/>
              <a:cs typeface="Arial" panose="020B0604020202020204" pitchFamily="34" charset="0"/>
            </a:rPr>
            <a:pPr/>
            <a:t>7 variables for 392 cars are depicted in these 42 small multiples</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5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5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64.086184953703" createdVersion="7" refreshedVersion="7" minRefreshableVersion="3" recordCount="7" xr:uid="{15AAF8AE-39C9-4D5B-AC2F-FC7FE8A23CC3}">
  <cacheSource type="worksheet">
    <worksheetSource name="_02_metrics"/>
  </cacheSource>
  <cacheFields count="1">
    <cacheField name="metric" numFmtId="0">
      <sharedItems count="7">
        <s v="mpg"/>
        <s v="cylinders"/>
        <s v="displacement"/>
        <s v="power (hp)"/>
        <s v="weight (lb)"/>
        <s v="0-60 mph (s)"/>
        <s v="year"/>
      </sharedItems>
    </cacheField>
  </cacheFields>
  <extLst>
    <ext xmlns:x14="http://schemas.microsoft.com/office/spreadsheetml/2009/9/main" uri="{725AE2AE-9491-48be-B2B4-4EB974FC3084}">
      <x14:pivotCacheDefinition pivotCacheId="2080467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r>
  <r>
    <x v="1"/>
  </r>
  <r>
    <x v="2"/>
  </r>
  <r>
    <x v="3"/>
  </r>
  <r>
    <x v="4"/>
  </r>
  <r>
    <x v="5"/>
  </r>
  <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2DA2B9-7727-4A3E-A3AE-9E2D21549D19}" name="pt_metrics"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J23:J30" firstHeaderRow="1" firstDataRow="1" firstDataCol="1"/>
  <pivotFields count="1">
    <pivotField axis="axisRow" compact="0" outline="0" showAll="0">
      <items count="8">
        <item x="5"/>
        <item x="1"/>
        <item x="2"/>
        <item x="0"/>
        <item x="3"/>
        <item x="4"/>
        <item x="6"/>
        <item t="default"/>
      </items>
    </pivotField>
  </pivotFields>
  <rowFields count="1">
    <field x="0"/>
  </rowFields>
  <rowItems count="7">
    <i>
      <x/>
    </i>
    <i>
      <x v="1"/>
    </i>
    <i>
      <x v="2"/>
    </i>
    <i>
      <x v="3"/>
    </i>
    <i>
      <x v="4"/>
    </i>
    <i>
      <x v="5"/>
    </i>
    <i>
      <x v="6"/>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7_metric_slicer" xr10:uid="{7E020817-CF67-4C44-812B-74C91A6FD567}" sourceName="metric">
  <pivotTables>
    <pivotTable tabId="4" name="pt_metrics"/>
  </pivotTables>
  <data>
    <tabular pivotCacheId="2080467545">
      <items count="7">
        <i x="5" s="1"/>
        <i x="1" s="1"/>
        <i x="2" s="1"/>
        <i x="0" s="1"/>
        <i x="3" s="1"/>
        <i x="4"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ic" xr10:uid="{3D4C048E-02E1-4573-9C44-9ED5CB05EC65}" cache="_17_metric_slicer" caption="metric"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17DFFD-CFA4-4FC8-85DF-6ADD61E9A9D7}" name="_01_data" displayName="_01_data" ref="B10:G2754" totalsRowShown="0">
  <autoFilter ref="B10:G2754" xr:uid="{5017DFFD-CFA4-4FC8-85DF-6ADD61E9A9D7}"/>
  <tableColumns count="6">
    <tableColumn id="1" xr3:uid="{C0DBDD13-112D-469A-8048-9EA9F5E1C553}" name="ID"/>
    <tableColumn id="2" xr3:uid="{550C520B-550E-4460-9EC1-427198EEBD0C}" name="model"/>
    <tableColumn id="3" xr3:uid="{F4A4072E-10B7-408E-BA4B-4907A746D2A7}" name="metric"/>
    <tableColumn id="4" xr3:uid="{6E342321-5072-48FB-9035-DA307190DAEA}" name="value"/>
    <tableColumn id="5" xr3:uid="{5C502467-2831-4EA4-9B53-F76181D6F583}" name="manufacturer"/>
    <tableColumn id="6" xr3:uid="{0C5CD3F3-C772-47DC-9D18-F023E0CE1180}" name="item"/>
  </tableColumns>
  <tableStyleInfo name="Peltier Tech Minima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drawing" Target="../drawings/drawing1.xml"/><Relationship Id="rId7"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BH2760"/>
  <sheetViews>
    <sheetView showGridLines="0" topLeftCell="AA1" workbookViewId="0">
      <selection activeCell="BG1" sqref="BG1"/>
    </sheetView>
  </sheetViews>
  <sheetFormatPr defaultColWidth="0" defaultRowHeight="10.199999999999999" zeroHeight="1"/>
  <cols>
    <col min="1" max="1" width="3.5703125" customWidth="1"/>
    <col min="2" max="2" width="4.85546875" bestFit="1" customWidth="1"/>
    <col min="3" max="3" width="25" customWidth="1"/>
    <col min="4" max="4" width="15" bestFit="1" customWidth="1"/>
    <col min="5" max="5" width="7.7109375" bestFit="1" customWidth="1"/>
    <col min="6" max="6" width="14" bestFit="1" customWidth="1"/>
    <col min="7" max="7" width="39.7109375" bestFit="1" customWidth="1"/>
    <col min="8" max="9" width="3.7109375" customWidth="1"/>
    <col min="10" max="10" width="15" bestFit="1" customWidth="1"/>
    <col min="11" max="11" width="3.85546875" customWidth="1"/>
    <col min="12" max="12" width="4.42578125" bestFit="1" customWidth="1"/>
    <col min="13" max="15" width="11.140625" customWidth="1"/>
    <col min="16" max="16" width="13.28515625" bestFit="1" customWidth="1"/>
    <col min="17" max="17" width="3.5703125" customWidth="1"/>
    <col min="18" max="18" width="15" bestFit="1" customWidth="1"/>
    <col min="19" max="27" width="9.140625" customWidth="1"/>
    <col min="28" max="29" width="3.7109375" customWidth="1"/>
    <col min="30" max="36" width="9.140625" customWidth="1"/>
    <col min="37" max="37" width="4" customWidth="1"/>
    <col min="38" max="38" width="11.5703125" bestFit="1" customWidth="1"/>
    <col min="39" max="39" width="10.85546875" customWidth="1"/>
    <col min="40" max="41" width="8" customWidth="1"/>
    <col min="42" max="43" width="3.140625" customWidth="1"/>
    <col min="44" max="54" width="9.140625" customWidth="1"/>
    <col min="55" max="55" width="8.42578125" customWidth="1"/>
    <col min="56" max="56" width="9.7109375" customWidth="1"/>
    <col min="57" max="57" width="9.140625" customWidth="1"/>
    <col min="58" max="59" width="4.7109375" customWidth="1"/>
    <col min="60" max="60" width="8.85546875" hidden="1" customWidth="1"/>
    <col min="61" max="16384" width="9.140625" hidden="1"/>
  </cols>
  <sheetData>
    <row r="1" spans="2:42"/>
    <row r="2" spans="2:42"/>
    <row r="3" spans="2:42"/>
    <row r="4" spans="2:42"/>
    <row r="5" spans="2:42"/>
    <row r="6" spans="2:42"/>
    <row r="7" spans="2:42"/>
    <row r="8" spans="2:42"/>
    <row r="9" spans="2:42">
      <c r="U9" t="s">
        <v>743</v>
      </c>
      <c r="X9" t="s">
        <v>744</v>
      </c>
    </row>
    <row r="10" spans="2:42">
      <c r="B10" t="s">
        <v>2</v>
      </c>
      <c r="C10" t="s">
        <v>3</v>
      </c>
      <c r="D10" t="s">
        <v>725</v>
      </c>
      <c r="E10" t="s">
        <v>726</v>
      </c>
      <c r="F10" t="s">
        <v>4</v>
      </c>
      <c r="G10" t="s">
        <v>5</v>
      </c>
      <c r="J10" s="82" t="str" cm="1">
        <f t="array" ref="J10:J17" xml:space="preserve"> _xlfn.UNIQUE( _01_data[[#All],[metric]] )</f>
        <v>metric</v>
      </c>
      <c r="M10" s="79" t="s">
        <v>732</v>
      </c>
      <c r="N10" s="79" t="s">
        <v>733</v>
      </c>
      <c r="O10" s="79" t="s">
        <v>734</v>
      </c>
      <c r="P10" s="79" t="s">
        <v>735</v>
      </c>
      <c r="R10" t="s">
        <v>740</v>
      </c>
      <c r="S10" t="s">
        <v>730</v>
      </c>
      <c r="T10" t="s">
        <v>731</v>
      </c>
      <c r="U10" t="s">
        <v>737</v>
      </c>
      <c r="V10" t="s">
        <v>738</v>
      </c>
      <c r="W10" t="s">
        <v>736</v>
      </c>
      <c r="X10" t="s">
        <v>737</v>
      </c>
      <c r="Y10" t="s">
        <v>738</v>
      </c>
      <c r="Z10" t="s">
        <v>736</v>
      </c>
      <c r="AA10" t="s">
        <v>739</v>
      </c>
      <c r="AD10" s="82" t="str" cm="1">
        <f t="array" ref="AD10:AJ10" xml:space="preserve"> TRANSPOSE(_xlfn.ANCHORARRAY( R11) )</f>
        <v>mpg</v>
      </c>
      <c r="AE10" t="str">
        <v>cylinders</v>
      </c>
      <c r="AF10" t="str">
        <v>displacement</v>
      </c>
      <c r="AG10" t="str">
        <v>power (hp)</v>
      </c>
      <c r="AH10" t="str">
        <v>weight (lb)</v>
      </c>
      <c r="AI10" t="str">
        <v>0-60 mph (s)</v>
      </c>
      <c r="AJ10" t="str">
        <v>year</v>
      </c>
      <c r="AL10" s="85" t="s">
        <v>748</v>
      </c>
      <c r="AM10" s="85" t="s">
        <v>749</v>
      </c>
      <c r="AN10" s="83" t="s">
        <v>730</v>
      </c>
      <c r="AO10" s="83" t="s">
        <v>731</v>
      </c>
      <c r="AP10" s="84"/>
    </row>
    <row r="11" spans="2:42">
      <c r="B11">
        <v>1</v>
      </c>
      <c r="C11" t="s">
        <v>6</v>
      </c>
      <c r="D11" t="s">
        <v>742</v>
      </c>
      <c r="E11">
        <v>13</v>
      </c>
      <c r="F11" t="s">
        <v>7</v>
      </c>
      <c r="G11" t="s">
        <v>8</v>
      </c>
      <c r="J11" t="str">
        <v>mpg</v>
      </c>
      <c r="M11">
        <f xml:space="preserve"> COUNTA( J24:J30 ) + 1</f>
        <v>8</v>
      </c>
      <c r="N11" s="80">
        <f xml:space="preserve"> 1 / ( M11 - 1 )</f>
        <v>0.14285714285714285</v>
      </c>
      <c r="O11" s="80">
        <v>0.1</v>
      </c>
      <c r="P11" s="80">
        <f xml:space="preserve"> N11 * ( 1 - 2 * O11 )</f>
        <v>0.11428571428571428</v>
      </c>
      <c r="R11" s="82" t="str" cm="1">
        <f t="array" ref="R11:R17" xml:space="preserve"> _xlfn.LET( _xlpm.metrics, _xlfn._xlws.FILTER(_xlfn.ANCHORARRAY( J10),_xlfn.ANCHORARRAY( J10) &lt;&gt; "metric" ),
           _xlfn._xlws.FILTER( _xlpm.metrics,
                         ISNUMBER( _xlfn.XMATCH( _xlpm.metrics, J24:J30 ) )
                       )
           )</f>
        <v>mpg</v>
      </c>
      <c r="S11" s="82" cm="1">
        <f t="array" ref="S11:S17" xml:space="preserve"> _xlfn.SEQUENCE( COUNTA(_xlfn.ANCHORARRAY( R11) ),,, 2 ) * N11 / 2</f>
        <v>7.1428571428571425E-2</v>
      </c>
      <c r="T11" s="82" cm="1">
        <f t="array" ref="T11:T17">_xlfn.ANCHORARRAY( S11)</f>
        <v>7.1428571428571425E-2</v>
      </c>
      <c r="U11" s="82" cm="1">
        <f t="array" ref="U11:U17" xml:space="preserve"> _xlfn.MINIFS( _01_data[value],
                   _01_data[metric],_xlfn.ANCHORARRAY( R11) )</f>
        <v>9</v>
      </c>
      <c r="V11" s="82" cm="1">
        <f t="array" ref="V11:V17" xml:space="preserve"> _xlfn.MAXIFS( _01_data[value],
                   _01_data[metric],_xlfn.ANCHORARRAY( R11) )</f>
        <v>46.6</v>
      </c>
      <c r="W11" s="82" cm="1">
        <f t="array" ref="W11:W17">_xlfn.ANCHORARRAY( V11) -_xlfn.ANCHORARRAY(U11)</f>
        <v>37.6</v>
      </c>
      <c r="X11" s="82" cm="1">
        <f t="array" ref="X11:X17" xml:space="preserve"> IF( ISTEXT(_xlfn.ANCHORARRAY( R11)),
         N11 * O11,
         NA() )</f>
        <v>1.4285714285714285E-2</v>
      </c>
      <c r="Y11" s="82" cm="1">
        <f t="array" ref="Y11:Y17" xml:space="preserve"> IF( ISTEXT(_xlfn.ANCHORARRAY( R11) ),
         N11 * ( 1 - O11),
         NA() )</f>
        <v>0.12857142857142856</v>
      </c>
      <c r="Z11" s="82" cm="1">
        <f t="array" ref="Z11:Z17">_xlfn.ANCHORARRAY( Y11) -_xlfn.ANCHORARRAY( X11)</f>
        <v>0.11428571428571427</v>
      </c>
      <c r="AA11" s="82" cm="1">
        <f t="array" ref="AA11:AA17">_xlfn.ANCHORARRAY( Z11) /_xlfn.ANCHORARRAY( W11)</f>
        <v>3.0395136778115497E-3</v>
      </c>
      <c r="AD11" s="82" cm="1">
        <f t="array" ref="AD11:AD402" xml:space="preserve"> _xlfn.LET( _xlpm.lookup, AD10,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AD10), NA(),
                ( _xlpm.values - _xlpm.oldmin) * _xlpm.rng_new_old + _xlpm.newmin )
         )</f>
        <v>2.6443768996960486E-2</v>
      </c>
      <c r="AE11" s="82" cm="1">
        <f t="array" ref="AE11:AE402" xml:space="preserve"> _xlfn.LET( _xlpm.lookup, AE10,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AE10), NA(),
                N11 + ( _xlpm.values - _xlpm.oldmin) * _xlpm.rng_new_old + _xlpm.newmin )
          )</f>
        <v>0.27142857142857141</v>
      </c>
      <c r="AF11" s="82" cm="1">
        <f t="array" ref="AF11:AF402" xml:space="preserve"> _xlfn.LET( _xlpm.lookup, AF10,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AF10), NA(),
                N11 * 2 + ( _xlpm.values - _xlpm.oldmin) * _xlpm.rng_new_old + _xlpm.newmin )
           )</f>
        <v>0.38623108157991876</v>
      </c>
      <c r="AG11" s="82" cm="1">
        <f t="array" ref="AG11:AG402" xml:space="preserve"> _xlfn.LET( _xlpm.lookup, AG10,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AG10), NA(),
                N11 * 3 + ( _xlpm.values - _xlpm.oldmin) * _xlpm.rng_new_old + _xlpm.newmin )
          )</f>
        <v>0.52298136645962723</v>
      </c>
      <c r="AH11" s="82" cm="1">
        <f t="array" ref="AH11:AH402" xml:space="preserve"> _xlfn.LET( _xlpm.lookup, AH10,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AH10), NA(),
                N11 * 4 + ( _xlpm.values - _xlpm.oldmin) * _xlpm.rng_new_old + _xlpm.newmin )
          )</f>
        <v>0.65726031836040333</v>
      </c>
      <c r="AI11" s="82" cm="1">
        <f t="array" ref="AI11:AI402" xml:space="preserve"> _xlfn.LET( _xlpm.lookup, AI10,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AI10), NA(),
                N11 * 5 + ( _xlpm.values - _xlpm.oldmin) * _xlpm.rng_new_old + _xlpm.newmin )
         )</f>
        <v>0.74897959183673457</v>
      </c>
      <c r="AJ11" s="82" cm="1">
        <f t="array" ref="AJ11:AJ402" xml:space="preserve"> _xlfn.LET( _xlpm.lookup, AJ10,
          _xlpm.values, _xlfn._xlws.FILTER( _01_data[value], _01_data[metric] = _xlpm.lookup ),
          _xlpm.oldmin, _xlfn.XLOOKUP( _xlpm.lookup,_xlfn.ANCHORARRAY( $R11),_xlfn.ANCHORARRAY( $U11) ),
          _xlpm.newmin, _xlfn.XLOOKUP( _xlpm.lookup,_xlfn.ANCHORARRAY( $R11),_xlfn.ANCHORARRAY( $X11) ),
          _xlpm.range_new, _xlfn.XLOOKUP( _xlpm.lookup,_xlfn.ANCHORARRAY( $R11),_xlfn.ANCHORARRAY( $Z11) ),
          _xlpm.range_old, _xlfn.XLOOKUP( _xlpm.lookup,_xlfn.ANCHORARRAY( $R11),_xlfn.ANCHORARRAY( $W11) ),
          _xlpm.rng_new_old, _xlpm.range_new / _xlpm.range_old,
          IF( ISBLANK( AJ10), NA(),
          N11 * 6 + ( _xlpm.values - _xlpm.oldmin) * _xlpm.rng_new_old + _xlpm.newmin )
         )</f>
        <v>0.89999999999999991</v>
      </c>
      <c r="AL11" s="82" t="str" cm="1">
        <f t="array" ref="AL11:AL18" xml:space="preserve"> _xlfn.LET( _xlpm.metrics,_xlfn.ANCHORARRAY( R11),
           _xlpm.Rows, _xlfn.SEQUENCE( ROWS( _xlpm.metrics ) + 1, , 0 ),
           IF( _xlpm.Rows = 0,
                 "Do not apply",
                 INDEX( _xlpm.metrics, _xlpm.Rows )
                )
           )</f>
        <v>Do not apply</v>
      </c>
      <c r="AM11" s="82" t="str" cm="1">
        <f t="array" ref="AM11" xml:space="preserve"> _xlfn.LET(  _xlpm.filtered_selection, _xlfn._xlws.FILTER(_xlfn.ANCHORARRAY( AL11),_xlfn.ANCHORARRAY( AL11) &lt;&gt; AM22 ),
            IFERROR(
                  IF( AM22 = "Do not apply",
                       "No selection",
                        IF(  _xlpm.filtered_selection = "Do not apply",
                               "Now select Y",
                               _xlpm.filtered_selection )
                        ),
                  "Out of range" )
            )</f>
        <v>No selection</v>
      </c>
      <c r="AN11" s="82" t="e" cm="1">
        <f t="array" ref="AN11" xml:space="preserve"> IFERROR(
          CHOOSE( AL22 - 1,_xlfn.ANCHORARRAY(
                           AD11),_xlfn.ANCHORARRAY( AE11),_xlfn.ANCHORARRAY( AF11),_xlfn.ANCHORARRAY( AG11),_xlfn.ANCHORARRAY( AH11),_xlfn.ANCHORARRAY( AI11),_xlfn.ANCHORARRAY( AJ11) ),
          NA() )</f>
        <v>#N/A</v>
      </c>
      <c r="AO11" s="82" t="e" cm="1">
        <f t="array" ref="AO11" xml:space="preserve"> IF(  ( AM23 = "Now select Y" ) + ( AM23 = "No selection" ),
          NA(),
          CHOOSE( IF( AL23 &gt;= AL22,
                                  AL23,
                                  IF( AL23 &lt; L22,
                                        AL23 - 1, ""  )
                                  ),_xlfn.ANCHORARRAY(
                            AD11),_xlfn.ANCHORARRAY( AE11),_xlfn.ANCHORARRAY( AF11),_xlfn.ANCHORARRAY( AG11),_xlfn.ANCHORARRAY( AH11),_xlfn.ANCHORARRAY( AI11),_xlfn.ANCHORARRAY( AJ11)
                          )
         )</f>
        <v>#N/A</v>
      </c>
    </row>
    <row r="12" spans="2:42">
      <c r="B12">
        <v>1</v>
      </c>
      <c r="C12" t="s">
        <v>6</v>
      </c>
      <c r="D12" t="s">
        <v>9</v>
      </c>
      <c r="E12">
        <v>8</v>
      </c>
      <c r="F12" t="s">
        <v>7</v>
      </c>
      <c r="G12" t="s">
        <v>8</v>
      </c>
      <c r="J12" t="str">
        <v>cylinders</v>
      </c>
      <c r="R12" t="str">
        <v>cylinders</v>
      </c>
      <c r="S12">
        <v>0.21428571428571427</v>
      </c>
      <c r="T12">
        <v>0.21428571428571427</v>
      </c>
      <c r="U12">
        <v>3</v>
      </c>
      <c r="V12">
        <v>8</v>
      </c>
      <c r="W12">
        <v>5</v>
      </c>
      <c r="X12">
        <v>1.4285714285714285E-2</v>
      </c>
      <c r="Y12">
        <v>0.12857142857142856</v>
      </c>
      <c r="Z12">
        <v>0.11428571428571427</v>
      </c>
      <c r="AA12">
        <v>2.2857142857142854E-2</v>
      </c>
      <c r="AD12">
        <v>3.252279635258358E-2</v>
      </c>
      <c r="AE12">
        <v>0.27142857142857141</v>
      </c>
      <c r="AF12">
        <v>0.39509043927648574</v>
      </c>
      <c r="AG12">
        <v>0.53229813664596271</v>
      </c>
      <c r="AH12">
        <v>0.6582000081007735</v>
      </c>
      <c r="AI12">
        <v>0.73197278911564612</v>
      </c>
      <c r="AJ12">
        <v>0.87142857142857133</v>
      </c>
      <c r="AL12" t="str">
        <v>mpg</v>
      </c>
    </row>
    <row r="13" spans="2:42">
      <c r="B13">
        <v>1</v>
      </c>
      <c r="C13" t="s">
        <v>6</v>
      </c>
      <c r="D13" t="s">
        <v>741</v>
      </c>
      <c r="E13">
        <v>360</v>
      </c>
      <c r="F13" t="s">
        <v>7</v>
      </c>
      <c r="G13" t="s">
        <v>8</v>
      </c>
      <c r="J13" t="str">
        <v>displacement</v>
      </c>
      <c r="M13" t="s">
        <v>727</v>
      </c>
      <c r="O13" t="s">
        <v>728</v>
      </c>
      <c r="R13" t="str">
        <v>displacement</v>
      </c>
      <c r="S13">
        <v>0.3571428571428571</v>
      </c>
      <c r="T13">
        <v>0.3571428571428571</v>
      </c>
      <c r="U13">
        <v>68</v>
      </c>
      <c r="V13">
        <v>455</v>
      </c>
      <c r="W13">
        <v>387</v>
      </c>
      <c r="X13">
        <v>1.4285714285714285E-2</v>
      </c>
      <c r="Y13">
        <v>0.12857142857142856</v>
      </c>
      <c r="Z13">
        <v>0.11428571428571427</v>
      </c>
      <c r="AA13">
        <v>2.9531192321889991E-4</v>
      </c>
      <c r="AD13">
        <v>3.8601823708206681E-2</v>
      </c>
      <c r="AE13">
        <v>0.27142857142857141</v>
      </c>
      <c r="AF13">
        <v>0.36969361387966038</v>
      </c>
      <c r="AG13">
        <v>0.50745341614906825</v>
      </c>
      <c r="AH13">
        <v>0.65243225728057019</v>
      </c>
      <c r="AI13">
        <v>0.75238095238095226</v>
      </c>
      <c r="AJ13">
        <v>0.89047619047619042</v>
      </c>
      <c r="AL13" t="str">
        <v>cylinders</v>
      </c>
    </row>
    <row r="14" spans="2:42">
      <c r="B14">
        <v>1</v>
      </c>
      <c r="C14" t="s">
        <v>6</v>
      </c>
      <c r="D14" t="s">
        <v>10</v>
      </c>
      <c r="E14">
        <v>175</v>
      </c>
      <c r="F14" t="s">
        <v>7</v>
      </c>
      <c r="G14" t="s">
        <v>8</v>
      </c>
      <c r="J14" t="str">
        <v>power (hp)</v>
      </c>
      <c r="L14" t="s">
        <v>729</v>
      </c>
      <c r="M14" t="s">
        <v>730</v>
      </c>
      <c r="N14" t="s">
        <v>731</v>
      </c>
      <c r="O14" t="s">
        <v>730</v>
      </c>
      <c r="P14" t="s">
        <v>731</v>
      </c>
      <c r="R14" t="str">
        <v>power (hp)</v>
      </c>
      <c r="S14">
        <v>0.5</v>
      </c>
      <c r="T14">
        <v>0.5</v>
      </c>
      <c r="U14">
        <v>46</v>
      </c>
      <c r="V14">
        <v>230</v>
      </c>
      <c r="W14">
        <v>184</v>
      </c>
      <c r="X14">
        <v>1.4285714285714285E-2</v>
      </c>
      <c r="Y14">
        <v>0.12857142857142856</v>
      </c>
      <c r="Z14">
        <v>0.11428571428571427</v>
      </c>
      <c r="AA14">
        <v>6.2111801242236016E-4</v>
      </c>
      <c r="AD14">
        <v>4.5896656534954394E-2</v>
      </c>
      <c r="AE14">
        <v>0.2257142857142857</v>
      </c>
      <c r="AF14">
        <v>0.3484311554078996</v>
      </c>
      <c r="AG14">
        <v>0.47018633540372667</v>
      </c>
      <c r="AH14">
        <v>0.63746202762363802</v>
      </c>
      <c r="AI14">
        <v>0.7911564625850338</v>
      </c>
      <c r="AJ14">
        <v>0.94761904761904747</v>
      </c>
      <c r="AL14" t="str">
        <v>displacement</v>
      </c>
    </row>
    <row r="15" spans="2:42">
      <c r="B15">
        <v>1</v>
      </c>
      <c r="C15" t="s">
        <v>6</v>
      </c>
      <c r="D15" t="s">
        <v>11</v>
      </c>
      <c r="E15">
        <v>3821</v>
      </c>
      <c r="F15" t="s">
        <v>7</v>
      </c>
      <c r="G15" t="s">
        <v>8</v>
      </c>
      <c r="J15" t="str">
        <v>weight (lb)</v>
      </c>
      <c r="L15" s="82" cm="1">
        <f t="array" ref="L15:L31" xml:space="preserve"> _xlfn.SEQUENCE( M11 * 2 + 1 )</f>
        <v>1</v>
      </c>
      <c r="M15" s="82" cm="1">
        <f t="array" ref="M15:M31" xml:space="preserve"> IF( MOD(_xlfn.ANCHORARRAY( L15), 3 ) - 1 &lt; 0,
         NA(),
         MOD(_xlfn.ANCHORARRAY( L15), 3 ) - 1
        )</f>
        <v>0</v>
      </c>
      <c r="N15" s="82" cm="1">
        <f t="array" ref="N15:N31" xml:space="preserve"> IF( ISNA(_xlfn.ANCHORARRAY( M15) ),
         NA(),
         INT(_xlfn.ANCHORARRAY( L15) / 3 ) + 1
        ) * N11</f>
        <v>0.14285714285714285</v>
      </c>
      <c r="O15" s="82" cm="1">
        <f t="array" ref="O15:O31">_xlfn.ANCHORARRAY( N15)</f>
        <v>0.14285714285714285</v>
      </c>
      <c r="P15" s="82" cm="1">
        <f t="array" ref="P15:P31">_xlfn.ANCHORARRAY( M15)</f>
        <v>0</v>
      </c>
      <c r="R15" t="str">
        <v>weight (lb)</v>
      </c>
      <c r="S15">
        <v>0.64285714285714279</v>
      </c>
      <c r="T15">
        <v>0.64285714285714279</v>
      </c>
      <c r="U15">
        <v>1613</v>
      </c>
      <c r="V15">
        <v>5140</v>
      </c>
      <c r="W15">
        <v>3527</v>
      </c>
      <c r="X15">
        <v>1.4285714285714285E-2</v>
      </c>
      <c r="Y15">
        <v>0.12857142857142856</v>
      </c>
      <c r="Z15">
        <v>0.11428571428571427</v>
      </c>
      <c r="AA15">
        <v>3.2403094495524315E-5</v>
      </c>
      <c r="AD15">
        <v>6.0790273556230998E-2</v>
      </c>
      <c r="AE15">
        <v>0.18</v>
      </c>
      <c r="AF15">
        <v>0.32451088962716867</v>
      </c>
      <c r="AG15">
        <v>0.47018633540372667</v>
      </c>
      <c r="AH15">
        <v>0.63075458706306442</v>
      </c>
      <c r="AI15">
        <v>0.81088435374149648</v>
      </c>
      <c r="AJ15">
        <v>0.96666666666666656</v>
      </c>
      <c r="AL15" t="str">
        <v>power (hp)</v>
      </c>
    </row>
    <row r="16" spans="2:42">
      <c r="B16">
        <v>1</v>
      </c>
      <c r="C16" t="s">
        <v>6</v>
      </c>
      <c r="D16" t="s">
        <v>12</v>
      </c>
      <c r="E16">
        <v>11</v>
      </c>
      <c r="F16" t="s">
        <v>7</v>
      </c>
      <c r="G16" t="s">
        <v>8</v>
      </c>
      <c r="J16" t="str">
        <v>0-60 mph (s)</v>
      </c>
      <c r="L16">
        <v>2</v>
      </c>
      <c r="M16">
        <v>1</v>
      </c>
      <c r="N16">
        <v>0.14285714285714285</v>
      </c>
      <c r="O16">
        <v>0.14285714285714285</v>
      </c>
      <c r="P16">
        <v>1</v>
      </c>
      <c r="R16" t="str">
        <v>0-60 mph (s)</v>
      </c>
      <c r="S16">
        <v>0.7857142857142857</v>
      </c>
      <c r="T16">
        <v>0.7857142857142857</v>
      </c>
      <c r="U16">
        <v>8</v>
      </c>
      <c r="V16">
        <v>24.8</v>
      </c>
      <c r="W16">
        <v>16.8</v>
      </c>
      <c r="X16">
        <v>1.4285714285714285E-2</v>
      </c>
      <c r="Y16">
        <v>0.12857142857142856</v>
      </c>
      <c r="Z16">
        <v>0.11428571428571427</v>
      </c>
      <c r="AA16">
        <v>6.802721088435373E-3</v>
      </c>
      <c r="AD16">
        <v>4.1945288753799395E-2</v>
      </c>
      <c r="AE16">
        <v>0.2257142857142857</v>
      </c>
      <c r="AF16">
        <v>0.35610926541159099</v>
      </c>
      <c r="AG16">
        <v>0.48881987577639746</v>
      </c>
      <c r="AH16">
        <v>0.6439426465227428</v>
      </c>
      <c r="AI16">
        <v>0.77687074829931957</v>
      </c>
      <c r="AJ16">
        <v>0.94761904761904747</v>
      </c>
      <c r="AL16" t="str">
        <v>weight (lb)</v>
      </c>
    </row>
    <row r="17" spans="2:39">
      <c r="B17">
        <v>1</v>
      </c>
      <c r="C17" t="s">
        <v>6</v>
      </c>
      <c r="D17" t="s">
        <v>13</v>
      </c>
      <c r="E17">
        <v>73</v>
      </c>
      <c r="F17" t="s">
        <v>7</v>
      </c>
      <c r="G17" t="s">
        <v>8</v>
      </c>
      <c r="J17" t="str">
        <v>year</v>
      </c>
      <c r="L17">
        <v>3</v>
      </c>
      <c r="M17" t="e">
        <v>#N/A</v>
      </c>
      <c r="N17" t="e">
        <v>#N/A</v>
      </c>
      <c r="O17" t="e">
        <v>#N/A</v>
      </c>
      <c r="P17" t="e">
        <v>#N/A</v>
      </c>
      <c r="R17" t="str">
        <v>year</v>
      </c>
      <c r="S17">
        <v>0.92857142857142849</v>
      </c>
      <c r="T17">
        <v>0.92857142857142849</v>
      </c>
      <c r="U17">
        <v>70</v>
      </c>
      <c r="V17">
        <v>82</v>
      </c>
      <c r="W17">
        <v>12</v>
      </c>
      <c r="X17">
        <v>1.4285714285714285E-2</v>
      </c>
      <c r="Y17">
        <v>0.12857142857142856</v>
      </c>
      <c r="Z17">
        <v>0.11428571428571427</v>
      </c>
      <c r="AA17">
        <v>9.5238095238095229E-3</v>
      </c>
      <c r="AD17">
        <v>4.8328267477203639E-2</v>
      </c>
      <c r="AE17">
        <v>0.2257142857142857</v>
      </c>
      <c r="AF17">
        <v>0.3484311554078996</v>
      </c>
      <c r="AG17">
        <v>0.47018633540372667</v>
      </c>
      <c r="AH17">
        <v>0.63924419782089181</v>
      </c>
      <c r="AI17">
        <v>0.79795918367346919</v>
      </c>
      <c r="AJ17">
        <v>0.95714285714285707</v>
      </c>
      <c r="AL17" t="str">
        <v>0-60 mph (s)</v>
      </c>
    </row>
    <row r="18" spans="2:39">
      <c r="B18">
        <v>2</v>
      </c>
      <c r="C18" t="s">
        <v>14</v>
      </c>
      <c r="D18" t="s">
        <v>742</v>
      </c>
      <c r="E18">
        <v>15</v>
      </c>
      <c r="F18" t="s">
        <v>7</v>
      </c>
      <c r="G18" t="s">
        <v>15</v>
      </c>
      <c r="L18">
        <v>4</v>
      </c>
      <c r="M18">
        <v>0</v>
      </c>
      <c r="N18">
        <v>0.2857142857142857</v>
      </c>
      <c r="O18">
        <v>0.2857142857142857</v>
      </c>
      <c r="P18">
        <v>0</v>
      </c>
      <c r="AD18">
        <v>4.7720364741641333E-2</v>
      </c>
      <c r="AE18">
        <v>0.2257142857142857</v>
      </c>
      <c r="AF18">
        <v>0.3484311554078996</v>
      </c>
      <c r="AG18">
        <v>0.47639751552795029</v>
      </c>
      <c r="AH18">
        <v>0.62787071165296271</v>
      </c>
      <c r="AI18">
        <v>0.78299319727891137</v>
      </c>
      <c r="AJ18">
        <v>0.91904761904761889</v>
      </c>
      <c r="AL18" t="str">
        <v>year</v>
      </c>
    </row>
    <row r="19" spans="2:39">
      <c r="B19">
        <v>2</v>
      </c>
      <c r="C19" t="s">
        <v>14</v>
      </c>
      <c r="D19" t="s">
        <v>9</v>
      </c>
      <c r="E19">
        <v>8</v>
      </c>
      <c r="F19" t="s">
        <v>7</v>
      </c>
      <c r="G19" t="s">
        <v>15</v>
      </c>
      <c r="L19">
        <v>5</v>
      </c>
      <c r="M19">
        <v>1</v>
      </c>
      <c r="N19">
        <v>0.2857142857142857</v>
      </c>
      <c r="O19">
        <v>0.2857142857142857</v>
      </c>
      <c r="P19">
        <v>1</v>
      </c>
      <c r="AD19">
        <v>5.0759878419452877E-2</v>
      </c>
      <c r="AE19">
        <v>0.2257142857142857</v>
      </c>
      <c r="AF19">
        <v>0.33868586194167588</v>
      </c>
      <c r="AG19">
        <v>0.47018633540372667</v>
      </c>
      <c r="AH19">
        <v>0.61925148851715328</v>
      </c>
      <c r="AI19">
        <v>0.77619047619047599</v>
      </c>
      <c r="AJ19">
        <v>0.87142857142857133</v>
      </c>
    </row>
    <row r="20" spans="2:39">
      <c r="B20">
        <v>2</v>
      </c>
      <c r="C20" t="s">
        <v>14</v>
      </c>
      <c r="D20" t="s">
        <v>741</v>
      </c>
      <c r="E20">
        <v>390</v>
      </c>
      <c r="F20" t="s">
        <v>7</v>
      </c>
      <c r="G20" t="s">
        <v>15</v>
      </c>
      <c r="L20">
        <v>6</v>
      </c>
      <c r="M20" t="e">
        <v>#N/A</v>
      </c>
      <c r="N20" t="e">
        <v>#N/A</v>
      </c>
      <c r="O20" t="e">
        <v>#N/A</v>
      </c>
      <c r="P20" t="e">
        <v>#N/A</v>
      </c>
      <c r="AD20">
        <v>4.1641337386018232E-2</v>
      </c>
      <c r="AE20">
        <v>0.2257142857142857</v>
      </c>
      <c r="AF20">
        <v>0.3484311554078996</v>
      </c>
      <c r="AG20">
        <v>0.47639751552795029</v>
      </c>
      <c r="AH20">
        <v>0.62382032484102223</v>
      </c>
      <c r="AI20">
        <v>0.77619047619047599</v>
      </c>
      <c r="AJ20">
        <v>0.89999999999999991</v>
      </c>
    </row>
    <row r="21" spans="2:39">
      <c r="B21">
        <v>2</v>
      </c>
      <c r="C21" t="s">
        <v>14</v>
      </c>
      <c r="D21" t="s">
        <v>10</v>
      </c>
      <c r="E21">
        <v>190</v>
      </c>
      <c r="F21" t="s">
        <v>7</v>
      </c>
      <c r="G21" t="s">
        <v>15</v>
      </c>
      <c r="L21">
        <v>7</v>
      </c>
      <c r="M21">
        <v>0</v>
      </c>
      <c r="N21">
        <v>0.42857142857142855</v>
      </c>
      <c r="O21">
        <v>0.42857142857142855</v>
      </c>
      <c r="P21">
        <v>0</v>
      </c>
      <c r="AD21">
        <v>4.4680851063829782E-2</v>
      </c>
      <c r="AE21">
        <v>0.2257142857142857</v>
      </c>
      <c r="AF21">
        <v>0.3484311554078996</v>
      </c>
      <c r="AG21">
        <v>0.47639751552795029</v>
      </c>
      <c r="AH21">
        <v>0.61879784519421599</v>
      </c>
      <c r="AI21">
        <v>0.76258503401360533</v>
      </c>
      <c r="AJ21">
        <v>0.88095238095238082</v>
      </c>
      <c r="AL21" s="79" t="s">
        <v>745</v>
      </c>
      <c r="AM21" t="s">
        <v>746</v>
      </c>
    </row>
    <row r="22" spans="2:39">
      <c r="B22">
        <v>2</v>
      </c>
      <c r="C22" t="s">
        <v>14</v>
      </c>
      <c r="D22" t="s">
        <v>11</v>
      </c>
      <c r="E22">
        <v>3850</v>
      </c>
      <c r="F22" t="s">
        <v>7</v>
      </c>
      <c r="G22" t="s">
        <v>15</v>
      </c>
      <c r="L22">
        <v>8</v>
      </c>
      <c r="M22">
        <v>1</v>
      </c>
      <c r="N22">
        <v>0.42857142857142855</v>
      </c>
      <c r="O22">
        <v>0.42857142857142855</v>
      </c>
      <c r="P22">
        <v>1</v>
      </c>
      <c r="AD22">
        <v>4.1641337386018232E-2</v>
      </c>
      <c r="AE22">
        <v>0.2257142857142857</v>
      </c>
      <c r="AF22">
        <v>0.3484311554078996</v>
      </c>
      <c r="AG22">
        <v>0.47639751552795029</v>
      </c>
      <c r="AH22">
        <v>0.62887520758232407</v>
      </c>
      <c r="AI22">
        <v>0.78299319727891137</v>
      </c>
      <c r="AJ22">
        <v>0.89999999999999991</v>
      </c>
      <c r="AL22">
        <v>1</v>
      </c>
      <c r="AM22" t="str" cm="1">
        <f t="array" ref="AM22" xml:space="preserve"> IFERROR( INDEX(_xlfn.ANCHORARRAY( AL11),  AL22 ),
                     "Out of range" )</f>
        <v>Do not apply</v>
      </c>
    </row>
    <row r="23" spans="2:39">
      <c r="B23">
        <v>2</v>
      </c>
      <c r="C23" t="s">
        <v>14</v>
      </c>
      <c r="D23" t="s">
        <v>12</v>
      </c>
      <c r="E23">
        <v>8.5</v>
      </c>
      <c r="F23" t="s">
        <v>7</v>
      </c>
      <c r="G23" t="s">
        <v>15</v>
      </c>
      <c r="J23" s="81" t="s">
        <v>725</v>
      </c>
      <c r="L23">
        <v>9</v>
      </c>
      <c r="M23" t="e">
        <v>#N/A</v>
      </c>
      <c r="N23" t="e">
        <v>#N/A</v>
      </c>
      <c r="O23" t="e">
        <v>#N/A</v>
      </c>
      <c r="P23" t="e">
        <v>#N/A</v>
      </c>
      <c r="AD23">
        <v>4.4680851063829782E-2</v>
      </c>
      <c r="AE23">
        <v>0.2257142857142857</v>
      </c>
      <c r="AF23">
        <v>0.3484311554078996</v>
      </c>
      <c r="AG23">
        <v>0.47639751552795029</v>
      </c>
      <c r="AH23">
        <v>0.6274494714245209</v>
      </c>
      <c r="AI23">
        <v>0.78299319727891137</v>
      </c>
      <c r="AJ23">
        <v>0.9095238095238094</v>
      </c>
      <c r="AL23">
        <v>1</v>
      </c>
      <c r="AM23" t="str" cm="1">
        <f t="array" ref="AM23" xml:space="preserve"> IFERROR( INDEX(_xlfn.ANCHORARRAY( AM11), AL23 ),
                     "No selection" )</f>
        <v>No selection</v>
      </c>
    </row>
    <row r="24" spans="2:39">
      <c r="B24">
        <v>2</v>
      </c>
      <c r="C24" t="s">
        <v>14</v>
      </c>
      <c r="D24" t="s">
        <v>13</v>
      </c>
      <c r="E24">
        <v>70</v>
      </c>
      <c r="F24" t="s">
        <v>7</v>
      </c>
      <c r="G24" t="s">
        <v>15</v>
      </c>
      <c r="J24" t="s">
        <v>12</v>
      </c>
      <c r="L24">
        <v>10</v>
      </c>
      <c r="M24">
        <v>0</v>
      </c>
      <c r="N24">
        <v>0.5714285714285714</v>
      </c>
      <c r="O24">
        <v>0.5714285714285714</v>
      </c>
      <c r="P24">
        <v>0</v>
      </c>
      <c r="AD24">
        <v>5.5319148936170202E-2</v>
      </c>
      <c r="AE24">
        <v>0.2257142857142857</v>
      </c>
      <c r="AF24">
        <v>0.3484311554078996</v>
      </c>
      <c r="AG24">
        <v>0.47018633540372667</v>
      </c>
      <c r="AH24">
        <v>0.63341164081169743</v>
      </c>
      <c r="AI24">
        <v>0.79387755102040802</v>
      </c>
      <c r="AJ24">
        <v>0.92857142857142849</v>
      </c>
    </row>
    <row r="25" spans="2:39">
      <c r="B25">
        <v>3</v>
      </c>
      <c r="C25" t="s">
        <v>16</v>
      </c>
      <c r="D25" t="s">
        <v>742</v>
      </c>
      <c r="E25">
        <v>17</v>
      </c>
      <c r="F25" t="s">
        <v>7</v>
      </c>
      <c r="G25" t="s">
        <v>17</v>
      </c>
      <c r="J25" t="s">
        <v>9</v>
      </c>
      <c r="L25">
        <v>11</v>
      </c>
      <c r="M25">
        <v>1</v>
      </c>
      <c r="N25">
        <v>0.5714285714285714</v>
      </c>
      <c r="O25">
        <v>0.5714285714285714</v>
      </c>
      <c r="P25">
        <v>1</v>
      </c>
      <c r="AD25">
        <v>4.1641337386018232E-2</v>
      </c>
      <c r="AE25">
        <v>0.2257142857142857</v>
      </c>
      <c r="AF25">
        <v>0.33868586194167588</v>
      </c>
      <c r="AG25">
        <v>0.47453416149068323</v>
      </c>
      <c r="AH25">
        <v>0.62333427842358935</v>
      </c>
      <c r="AI25">
        <v>0.77959183673469368</v>
      </c>
      <c r="AJ25">
        <v>0.87142857142857133</v>
      </c>
    </row>
    <row r="26" spans="2:39">
      <c r="B26">
        <v>3</v>
      </c>
      <c r="C26" t="s">
        <v>16</v>
      </c>
      <c r="D26" t="s">
        <v>9</v>
      </c>
      <c r="E26">
        <v>8</v>
      </c>
      <c r="F26" t="s">
        <v>7</v>
      </c>
      <c r="G26" t="s">
        <v>17</v>
      </c>
      <c r="J26" t="s">
        <v>741</v>
      </c>
      <c r="L26">
        <v>12</v>
      </c>
      <c r="M26" t="e">
        <v>#N/A</v>
      </c>
      <c r="N26" t="e">
        <v>#N/A</v>
      </c>
      <c r="O26" t="e">
        <v>#N/A</v>
      </c>
      <c r="P26" t="e">
        <v>#N/A</v>
      </c>
      <c r="AD26">
        <v>4.1641337386018232E-2</v>
      </c>
      <c r="AE26">
        <v>0.2257142857142857</v>
      </c>
      <c r="AF26">
        <v>0.35610926541159099</v>
      </c>
      <c r="AG26">
        <v>0.4826086956521739</v>
      </c>
      <c r="AH26">
        <v>0.62942606018874792</v>
      </c>
      <c r="AI26">
        <v>0.76598639455782302</v>
      </c>
      <c r="AJ26">
        <v>0.88095238095238082</v>
      </c>
      <c r="AL26" t="s">
        <v>747</v>
      </c>
    </row>
    <row r="27" spans="2:39">
      <c r="B27">
        <v>3</v>
      </c>
      <c r="C27" t="s">
        <v>16</v>
      </c>
      <c r="D27" t="s">
        <v>741</v>
      </c>
      <c r="E27">
        <v>304</v>
      </c>
      <c r="F27" t="s">
        <v>7</v>
      </c>
      <c r="G27" t="s">
        <v>17</v>
      </c>
      <c r="J27" t="s">
        <v>742</v>
      </c>
      <c r="L27">
        <v>13</v>
      </c>
      <c r="M27">
        <v>0</v>
      </c>
      <c r="N27">
        <v>0.71428571428571419</v>
      </c>
      <c r="O27">
        <v>0.71428571428571419</v>
      </c>
      <c r="P27">
        <v>0</v>
      </c>
      <c r="AD27">
        <v>3.4042553191489355E-2</v>
      </c>
      <c r="AE27">
        <v>0.27142857142857141</v>
      </c>
      <c r="AF27">
        <v>0.36969361387966038</v>
      </c>
      <c r="AG27">
        <v>0.48881987577639746</v>
      </c>
      <c r="AH27">
        <v>0.66182915468427228</v>
      </c>
      <c r="AI27">
        <v>0.76870748299319713</v>
      </c>
      <c r="AJ27">
        <v>0.92857142857142849</v>
      </c>
      <c r="AL27" t="str">
        <f>AM22</f>
        <v>Do not apply</v>
      </c>
      <c r="AM27" t="str">
        <f>AM23</f>
        <v>No selection</v>
      </c>
    </row>
    <row r="28" spans="2:39">
      <c r="B28">
        <v>3</v>
      </c>
      <c r="C28" t="s">
        <v>16</v>
      </c>
      <c r="D28" t="s">
        <v>10</v>
      </c>
      <c r="E28">
        <v>150</v>
      </c>
      <c r="F28" t="s">
        <v>7</v>
      </c>
      <c r="G28" t="s">
        <v>17</v>
      </c>
      <c r="J28" t="s">
        <v>10</v>
      </c>
      <c r="L28">
        <v>14</v>
      </c>
      <c r="M28">
        <v>1</v>
      </c>
      <c r="N28">
        <v>0.71428571428571419</v>
      </c>
      <c r="O28">
        <v>0.71428571428571419</v>
      </c>
      <c r="P28">
        <v>1</v>
      </c>
      <c r="AD28">
        <v>3.5562310030395131E-2</v>
      </c>
      <c r="AE28">
        <v>0.2257142857142857</v>
      </c>
      <c r="AF28">
        <v>0.35610926541159099</v>
      </c>
      <c r="AG28">
        <v>0.4826086956521739</v>
      </c>
      <c r="AH28">
        <v>0.65113613350074928</v>
      </c>
      <c r="AI28">
        <v>0.79659863945578213</v>
      </c>
      <c r="AJ28">
        <v>0.9095238095238094</v>
      </c>
      <c r="AL28" s="87" t="e">
        <f>INDEX(_xlfn.ANCHORARRAY( S11), MATCH( AL27,_xlfn.ANCHORARRAY( R11), 0 ) )</f>
        <v>#N/A</v>
      </c>
      <c r="AM28" s="87" t="e">
        <f>INDEX(_xlfn.ANCHORARRAY( S11), MATCH( AM27,_xlfn.ANCHORARRAY( R11), 0 ) )</f>
        <v>#N/A</v>
      </c>
    </row>
    <row r="29" spans="2:39">
      <c r="B29">
        <v>3</v>
      </c>
      <c r="C29" t="s">
        <v>16</v>
      </c>
      <c r="D29" t="s">
        <v>11</v>
      </c>
      <c r="E29">
        <v>3672</v>
      </c>
      <c r="F29" t="s">
        <v>7</v>
      </c>
      <c r="G29" t="s">
        <v>17</v>
      </c>
      <c r="J29" t="s">
        <v>11</v>
      </c>
      <c r="L29">
        <v>15</v>
      </c>
      <c r="M29" t="e">
        <v>#N/A</v>
      </c>
      <c r="N29" t="e">
        <v>#N/A</v>
      </c>
      <c r="O29" t="e">
        <v>#N/A</v>
      </c>
      <c r="P29" t="e">
        <v>#N/A</v>
      </c>
      <c r="AD29">
        <v>4.1641337386018232E-2</v>
      </c>
      <c r="AE29">
        <v>0.2257142857142857</v>
      </c>
      <c r="AF29">
        <v>0.3484311554078996</v>
      </c>
      <c r="AG29">
        <v>0.47639751552795029</v>
      </c>
      <c r="AH29">
        <v>0.63998946899428888</v>
      </c>
      <c r="AI29">
        <v>0.77959183673469368</v>
      </c>
      <c r="AJ29">
        <v>0.88095238095238082</v>
      </c>
      <c r="AL29" s="86" t="e">
        <f>AL28</f>
        <v>#N/A</v>
      </c>
      <c r="AM29" s="86" t="e">
        <f>AM28</f>
        <v>#N/A</v>
      </c>
    </row>
    <row r="30" spans="2:39">
      <c r="B30">
        <v>3</v>
      </c>
      <c r="C30" t="s">
        <v>16</v>
      </c>
      <c r="D30" t="s">
        <v>12</v>
      </c>
      <c r="E30">
        <v>11.5</v>
      </c>
      <c r="F30" t="s">
        <v>7</v>
      </c>
      <c r="G30" t="s">
        <v>17</v>
      </c>
      <c r="J30" t="s">
        <v>13</v>
      </c>
      <c r="L30">
        <v>16</v>
      </c>
      <c r="M30">
        <v>0</v>
      </c>
      <c r="N30">
        <v>0.8571428571428571</v>
      </c>
      <c r="O30">
        <v>0.8571428571428571</v>
      </c>
      <c r="P30">
        <v>0</v>
      </c>
      <c r="AD30">
        <v>3.252279635258358E-2</v>
      </c>
      <c r="AE30">
        <v>0.2257142857142857</v>
      </c>
      <c r="AF30">
        <v>0.35610926541159099</v>
      </c>
      <c r="AG30">
        <v>0.4826086956521739</v>
      </c>
      <c r="AH30">
        <v>0.65431163676131066</v>
      </c>
      <c r="AI30">
        <v>0.80340136054421751</v>
      </c>
      <c r="AJ30">
        <v>0.91904761904761889</v>
      </c>
    </row>
    <row r="31" spans="2:39">
      <c r="B31">
        <v>3</v>
      </c>
      <c r="C31" t="s">
        <v>16</v>
      </c>
      <c r="D31" t="s">
        <v>13</v>
      </c>
      <c r="E31">
        <v>72</v>
      </c>
      <c r="F31" t="s">
        <v>7</v>
      </c>
      <c r="G31" t="s">
        <v>17</v>
      </c>
      <c r="L31">
        <v>17</v>
      </c>
      <c r="M31">
        <v>1</v>
      </c>
      <c r="N31">
        <v>0.8571428571428571</v>
      </c>
      <c r="O31">
        <v>0.8571428571428571</v>
      </c>
      <c r="P31">
        <v>1</v>
      </c>
      <c r="AD31">
        <v>2.9483282674772036E-2</v>
      </c>
      <c r="AE31">
        <v>0.27142857142857141</v>
      </c>
      <c r="AF31">
        <v>0.36969361387966038</v>
      </c>
      <c r="AG31">
        <v>0.50745341614906825</v>
      </c>
      <c r="AH31">
        <v>0.65243225728057019</v>
      </c>
      <c r="AI31">
        <v>0.75238095238095226</v>
      </c>
      <c r="AJ31">
        <v>0.89999999999999991</v>
      </c>
    </row>
    <row r="32" spans="2:39">
      <c r="B32">
        <v>4</v>
      </c>
      <c r="C32" t="s">
        <v>18</v>
      </c>
      <c r="D32" t="s">
        <v>742</v>
      </c>
      <c r="E32">
        <v>19.399999999999999</v>
      </c>
      <c r="F32" t="s">
        <v>7</v>
      </c>
      <c r="G32" t="s">
        <v>19</v>
      </c>
      <c r="AD32">
        <v>2.9483282674772036E-2</v>
      </c>
      <c r="AE32">
        <v>0.27142857142857141</v>
      </c>
      <c r="AF32">
        <v>0.36969361387966038</v>
      </c>
      <c r="AG32">
        <v>0.50745341614906825</v>
      </c>
      <c r="AH32">
        <v>0.67138806756045188</v>
      </c>
      <c r="AI32">
        <v>0.77959183673469368</v>
      </c>
      <c r="AJ32">
        <v>0.9095238095238094</v>
      </c>
    </row>
    <row r="33" spans="2:39">
      <c r="B33">
        <v>4</v>
      </c>
      <c r="C33" t="s">
        <v>18</v>
      </c>
      <c r="D33" t="s">
        <v>9</v>
      </c>
      <c r="E33">
        <v>6</v>
      </c>
      <c r="F33" t="s">
        <v>7</v>
      </c>
      <c r="G33" t="s">
        <v>19</v>
      </c>
      <c r="AD33">
        <v>3.252279635258358E-2</v>
      </c>
      <c r="AE33">
        <v>0.27142857142857141</v>
      </c>
      <c r="AF33">
        <v>0.36969361387966038</v>
      </c>
      <c r="AG33">
        <v>0.50745341614906825</v>
      </c>
      <c r="AH33">
        <v>0.65956093806958549</v>
      </c>
      <c r="AI33">
        <v>0.75918367346938764</v>
      </c>
      <c r="AJ33">
        <v>0.89047619047619042</v>
      </c>
    </row>
    <row r="34" spans="2:39">
      <c r="B34">
        <v>4</v>
      </c>
      <c r="C34" t="s">
        <v>18</v>
      </c>
      <c r="D34" t="s">
        <v>741</v>
      </c>
      <c r="E34">
        <v>232</v>
      </c>
      <c r="F34" t="s">
        <v>7</v>
      </c>
      <c r="G34" t="s">
        <v>19</v>
      </c>
      <c r="AD34">
        <v>4.4680851063829782E-2</v>
      </c>
      <c r="AE34">
        <v>0.2257142857142857</v>
      </c>
      <c r="AF34">
        <v>0.3484311554078996</v>
      </c>
      <c r="AG34">
        <v>0.47018633540372667</v>
      </c>
      <c r="AH34">
        <v>0.6374944307181335</v>
      </c>
      <c r="AI34">
        <v>0.78979591836734675</v>
      </c>
      <c r="AJ34">
        <v>0.91904761904761889</v>
      </c>
    </row>
    <row r="35" spans="2:39">
      <c r="B35">
        <v>4</v>
      </c>
      <c r="C35" t="s">
        <v>18</v>
      </c>
      <c r="D35" t="s">
        <v>10</v>
      </c>
      <c r="E35">
        <v>90</v>
      </c>
      <c r="F35" t="s">
        <v>7</v>
      </c>
      <c r="G35" t="s">
        <v>19</v>
      </c>
      <c r="AD35">
        <v>4.0121580547112456E-2</v>
      </c>
      <c r="AE35">
        <v>0.2257142857142857</v>
      </c>
      <c r="AF35">
        <v>0.35610926541159099</v>
      </c>
      <c r="AG35">
        <v>0.47329192546583848</v>
      </c>
      <c r="AH35">
        <v>0.63691117501721406</v>
      </c>
      <c r="AI35">
        <v>0.79523809523809508</v>
      </c>
      <c r="AJ35">
        <v>0.92857142857142849</v>
      </c>
    </row>
    <row r="36" spans="2:39">
      <c r="B36">
        <v>4</v>
      </c>
      <c r="C36" t="s">
        <v>18</v>
      </c>
      <c r="D36" t="s">
        <v>11</v>
      </c>
      <c r="E36">
        <v>3210</v>
      </c>
      <c r="F36" t="s">
        <v>7</v>
      </c>
      <c r="G36" t="s">
        <v>19</v>
      </c>
      <c r="AD36">
        <v>3.5562310030395131E-2</v>
      </c>
      <c r="AE36">
        <v>0.27142857142857141</v>
      </c>
      <c r="AF36">
        <v>0.36969361387966038</v>
      </c>
      <c r="AG36">
        <v>0.50745341614906825</v>
      </c>
      <c r="AH36">
        <v>0.64468791769613987</v>
      </c>
      <c r="AI36">
        <v>0.75578231292516995</v>
      </c>
      <c r="AJ36">
        <v>0.87142857142857133</v>
      </c>
    </row>
    <row r="37" spans="2:39">
      <c r="B37">
        <v>4</v>
      </c>
      <c r="C37" t="s">
        <v>18</v>
      </c>
      <c r="D37" t="s">
        <v>12</v>
      </c>
      <c r="E37">
        <v>17.2</v>
      </c>
      <c r="F37" t="s">
        <v>7</v>
      </c>
      <c r="G37" t="s">
        <v>19</v>
      </c>
      <c r="AD37">
        <v>7.0212765957446799E-2</v>
      </c>
      <c r="AE37">
        <v>0.18</v>
      </c>
      <c r="AF37">
        <v>0.31565153193060169</v>
      </c>
      <c r="AG37">
        <v>0.46397515527950306</v>
      </c>
      <c r="AH37">
        <v>0.61996435659605487</v>
      </c>
      <c r="AI37">
        <v>0.77619047619047599</v>
      </c>
      <c r="AJ37">
        <v>0.95714285714285707</v>
      </c>
      <c r="AL37" t="s">
        <v>750</v>
      </c>
    </row>
    <row r="38" spans="2:39">
      <c r="B38">
        <v>4</v>
      </c>
      <c r="C38" t="s">
        <v>18</v>
      </c>
      <c r="D38" t="s">
        <v>13</v>
      </c>
      <c r="E38">
        <v>78</v>
      </c>
      <c r="F38" t="s">
        <v>7</v>
      </c>
      <c r="G38" t="s">
        <v>19</v>
      </c>
      <c r="AD38">
        <v>5.9878419452887528E-2</v>
      </c>
      <c r="AE38">
        <v>0.18</v>
      </c>
      <c r="AF38">
        <v>0.31151716500553711</v>
      </c>
      <c r="AG38">
        <v>0.47018633540372667</v>
      </c>
      <c r="AH38">
        <v>0.61218761391712895</v>
      </c>
      <c r="AI38">
        <v>0.7727891156462583</v>
      </c>
      <c r="AJ38">
        <v>0.87142857142857133</v>
      </c>
      <c r="AL38" t="str">
        <f xml:space="preserve">  COUNTA(_xlfn.ANCHORARRAY( AL11) ) - 1
    &amp; " variables for "
    &amp; COUNTA( _xlfn.UNIQUE( _01_data[item] ) )
    &amp; " cars are depicted in these "
    &amp; ( COUNTA(_xlfn.ANCHORARRAY( AL11) ) - 1 ) ^ 2 - ( COUNTA(_xlfn.ANCHORARRAY( AL11) ) - 1 )
    &amp; " small multiples"</f>
        <v>7 variables for 392 cars are depicted in these 42 small multiples</v>
      </c>
      <c r="AM38" s="88" t="s">
        <v>751</v>
      </c>
    </row>
    <row r="39" spans="2:39">
      <c r="B39">
        <v>5</v>
      </c>
      <c r="C39" t="s">
        <v>18</v>
      </c>
      <c r="D39" t="s">
        <v>742</v>
      </c>
      <c r="E39">
        <v>24.3</v>
      </c>
      <c r="F39" t="s">
        <v>7</v>
      </c>
      <c r="G39" t="s">
        <v>20</v>
      </c>
      <c r="AD39">
        <v>5.6838905775075978E-2</v>
      </c>
      <c r="AE39">
        <v>0.18</v>
      </c>
      <c r="AF39">
        <v>0.31387966039128828</v>
      </c>
      <c r="AG39">
        <v>0.47329192546583848</v>
      </c>
      <c r="AH39">
        <v>0.62074203086394741</v>
      </c>
      <c r="AI39">
        <v>0.77619047619047599</v>
      </c>
      <c r="AJ39">
        <v>0.91904761904761889</v>
      </c>
    </row>
    <row r="40" spans="2:39">
      <c r="B40">
        <v>5</v>
      </c>
      <c r="C40" t="s">
        <v>18</v>
      </c>
      <c r="D40" t="s">
        <v>9</v>
      </c>
      <c r="E40">
        <v>4</v>
      </c>
      <c r="F40" t="s">
        <v>7</v>
      </c>
      <c r="G40" t="s">
        <v>20</v>
      </c>
      <c r="AD40">
        <v>4.7720364741641333E-2</v>
      </c>
      <c r="AE40">
        <v>0.18</v>
      </c>
      <c r="AF40">
        <v>0.31358434846806937</v>
      </c>
      <c r="AG40">
        <v>0.47080745341614905</v>
      </c>
      <c r="AH40">
        <v>0.61711288428044875</v>
      </c>
      <c r="AI40">
        <v>0.76938775510204072</v>
      </c>
      <c r="AJ40">
        <v>0.89999999999999991</v>
      </c>
    </row>
    <row r="41" spans="2:39">
      <c r="B41">
        <v>5</v>
      </c>
      <c r="C41" t="s">
        <v>18</v>
      </c>
      <c r="D41" t="s">
        <v>741</v>
      </c>
      <c r="E41">
        <v>151</v>
      </c>
      <c r="F41" t="s">
        <v>7</v>
      </c>
      <c r="G41" t="s">
        <v>20</v>
      </c>
      <c r="AD41">
        <v>9.1185410334346489E-2</v>
      </c>
      <c r="AE41">
        <v>0.18</v>
      </c>
      <c r="AF41">
        <v>0.30856404577334806</v>
      </c>
      <c r="AG41">
        <v>0.46273291925465837</v>
      </c>
      <c r="AH41">
        <v>0.60434606504921207</v>
      </c>
      <c r="AI41">
        <v>0.78163265306122431</v>
      </c>
      <c r="AJ41">
        <v>0.96666666666666656</v>
      </c>
    </row>
    <row r="42" spans="2:39">
      <c r="B42">
        <v>5</v>
      </c>
      <c r="C42" t="s">
        <v>18</v>
      </c>
      <c r="D42" t="s">
        <v>10</v>
      </c>
      <c r="E42">
        <v>90</v>
      </c>
      <c r="F42" t="s">
        <v>7</v>
      </c>
      <c r="G42" t="s">
        <v>20</v>
      </c>
      <c r="AD42">
        <v>4.8632218844984795E-2</v>
      </c>
      <c r="AE42">
        <v>0.20285714285714285</v>
      </c>
      <c r="AF42">
        <v>0.31860465116279069</v>
      </c>
      <c r="AG42">
        <v>0.47826086956521735</v>
      </c>
      <c r="AH42">
        <v>0.62514885171533874</v>
      </c>
      <c r="AI42">
        <v>0.7823129251700679</v>
      </c>
      <c r="AJ42">
        <v>0.94761904761904747</v>
      </c>
    </row>
    <row r="43" spans="2:39">
      <c r="B43">
        <v>5</v>
      </c>
      <c r="C43" t="s">
        <v>18</v>
      </c>
      <c r="D43" t="s">
        <v>11</v>
      </c>
      <c r="E43">
        <v>3003</v>
      </c>
      <c r="F43" t="s">
        <v>7</v>
      </c>
      <c r="G43" t="s">
        <v>20</v>
      </c>
      <c r="AD43">
        <v>9.7568389057750754E-2</v>
      </c>
      <c r="AE43">
        <v>0.20285714285714285</v>
      </c>
      <c r="AF43">
        <v>0.31565153193060169</v>
      </c>
      <c r="AG43">
        <v>0.45590062111801238</v>
      </c>
      <c r="AH43">
        <v>0.62903722305480159</v>
      </c>
      <c r="AI43">
        <v>0.80952380952380931</v>
      </c>
      <c r="AJ43">
        <v>0.96666666666666656</v>
      </c>
    </row>
    <row r="44" spans="2:39">
      <c r="B44">
        <v>5</v>
      </c>
      <c r="C44" t="s">
        <v>18</v>
      </c>
      <c r="D44" t="s">
        <v>12</v>
      </c>
      <c r="E44">
        <v>20.100000000000001</v>
      </c>
      <c r="F44" t="s">
        <v>7</v>
      </c>
      <c r="G44" t="s">
        <v>20</v>
      </c>
      <c r="AD44">
        <v>7.5075987841945288E-2</v>
      </c>
      <c r="AE44">
        <v>0.18</v>
      </c>
      <c r="AF44">
        <v>0.30885935769656697</v>
      </c>
      <c r="AG44">
        <v>0.46583850931677018</v>
      </c>
      <c r="AH44">
        <v>0.60535056097857332</v>
      </c>
      <c r="AI44">
        <v>0.78639455782312906</v>
      </c>
      <c r="AJ44">
        <v>0.9095238095238094</v>
      </c>
    </row>
    <row r="45" spans="2:39">
      <c r="B45">
        <v>5</v>
      </c>
      <c r="C45" t="s">
        <v>18</v>
      </c>
      <c r="D45" t="s">
        <v>13</v>
      </c>
      <c r="E45">
        <v>80</v>
      </c>
      <c r="F45" t="s">
        <v>7</v>
      </c>
      <c r="G45" t="s">
        <v>20</v>
      </c>
      <c r="AD45">
        <v>6.5957446808510636E-2</v>
      </c>
      <c r="AE45">
        <v>0.18</v>
      </c>
      <c r="AF45">
        <v>0.31565153193060169</v>
      </c>
      <c r="AG45">
        <v>0.48447204968944096</v>
      </c>
      <c r="AH45">
        <v>0.6058366073960062</v>
      </c>
      <c r="AI45">
        <v>0.75918367346938764</v>
      </c>
      <c r="AJ45">
        <v>0.87142857142857133</v>
      </c>
    </row>
    <row r="46" spans="2:39">
      <c r="B46">
        <v>6</v>
      </c>
      <c r="C46" t="s">
        <v>21</v>
      </c>
      <c r="D46" t="s">
        <v>742</v>
      </c>
      <c r="E46">
        <v>18.100000000000001</v>
      </c>
      <c r="F46" t="s">
        <v>7</v>
      </c>
      <c r="G46" t="s">
        <v>22</v>
      </c>
      <c r="AD46">
        <v>5.2279635258358652E-2</v>
      </c>
      <c r="AE46">
        <v>0.18</v>
      </c>
      <c r="AF46">
        <v>0.31565153193060169</v>
      </c>
      <c r="AG46">
        <v>0.4826086956521739</v>
      </c>
      <c r="AH46">
        <v>0.61769613998136808</v>
      </c>
      <c r="AI46">
        <v>0.76122448979591817</v>
      </c>
      <c r="AJ46">
        <v>0.93809523809523798</v>
      </c>
    </row>
    <row r="47" spans="2:39">
      <c r="B47">
        <v>6</v>
      </c>
      <c r="C47" t="s">
        <v>21</v>
      </c>
      <c r="D47" t="s">
        <v>9</v>
      </c>
      <c r="E47">
        <v>6</v>
      </c>
      <c r="F47" t="s">
        <v>7</v>
      </c>
      <c r="G47" t="s">
        <v>22</v>
      </c>
      <c r="AD47">
        <v>3.8601823708206681E-2</v>
      </c>
      <c r="AE47">
        <v>0.2257142857142857</v>
      </c>
      <c r="AF47">
        <v>0.34813584348468068</v>
      </c>
      <c r="AG47">
        <v>0.4826086956521739</v>
      </c>
      <c r="AH47">
        <v>0.66004698448701837</v>
      </c>
      <c r="AI47">
        <v>0.81700680272108828</v>
      </c>
      <c r="AJ47">
        <v>0.91904761904761889</v>
      </c>
    </row>
    <row r="48" spans="2:39">
      <c r="B48">
        <v>6</v>
      </c>
      <c r="C48" t="s">
        <v>21</v>
      </c>
      <c r="D48" t="s">
        <v>741</v>
      </c>
      <c r="E48">
        <v>258</v>
      </c>
      <c r="F48" t="s">
        <v>7</v>
      </c>
      <c r="G48" t="s">
        <v>22</v>
      </c>
      <c r="AD48">
        <v>5.5015197568389046E-2</v>
      </c>
      <c r="AE48">
        <v>0.2257142857142857</v>
      </c>
      <c r="AF48">
        <v>0.34813584348468068</v>
      </c>
      <c r="AG48">
        <v>0.4826086956521739</v>
      </c>
      <c r="AH48">
        <v>0.64410466199522043</v>
      </c>
      <c r="AI48">
        <v>0.78163265306122431</v>
      </c>
      <c r="AJ48">
        <v>0.97619047619047605</v>
      </c>
    </row>
    <row r="49" spans="2:36">
      <c r="B49">
        <v>6</v>
      </c>
      <c r="C49" t="s">
        <v>21</v>
      </c>
      <c r="D49" t="s">
        <v>10</v>
      </c>
      <c r="E49">
        <v>120</v>
      </c>
      <c r="F49" t="s">
        <v>7</v>
      </c>
      <c r="G49" t="s">
        <v>22</v>
      </c>
      <c r="AD49">
        <v>2.6443768996960486E-2</v>
      </c>
      <c r="AE49">
        <v>0.27142857142857141</v>
      </c>
      <c r="AF49">
        <v>0.38327796234772976</v>
      </c>
      <c r="AG49">
        <v>0.52298136645962723</v>
      </c>
      <c r="AH49">
        <v>0.66630078172465457</v>
      </c>
      <c r="AI49">
        <v>0.76258503401360533</v>
      </c>
      <c r="AJ49">
        <v>0.89999999999999991</v>
      </c>
    </row>
    <row r="50" spans="2:36">
      <c r="B50">
        <v>6</v>
      </c>
      <c r="C50" t="s">
        <v>21</v>
      </c>
      <c r="D50" t="s">
        <v>11</v>
      </c>
      <c r="E50">
        <v>3410</v>
      </c>
      <c r="F50" t="s">
        <v>7</v>
      </c>
      <c r="G50" t="s">
        <v>22</v>
      </c>
      <c r="AD50">
        <v>6.2917933130699086E-2</v>
      </c>
      <c r="AE50">
        <v>0.2257142857142857</v>
      </c>
      <c r="AF50">
        <v>0.33337024732373566</v>
      </c>
      <c r="AG50">
        <v>0.4826086956521739</v>
      </c>
      <c r="AH50">
        <v>0.62887520758232407</v>
      </c>
      <c r="AI50">
        <v>0.78571428571428559</v>
      </c>
      <c r="AJ50">
        <v>0.98571428571428554</v>
      </c>
    </row>
    <row r="51" spans="2:36">
      <c r="B51">
        <v>6</v>
      </c>
      <c r="C51" t="s">
        <v>21</v>
      </c>
      <c r="D51" t="s">
        <v>12</v>
      </c>
      <c r="E51">
        <v>15.1</v>
      </c>
      <c r="F51" t="s">
        <v>7</v>
      </c>
      <c r="G51" t="s">
        <v>22</v>
      </c>
      <c r="AD51">
        <v>2.6443768996960486E-2</v>
      </c>
      <c r="AE51">
        <v>0.27142857142857141</v>
      </c>
      <c r="AF51">
        <v>0.38327796234772976</v>
      </c>
      <c r="AG51">
        <v>0.50745341614906825</v>
      </c>
      <c r="AH51">
        <v>0.68571023532747366</v>
      </c>
      <c r="AI51">
        <v>0.7727891156462583</v>
      </c>
      <c r="AJ51">
        <v>0.9095238095238094</v>
      </c>
    </row>
    <row r="52" spans="2:36">
      <c r="B52">
        <v>6</v>
      </c>
      <c r="C52" t="s">
        <v>21</v>
      </c>
      <c r="D52" t="s">
        <v>13</v>
      </c>
      <c r="E52">
        <v>78</v>
      </c>
      <c r="F52" t="s">
        <v>7</v>
      </c>
      <c r="G52" t="s">
        <v>22</v>
      </c>
      <c r="AD52">
        <v>4.9544072948328265E-2</v>
      </c>
      <c r="AE52">
        <v>0.2257142857142857</v>
      </c>
      <c r="AF52">
        <v>0.34813584348468068</v>
      </c>
      <c r="AG52">
        <v>0.4795031055900621</v>
      </c>
      <c r="AH52">
        <v>0.64297055368787714</v>
      </c>
      <c r="AI52">
        <v>0.78163265306122431</v>
      </c>
      <c r="AJ52">
        <v>0.94761904761904747</v>
      </c>
    </row>
    <row r="53" spans="2:36">
      <c r="B53">
        <v>8</v>
      </c>
      <c r="C53" t="s">
        <v>23</v>
      </c>
      <c r="D53" t="s">
        <v>742</v>
      </c>
      <c r="E53">
        <v>20.2</v>
      </c>
      <c r="F53" t="s">
        <v>7</v>
      </c>
      <c r="G53" t="s">
        <v>24</v>
      </c>
      <c r="AD53">
        <v>2.3404255319148935E-2</v>
      </c>
      <c r="AE53">
        <v>0.27142857142857141</v>
      </c>
      <c r="AF53">
        <v>0.41428571428571426</v>
      </c>
      <c r="AG53">
        <v>0.5540372670807453</v>
      </c>
      <c r="AH53">
        <v>0.6938758151403458</v>
      </c>
      <c r="AI53">
        <v>0.74897959183673457</v>
      </c>
      <c r="AJ53">
        <v>0.89999999999999991</v>
      </c>
    </row>
    <row r="54" spans="2:36">
      <c r="B54">
        <v>8</v>
      </c>
      <c r="C54" t="s">
        <v>23</v>
      </c>
      <c r="D54" t="s">
        <v>9</v>
      </c>
      <c r="E54">
        <v>6</v>
      </c>
      <c r="F54" t="s">
        <v>7</v>
      </c>
      <c r="G54" t="s">
        <v>24</v>
      </c>
      <c r="AD54">
        <v>3.8297872340425525E-2</v>
      </c>
      <c r="AE54">
        <v>0.27142857142857141</v>
      </c>
      <c r="AF54">
        <v>0.38327796234772976</v>
      </c>
      <c r="AG54">
        <v>0.51055900621118011</v>
      </c>
      <c r="AH54">
        <v>0.67472558629349089</v>
      </c>
      <c r="AI54">
        <v>0.77551020408163251</v>
      </c>
      <c r="AJ54">
        <v>0.95714285714285707</v>
      </c>
    </row>
    <row r="55" spans="2:36">
      <c r="B55">
        <v>8</v>
      </c>
      <c r="C55" t="s">
        <v>23</v>
      </c>
      <c r="D55" t="s">
        <v>741</v>
      </c>
      <c r="E55">
        <v>232</v>
      </c>
      <c r="F55" t="s">
        <v>7</v>
      </c>
      <c r="G55" t="s">
        <v>24</v>
      </c>
      <c r="AD55">
        <v>2.9483282674772036E-2</v>
      </c>
      <c r="AE55">
        <v>0.27142857142857141</v>
      </c>
      <c r="AF55">
        <v>0.41428571428571426</v>
      </c>
      <c r="AG55">
        <v>0.5540372670807453</v>
      </c>
      <c r="AH55">
        <v>0.63344404390619291</v>
      </c>
      <c r="AI55">
        <v>0.74217687074829919</v>
      </c>
      <c r="AJ55">
        <v>0.87142857142857133</v>
      </c>
    </row>
    <row r="56" spans="2:36">
      <c r="B56">
        <v>8</v>
      </c>
      <c r="C56" t="s">
        <v>23</v>
      </c>
      <c r="D56" t="s">
        <v>10</v>
      </c>
      <c r="E56">
        <v>90</v>
      </c>
      <c r="F56" t="s">
        <v>7</v>
      </c>
      <c r="G56" t="s">
        <v>24</v>
      </c>
      <c r="AD56">
        <v>2.6443768996960486E-2</v>
      </c>
      <c r="AE56">
        <v>0.27142857142857141</v>
      </c>
      <c r="AF56">
        <v>0.38327796234772976</v>
      </c>
      <c r="AG56">
        <v>0.51055900621118011</v>
      </c>
      <c r="AH56">
        <v>0.67932682571185543</v>
      </c>
      <c r="AI56">
        <v>0.76598639455782302</v>
      </c>
      <c r="AJ56">
        <v>0.89047619047619042</v>
      </c>
    </row>
    <row r="57" spans="2:36">
      <c r="B57">
        <v>8</v>
      </c>
      <c r="C57" t="s">
        <v>23</v>
      </c>
      <c r="D57" t="s">
        <v>11</v>
      </c>
      <c r="E57">
        <v>3265</v>
      </c>
      <c r="F57" t="s">
        <v>7</v>
      </c>
      <c r="G57" t="s">
        <v>24</v>
      </c>
      <c r="AD57">
        <v>7.8115501519756839E-2</v>
      </c>
      <c r="AE57">
        <v>0.18</v>
      </c>
      <c r="AF57">
        <v>0.3126984126984127</v>
      </c>
      <c r="AG57">
        <v>0.46397515527950306</v>
      </c>
      <c r="AH57">
        <v>0.60327676293085986</v>
      </c>
      <c r="AI57">
        <v>0.77482993197278893</v>
      </c>
      <c r="AJ57">
        <v>0.93809523809523798</v>
      </c>
    </row>
    <row r="58" spans="2:36">
      <c r="B58">
        <v>8</v>
      </c>
      <c r="C58" t="s">
        <v>23</v>
      </c>
      <c r="D58" t="s">
        <v>12</v>
      </c>
      <c r="E58">
        <v>18.2</v>
      </c>
      <c r="F58" t="s">
        <v>7</v>
      </c>
      <c r="G58" t="s">
        <v>24</v>
      </c>
      <c r="AD58">
        <v>4.0729483282674762E-2</v>
      </c>
      <c r="AE58">
        <v>0.2257142857142857</v>
      </c>
      <c r="AF58">
        <v>0.34813584348468068</v>
      </c>
      <c r="AG58">
        <v>0.51677018633540361</v>
      </c>
      <c r="AH58">
        <v>0.6450767548300862</v>
      </c>
      <c r="AI58">
        <v>0.76530612244897944</v>
      </c>
      <c r="AJ58">
        <v>0.94761904761904747</v>
      </c>
    </row>
    <row r="59" spans="2:36">
      <c r="B59">
        <v>8</v>
      </c>
      <c r="C59" t="s">
        <v>23</v>
      </c>
      <c r="D59" t="s">
        <v>13</v>
      </c>
      <c r="E59">
        <v>79</v>
      </c>
      <c r="F59" t="s">
        <v>7</v>
      </c>
      <c r="G59" t="s">
        <v>24</v>
      </c>
      <c r="AD59">
        <v>5.0759878419452877E-2</v>
      </c>
      <c r="AE59">
        <v>0.2257142857142857</v>
      </c>
      <c r="AF59">
        <v>0.34813584348468068</v>
      </c>
      <c r="AG59">
        <v>0.4826086956521739</v>
      </c>
      <c r="AH59">
        <v>0.6319210984649033</v>
      </c>
      <c r="AI59">
        <v>0.77619047619047599</v>
      </c>
      <c r="AJ59">
        <v>0.91904761904761889</v>
      </c>
    </row>
    <row r="60" spans="2:36">
      <c r="B60">
        <v>9</v>
      </c>
      <c r="C60" t="s">
        <v>25</v>
      </c>
      <c r="D60" t="s">
        <v>742</v>
      </c>
      <c r="E60">
        <v>20</v>
      </c>
      <c r="F60" t="s">
        <v>7</v>
      </c>
      <c r="G60" t="s">
        <v>26</v>
      </c>
      <c r="AD60">
        <v>4.9240121580547108E-2</v>
      </c>
      <c r="AE60">
        <v>0.2257142857142857</v>
      </c>
      <c r="AF60">
        <v>0.34813584348468068</v>
      </c>
      <c r="AG60">
        <v>0.4795031055900621</v>
      </c>
      <c r="AH60">
        <v>0.64442869294017568</v>
      </c>
      <c r="AI60">
        <v>0.78911564625850328</v>
      </c>
      <c r="AJ60">
        <v>0.93809523809523798</v>
      </c>
    </row>
    <row r="61" spans="2:36">
      <c r="B61">
        <v>9</v>
      </c>
      <c r="C61" t="s">
        <v>25</v>
      </c>
      <c r="D61" t="s">
        <v>9</v>
      </c>
      <c r="E61">
        <v>6</v>
      </c>
      <c r="F61" t="s">
        <v>7</v>
      </c>
      <c r="G61" t="s">
        <v>26</v>
      </c>
      <c r="AD61">
        <v>6.7781155015197561E-2</v>
      </c>
      <c r="AE61">
        <v>0.18</v>
      </c>
      <c r="AF61">
        <v>0.32451088962716867</v>
      </c>
      <c r="AG61">
        <v>0.46645962732919255</v>
      </c>
      <c r="AH61">
        <v>0.61883024828871147</v>
      </c>
      <c r="AI61">
        <v>0.78571428571428559</v>
      </c>
      <c r="AJ61">
        <v>0.97619047619047605</v>
      </c>
    </row>
    <row r="62" spans="2:36">
      <c r="B62">
        <v>9</v>
      </c>
      <c r="C62" t="s">
        <v>25</v>
      </c>
      <c r="D62" t="s">
        <v>741</v>
      </c>
      <c r="E62">
        <v>232</v>
      </c>
      <c r="F62" t="s">
        <v>7</v>
      </c>
      <c r="G62" t="s">
        <v>26</v>
      </c>
      <c r="AD62">
        <v>3.252279635258358E-2</v>
      </c>
      <c r="AE62">
        <v>0.27142857142857141</v>
      </c>
      <c r="AF62">
        <v>0.38327796234772976</v>
      </c>
      <c r="AG62">
        <v>0.51677018633540361</v>
      </c>
      <c r="AH62">
        <v>0.65311272226497619</v>
      </c>
      <c r="AI62">
        <v>0.75238095238095226</v>
      </c>
      <c r="AJ62">
        <v>0.87142857142857133</v>
      </c>
    </row>
    <row r="63" spans="2:36">
      <c r="B63">
        <v>9</v>
      </c>
      <c r="C63" t="s">
        <v>25</v>
      </c>
      <c r="D63" t="s">
        <v>10</v>
      </c>
      <c r="E63">
        <v>100</v>
      </c>
      <c r="F63" t="s">
        <v>7</v>
      </c>
      <c r="G63" t="s">
        <v>26</v>
      </c>
      <c r="AD63">
        <v>7.3252279635258349E-2</v>
      </c>
      <c r="AE63">
        <v>0.18</v>
      </c>
      <c r="AF63">
        <v>0.32451088962716867</v>
      </c>
      <c r="AG63">
        <v>0.47018633540372667</v>
      </c>
      <c r="AH63">
        <v>0.61996435659605487</v>
      </c>
      <c r="AI63">
        <v>0.78299319727891137</v>
      </c>
      <c r="AJ63">
        <v>0.95714285714285707</v>
      </c>
    </row>
    <row r="64" spans="2:36">
      <c r="B64">
        <v>9</v>
      </c>
      <c r="C64" t="s">
        <v>25</v>
      </c>
      <c r="D64" t="s">
        <v>11</v>
      </c>
      <c r="E64">
        <v>2914</v>
      </c>
      <c r="F64" t="s">
        <v>7</v>
      </c>
      <c r="G64" t="s">
        <v>26</v>
      </c>
      <c r="AD64">
        <v>5.6838905775075978E-2</v>
      </c>
      <c r="AE64">
        <v>0.27142857142857141</v>
      </c>
      <c r="AF64">
        <v>0.38327796234772976</v>
      </c>
      <c r="AG64">
        <v>0.49192546583850927</v>
      </c>
      <c r="AH64">
        <v>0.65982016282554978</v>
      </c>
      <c r="AI64">
        <v>0.79251700680272097</v>
      </c>
      <c r="AJ64">
        <v>0.95714285714285707</v>
      </c>
    </row>
    <row r="65" spans="2:36">
      <c r="B65">
        <v>9</v>
      </c>
      <c r="C65" t="s">
        <v>25</v>
      </c>
      <c r="D65" t="s">
        <v>12</v>
      </c>
      <c r="E65">
        <v>16</v>
      </c>
      <c r="F65" t="s">
        <v>7</v>
      </c>
      <c r="G65" t="s">
        <v>26</v>
      </c>
      <c r="AD65">
        <v>3.7082066869300906E-2</v>
      </c>
      <c r="AE65">
        <v>0.27142857142857141</v>
      </c>
      <c r="AF65">
        <v>0.38327796234772976</v>
      </c>
      <c r="AG65">
        <v>0.52608695652173909</v>
      </c>
      <c r="AH65">
        <v>0.6753736481834014</v>
      </c>
      <c r="AI65">
        <v>0.75646258503401342</v>
      </c>
      <c r="AJ65">
        <v>0.92857142857142849</v>
      </c>
    </row>
    <row r="66" spans="2:36">
      <c r="B66">
        <v>9</v>
      </c>
      <c r="C66" t="s">
        <v>25</v>
      </c>
      <c r="D66" t="s">
        <v>13</v>
      </c>
      <c r="E66">
        <v>75</v>
      </c>
      <c r="F66" t="s">
        <v>7</v>
      </c>
      <c r="G66" t="s">
        <v>26</v>
      </c>
      <c r="AD66">
        <v>3.252279635258358E-2</v>
      </c>
      <c r="AE66">
        <v>0.27142857142857141</v>
      </c>
      <c r="AF66">
        <v>0.38327796234772976</v>
      </c>
      <c r="AG66">
        <v>0.5043478260869565</v>
      </c>
      <c r="AH66">
        <v>0.67731783385313282</v>
      </c>
      <c r="AI66">
        <v>0.76938775510204072</v>
      </c>
      <c r="AJ66">
        <v>0.91904761904761889</v>
      </c>
    </row>
    <row r="67" spans="2:36">
      <c r="B67">
        <v>10</v>
      </c>
      <c r="C67" t="s">
        <v>25</v>
      </c>
      <c r="D67" t="s">
        <v>742</v>
      </c>
      <c r="E67">
        <v>21</v>
      </c>
      <c r="F67" t="s">
        <v>7</v>
      </c>
      <c r="G67" t="s">
        <v>27</v>
      </c>
      <c r="AD67">
        <v>6.8996960486322187E-2</v>
      </c>
      <c r="AE67">
        <v>0.18</v>
      </c>
      <c r="AF67">
        <v>0.32451088962716867</v>
      </c>
      <c r="AG67">
        <v>0.47018633540372667</v>
      </c>
      <c r="AH67">
        <v>0.62903722305480159</v>
      </c>
      <c r="AI67">
        <v>0.79183673469387739</v>
      </c>
      <c r="AJ67">
        <v>0.98571428571428554</v>
      </c>
    </row>
    <row r="68" spans="2:36">
      <c r="B68">
        <v>10</v>
      </c>
      <c r="C68" t="s">
        <v>25</v>
      </c>
      <c r="D68" t="s">
        <v>9</v>
      </c>
      <c r="E68">
        <v>6</v>
      </c>
      <c r="F68" t="s">
        <v>7</v>
      </c>
      <c r="G68" t="s">
        <v>27</v>
      </c>
      <c r="AD68">
        <v>3.8601823708206681E-2</v>
      </c>
      <c r="AE68">
        <v>0.27142857142857141</v>
      </c>
      <c r="AF68">
        <v>0.36998892580287929</v>
      </c>
      <c r="AG68">
        <v>0.49503105590062108</v>
      </c>
      <c r="AH68">
        <v>0.65787597715581825</v>
      </c>
      <c r="AI68">
        <v>0.77891156462585021</v>
      </c>
      <c r="AJ68">
        <v>0.95714285714285707</v>
      </c>
    </row>
    <row r="69" spans="2:36">
      <c r="B69">
        <v>10</v>
      </c>
      <c r="C69" t="s">
        <v>25</v>
      </c>
      <c r="D69" t="s">
        <v>741</v>
      </c>
      <c r="E69">
        <v>199</v>
      </c>
      <c r="F69" t="s">
        <v>7</v>
      </c>
      <c r="G69" t="s">
        <v>27</v>
      </c>
      <c r="AD69">
        <v>4.0121580547112456E-2</v>
      </c>
      <c r="AE69">
        <v>0.27142857142857141</v>
      </c>
      <c r="AF69">
        <v>0.36998892580287929</v>
      </c>
      <c r="AG69">
        <v>0.5043478260869565</v>
      </c>
      <c r="AH69">
        <v>0.65917210093563927</v>
      </c>
      <c r="AI69">
        <v>0.75918367346938764</v>
      </c>
      <c r="AJ69">
        <v>0.93809523809523798</v>
      </c>
    </row>
    <row r="70" spans="2:36">
      <c r="B70">
        <v>10</v>
      </c>
      <c r="C70" t="s">
        <v>25</v>
      </c>
      <c r="D70" t="s">
        <v>10</v>
      </c>
      <c r="E70">
        <v>90</v>
      </c>
      <c r="F70" t="s">
        <v>7</v>
      </c>
      <c r="G70" t="s">
        <v>27</v>
      </c>
      <c r="AD70">
        <v>2.6443768996960486E-2</v>
      </c>
      <c r="AE70">
        <v>0.27142857142857141</v>
      </c>
      <c r="AF70">
        <v>0.39804355850867473</v>
      </c>
      <c r="AG70">
        <v>0.50745341614906825</v>
      </c>
      <c r="AH70">
        <v>0.67809550812102548</v>
      </c>
      <c r="AI70">
        <v>0.75578231292516995</v>
      </c>
      <c r="AJ70">
        <v>0.89999999999999991</v>
      </c>
    </row>
    <row r="71" spans="2:36">
      <c r="B71">
        <v>10</v>
      </c>
      <c r="C71" t="s">
        <v>25</v>
      </c>
      <c r="D71" t="s">
        <v>11</v>
      </c>
      <c r="E71">
        <v>2648</v>
      </c>
      <c r="F71" t="s">
        <v>7</v>
      </c>
      <c r="G71" t="s">
        <v>27</v>
      </c>
      <c r="AD71">
        <v>7.2036474164133737E-2</v>
      </c>
      <c r="AE71">
        <v>0.18</v>
      </c>
      <c r="AF71">
        <v>0.31299372462163161</v>
      </c>
      <c r="AG71">
        <v>0.46894409937888198</v>
      </c>
      <c r="AH71">
        <v>0.6178581554538457</v>
      </c>
      <c r="AI71">
        <v>0.80748299319727879</v>
      </c>
      <c r="AJ71">
        <v>0.98571428571428554</v>
      </c>
    </row>
    <row r="72" spans="2:36">
      <c r="B72">
        <v>10</v>
      </c>
      <c r="C72" t="s">
        <v>25</v>
      </c>
      <c r="D72" t="s">
        <v>12</v>
      </c>
      <c r="E72">
        <v>15</v>
      </c>
      <c r="F72" t="s">
        <v>7</v>
      </c>
      <c r="G72" t="s">
        <v>27</v>
      </c>
      <c r="AD72">
        <v>9.0273556231003027E-2</v>
      </c>
      <c r="AE72">
        <v>0.18</v>
      </c>
      <c r="AF72">
        <v>0.31299372462163161</v>
      </c>
      <c r="AG72">
        <v>0.46894409937888198</v>
      </c>
      <c r="AH72">
        <v>0.61105350560978566</v>
      </c>
      <c r="AI72">
        <v>0.79659863945578213</v>
      </c>
      <c r="AJ72">
        <v>0.98571428571428554</v>
      </c>
    </row>
    <row r="73" spans="2:36">
      <c r="B73">
        <v>10</v>
      </c>
      <c r="C73" t="s">
        <v>25</v>
      </c>
      <c r="D73" t="s">
        <v>13</v>
      </c>
      <c r="E73">
        <v>70</v>
      </c>
      <c r="F73" t="s">
        <v>7</v>
      </c>
      <c r="G73" t="s">
        <v>27</v>
      </c>
      <c r="AD73">
        <v>6.8996960486322187E-2</v>
      </c>
      <c r="AE73">
        <v>0.18</v>
      </c>
      <c r="AF73">
        <v>0.31299372462163161</v>
      </c>
      <c r="AG73">
        <v>0.46894409937888198</v>
      </c>
      <c r="AH73">
        <v>0.6189922637611891</v>
      </c>
      <c r="AI73">
        <v>0.8006802721088434</v>
      </c>
      <c r="AJ73">
        <v>0.98571428571428554</v>
      </c>
    </row>
    <row r="74" spans="2:36">
      <c r="B74">
        <v>11</v>
      </c>
      <c r="C74" t="s">
        <v>25</v>
      </c>
      <c r="D74" t="s">
        <v>742</v>
      </c>
      <c r="E74">
        <v>18</v>
      </c>
      <c r="F74" t="s">
        <v>7</v>
      </c>
      <c r="G74" t="s">
        <v>28</v>
      </c>
      <c r="AD74">
        <v>2.6443768996960486E-2</v>
      </c>
      <c r="AE74">
        <v>0.27142857142857141</v>
      </c>
      <c r="AF74">
        <v>0.37057954964931705</v>
      </c>
      <c r="AG74">
        <v>0.49503105590062108</v>
      </c>
      <c r="AH74">
        <v>0.66623597553566349</v>
      </c>
      <c r="AI74">
        <v>0.76938775510204072</v>
      </c>
      <c r="AJ74">
        <v>0.89047619047619042</v>
      </c>
    </row>
    <row r="75" spans="2:36">
      <c r="B75">
        <v>11</v>
      </c>
      <c r="C75" t="s">
        <v>25</v>
      </c>
      <c r="D75" t="s">
        <v>9</v>
      </c>
      <c r="E75">
        <v>6</v>
      </c>
      <c r="F75" t="s">
        <v>7</v>
      </c>
      <c r="G75" t="s">
        <v>28</v>
      </c>
      <c r="AD75">
        <v>3.8601823708206681E-2</v>
      </c>
      <c r="AE75">
        <v>0.2257142857142857</v>
      </c>
      <c r="AF75">
        <v>0.35374677002583976</v>
      </c>
      <c r="AG75">
        <v>0.47639751552795029</v>
      </c>
      <c r="AH75">
        <v>0.64131799586860538</v>
      </c>
      <c r="AI75">
        <v>0.77959183673469368</v>
      </c>
      <c r="AJ75">
        <v>0.88095238095238082</v>
      </c>
    </row>
    <row r="76" spans="2:36">
      <c r="B76">
        <v>11</v>
      </c>
      <c r="C76" t="s">
        <v>25</v>
      </c>
      <c r="D76" t="s">
        <v>741</v>
      </c>
      <c r="E76">
        <v>232</v>
      </c>
      <c r="F76" t="s">
        <v>7</v>
      </c>
      <c r="G76" t="s">
        <v>28</v>
      </c>
      <c r="AD76">
        <v>4.1641337386018232E-2</v>
      </c>
      <c r="AE76">
        <v>0.27142857142857141</v>
      </c>
      <c r="AF76">
        <v>0.37057954964931705</v>
      </c>
      <c r="AG76">
        <v>0.49503105590062108</v>
      </c>
      <c r="AH76">
        <v>0.64698853740532214</v>
      </c>
      <c r="AI76">
        <v>0.75578231292516995</v>
      </c>
      <c r="AJ76">
        <v>0.87142857142857133</v>
      </c>
    </row>
    <row r="77" spans="2:36">
      <c r="B77">
        <v>11</v>
      </c>
      <c r="C77" t="s">
        <v>25</v>
      </c>
      <c r="D77" t="s">
        <v>10</v>
      </c>
      <c r="E77">
        <v>100</v>
      </c>
      <c r="F77" t="s">
        <v>7</v>
      </c>
      <c r="G77" t="s">
        <v>28</v>
      </c>
      <c r="AD77">
        <v>3.5562310030395131E-2</v>
      </c>
      <c r="AE77">
        <v>0.2257142857142857</v>
      </c>
      <c r="AF77">
        <v>0.35374677002583976</v>
      </c>
      <c r="AG77">
        <v>0.4795031055900621</v>
      </c>
      <c r="AH77">
        <v>0.65972295354206323</v>
      </c>
      <c r="AI77">
        <v>0.79999999999999982</v>
      </c>
      <c r="AJ77">
        <v>0.91904761904761889</v>
      </c>
    </row>
    <row r="78" spans="2:36">
      <c r="B78">
        <v>11</v>
      </c>
      <c r="C78" t="s">
        <v>25</v>
      </c>
      <c r="D78" t="s">
        <v>11</v>
      </c>
      <c r="E78">
        <v>2789</v>
      </c>
      <c r="F78" t="s">
        <v>7</v>
      </c>
      <c r="G78" t="s">
        <v>28</v>
      </c>
      <c r="AD78">
        <v>4.0121580547112456E-2</v>
      </c>
      <c r="AE78">
        <v>0.27142857142857141</v>
      </c>
      <c r="AF78">
        <v>0.36998892580287929</v>
      </c>
      <c r="AG78">
        <v>0.50124223602484463</v>
      </c>
      <c r="AH78">
        <v>0.6700271375916399</v>
      </c>
      <c r="AI78">
        <v>0.76258503401360533</v>
      </c>
      <c r="AJ78">
        <v>0.92857142857142849</v>
      </c>
    </row>
    <row r="79" spans="2:36">
      <c r="B79">
        <v>11</v>
      </c>
      <c r="C79" t="s">
        <v>25</v>
      </c>
      <c r="D79" t="s">
        <v>12</v>
      </c>
      <c r="E79">
        <v>15</v>
      </c>
      <c r="F79" t="s">
        <v>7</v>
      </c>
      <c r="G79" t="s">
        <v>28</v>
      </c>
      <c r="AD79">
        <v>3.5562310030395131E-2</v>
      </c>
      <c r="AE79">
        <v>0.2257142857142857</v>
      </c>
      <c r="AF79">
        <v>0.35374677002583976</v>
      </c>
      <c r="AG79">
        <v>0.47639751552795029</v>
      </c>
      <c r="AH79">
        <v>0.6559641945805823</v>
      </c>
      <c r="AI79">
        <v>0.78979591836734675</v>
      </c>
      <c r="AJ79">
        <v>0.9095238095238094</v>
      </c>
    </row>
    <row r="80" spans="2:36">
      <c r="B80">
        <v>11</v>
      </c>
      <c r="C80" t="s">
        <v>25</v>
      </c>
      <c r="D80" t="s">
        <v>13</v>
      </c>
      <c r="E80">
        <v>73</v>
      </c>
      <c r="F80" t="s">
        <v>7</v>
      </c>
      <c r="G80" t="s">
        <v>28</v>
      </c>
      <c r="AD80">
        <v>7.9635258358662614E-2</v>
      </c>
      <c r="AE80">
        <v>0.18</v>
      </c>
      <c r="AF80">
        <v>0.30885935769656697</v>
      </c>
      <c r="AG80">
        <v>0.45341614906832295</v>
      </c>
      <c r="AH80">
        <v>0.59990684110332526</v>
      </c>
      <c r="AI80">
        <v>0.78979591836734675</v>
      </c>
      <c r="AJ80">
        <v>0.93809523809523798</v>
      </c>
    </row>
    <row r="81" spans="2:36">
      <c r="B81">
        <v>12</v>
      </c>
      <c r="C81" t="s">
        <v>25</v>
      </c>
      <c r="D81" t="s">
        <v>742</v>
      </c>
      <c r="E81">
        <v>19</v>
      </c>
      <c r="F81" t="s">
        <v>7</v>
      </c>
      <c r="G81" t="s">
        <v>29</v>
      </c>
      <c r="AD81">
        <v>8.4498480243161089E-2</v>
      </c>
      <c r="AE81">
        <v>0.18</v>
      </c>
      <c r="AF81">
        <v>0.30885935769656697</v>
      </c>
      <c r="AG81">
        <v>0.4577639751552795</v>
      </c>
      <c r="AH81">
        <v>0.60214265462351646</v>
      </c>
      <c r="AI81">
        <v>0.77959183673469368</v>
      </c>
      <c r="AJ81">
        <v>0.96666666666666656</v>
      </c>
    </row>
    <row r="82" spans="2:36">
      <c r="B82">
        <v>12</v>
      </c>
      <c r="C82" t="s">
        <v>25</v>
      </c>
      <c r="D82" t="s">
        <v>9</v>
      </c>
      <c r="E82">
        <v>6</v>
      </c>
      <c r="F82" t="s">
        <v>7</v>
      </c>
      <c r="G82" t="s">
        <v>29</v>
      </c>
      <c r="AD82">
        <v>7.5075987841945288E-2</v>
      </c>
      <c r="AE82">
        <v>0.18</v>
      </c>
      <c r="AF82">
        <v>0.3050203026947213</v>
      </c>
      <c r="AG82">
        <v>0.44658385093167702</v>
      </c>
      <c r="AH82">
        <v>0.5993883915913969</v>
      </c>
      <c r="AI82">
        <v>0.82517006802721071</v>
      </c>
      <c r="AJ82">
        <v>0.92857142857142849</v>
      </c>
    </row>
    <row r="83" spans="2:36">
      <c r="B83">
        <v>12</v>
      </c>
      <c r="C83" t="s">
        <v>25</v>
      </c>
      <c r="D83" t="s">
        <v>741</v>
      </c>
      <c r="E83">
        <v>232</v>
      </c>
      <c r="F83" t="s">
        <v>7</v>
      </c>
      <c r="G83" t="s">
        <v>29</v>
      </c>
      <c r="AD83">
        <v>7.8115501519756839E-2</v>
      </c>
      <c r="AE83">
        <v>0.18</v>
      </c>
      <c r="AF83">
        <v>0.30885935769656697</v>
      </c>
      <c r="AG83">
        <v>0.45652173913043476</v>
      </c>
      <c r="AH83">
        <v>0.60327676293085986</v>
      </c>
      <c r="AI83">
        <v>0.78639455782312906</v>
      </c>
      <c r="AJ83">
        <v>0.94761904761904747</v>
      </c>
    </row>
    <row r="84" spans="2:36">
      <c r="B84">
        <v>12</v>
      </c>
      <c r="C84" t="s">
        <v>25</v>
      </c>
      <c r="D84" t="s">
        <v>10</v>
      </c>
      <c r="E84">
        <v>100</v>
      </c>
      <c r="F84" t="s">
        <v>7</v>
      </c>
      <c r="G84" t="s">
        <v>29</v>
      </c>
      <c r="AD84">
        <v>7.4468085106382975E-2</v>
      </c>
      <c r="AE84">
        <v>0.2257142857142857</v>
      </c>
      <c r="AF84">
        <v>0.33100775193798448</v>
      </c>
      <c r="AG84">
        <v>0.48571428571428571</v>
      </c>
      <c r="AH84">
        <v>0.61753412450889056</v>
      </c>
      <c r="AI84">
        <v>0.75102040816326521</v>
      </c>
      <c r="AJ84">
        <v>0.95714285714285707</v>
      </c>
    </row>
    <row r="85" spans="2:36">
      <c r="B85">
        <v>12</v>
      </c>
      <c r="C85" t="s">
        <v>25</v>
      </c>
      <c r="D85" t="s">
        <v>11</v>
      </c>
      <c r="E85">
        <v>2634</v>
      </c>
      <c r="F85" t="s">
        <v>7</v>
      </c>
      <c r="G85" t="s">
        <v>29</v>
      </c>
      <c r="AD85">
        <v>7.2036474164133737E-2</v>
      </c>
      <c r="AE85">
        <v>0.18</v>
      </c>
      <c r="AF85">
        <v>0.32451088962716867</v>
      </c>
      <c r="AG85">
        <v>0.47018633540372667</v>
      </c>
      <c r="AH85">
        <v>0.62022358135201905</v>
      </c>
      <c r="AI85">
        <v>0.78639455782312906</v>
      </c>
      <c r="AJ85">
        <v>0.96666666666666656</v>
      </c>
    </row>
    <row r="86" spans="2:36">
      <c r="B86">
        <v>12</v>
      </c>
      <c r="C86" t="s">
        <v>25</v>
      </c>
      <c r="D86" t="s">
        <v>12</v>
      </c>
      <c r="E86">
        <v>13</v>
      </c>
      <c r="F86" t="s">
        <v>7</v>
      </c>
      <c r="G86" t="s">
        <v>29</v>
      </c>
      <c r="AD86">
        <v>5.8358662613981753E-2</v>
      </c>
      <c r="AE86">
        <v>0.2257142857142857</v>
      </c>
      <c r="AF86">
        <v>0.33100775193798448</v>
      </c>
      <c r="AG86">
        <v>0.4826086956521739</v>
      </c>
      <c r="AH86">
        <v>0.62174652679330866</v>
      </c>
      <c r="AI86">
        <v>0.75986394557823111</v>
      </c>
      <c r="AJ86">
        <v>0.97619047619047605</v>
      </c>
    </row>
    <row r="87" spans="2:36">
      <c r="B87">
        <v>12</v>
      </c>
      <c r="C87" t="s">
        <v>25</v>
      </c>
      <c r="D87" t="s">
        <v>13</v>
      </c>
      <c r="E87">
        <v>71</v>
      </c>
      <c r="F87" t="s">
        <v>7</v>
      </c>
      <c r="G87" t="s">
        <v>29</v>
      </c>
      <c r="AD87">
        <v>4.0121580547112456E-2</v>
      </c>
      <c r="AE87">
        <v>0.2257142857142857</v>
      </c>
      <c r="AF87">
        <v>0.35374677002583976</v>
      </c>
      <c r="AG87">
        <v>0.4826086956521739</v>
      </c>
      <c r="AH87">
        <v>0.6475069869172505</v>
      </c>
      <c r="AI87">
        <v>0.78571428571428559</v>
      </c>
      <c r="AJ87">
        <v>0.93809523809523798</v>
      </c>
    </row>
    <row r="88" spans="2:36">
      <c r="B88">
        <v>13</v>
      </c>
      <c r="C88" t="s">
        <v>30</v>
      </c>
      <c r="D88" t="s">
        <v>742</v>
      </c>
      <c r="E88">
        <v>18</v>
      </c>
      <c r="F88" t="s">
        <v>7</v>
      </c>
      <c r="G88" t="s">
        <v>31</v>
      </c>
      <c r="AD88">
        <v>2.9483282674772036E-2</v>
      </c>
      <c r="AE88">
        <v>0.27142857142857141</v>
      </c>
      <c r="AF88">
        <v>0.38327796234772976</v>
      </c>
      <c r="AG88">
        <v>0.51677018633540361</v>
      </c>
      <c r="AH88">
        <v>0.66983271902466679</v>
      </c>
      <c r="AI88">
        <v>0.75578231292516995</v>
      </c>
      <c r="AJ88">
        <v>0.88095238095238082</v>
      </c>
    </row>
    <row r="89" spans="2:36">
      <c r="B89">
        <v>13</v>
      </c>
      <c r="C89" t="s">
        <v>30</v>
      </c>
      <c r="D89" t="s">
        <v>9</v>
      </c>
      <c r="E89">
        <v>6</v>
      </c>
      <c r="F89" t="s">
        <v>7</v>
      </c>
      <c r="G89" t="s">
        <v>31</v>
      </c>
      <c r="AD89">
        <v>2.9483282674772036E-2</v>
      </c>
      <c r="AE89">
        <v>0.27142857142857141</v>
      </c>
      <c r="AF89">
        <v>0.41399040236249535</v>
      </c>
      <c r="AG89">
        <v>0.55093167701863344</v>
      </c>
      <c r="AH89">
        <v>0.67453116772651778</v>
      </c>
      <c r="AI89">
        <v>0.73537414965986381</v>
      </c>
      <c r="AJ89">
        <v>0.87142857142857133</v>
      </c>
    </row>
    <row r="90" spans="2:36">
      <c r="B90">
        <v>13</v>
      </c>
      <c r="C90" t="s">
        <v>30</v>
      </c>
      <c r="D90" t="s">
        <v>741</v>
      </c>
      <c r="E90">
        <v>232</v>
      </c>
      <c r="F90" t="s">
        <v>7</v>
      </c>
      <c r="G90" t="s">
        <v>31</v>
      </c>
      <c r="AD90">
        <v>2.0364741641337385E-2</v>
      </c>
      <c r="AE90">
        <v>0.27142857142857141</v>
      </c>
      <c r="AF90">
        <v>0.39804355850867473</v>
      </c>
      <c r="AG90">
        <v>0.50745341614906825</v>
      </c>
      <c r="AH90">
        <v>0.69536635748713993</v>
      </c>
      <c r="AI90">
        <v>0.76938775510204072</v>
      </c>
      <c r="AJ90">
        <v>0.89999999999999991</v>
      </c>
    </row>
    <row r="91" spans="2:36">
      <c r="B91">
        <v>13</v>
      </c>
      <c r="C91" t="s">
        <v>30</v>
      </c>
      <c r="D91" t="s">
        <v>10</v>
      </c>
      <c r="E91">
        <v>100</v>
      </c>
      <c r="F91" t="s">
        <v>7</v>
      </c>
      <c r="G91" t="s">
        <v>31</v>
      </c>
      <c r="AD91">
        <v>2.6443768996960486E-2</v>
      </c>
      <c r="AE91">
        <v>0.27142857142857141</v>
      </c>
      <c r="AF91">
        <v>0.38327796234772976</v>
      </c>
      <c r="AG91">
        <v>0.51677018633540361</v>
      </c>
      <c r="AH91">
        <v>0.67193892016687584</v>
      </c>
      <c r="AI91">
        <v>0.75578231292516995</v>
      </c>
      <c r="AJ91">
        <v>0.89047619047619042</v>
      </c>
    </row>
    <row r="92" spans="2:36">
      <c r="B92">
        <v>13</v>
      </c>
      <c r="C92" t="s">
        <v>30</v>
      </c>
      <c r="D92" t="s">
        <v>11</v>
      </c>
      <c r="E92">
        <v>2945</v>
      </c>
      <c r="F92" t="s">
        <v>7</v>
      </c>
      <c r="G92" t="s">
        <v>31</v>
      </c>
      <c r="AD92">
        <v>2.6443768996960486E-2</v>
      </c>
      <c r="AE92">
        <v>0.27142857142857141</v>
      </c>
      <c r="AF92">
        <v>0.38327796234772976</v>
      </c>
      <c r="AG92">
        <v>0.5043478260869565</v>
      </c>
      <c r="AH92">
        <v>0.6626716351411559</v>
      </c>
      <c r="AI92">
        <v>0.76258503401360533</v>
      </c>
      <c r="AJ92">
        <v>0.89999999999999991</v>
      </c>
    </row>
    <row r="93" spans="2:36">
      <c r="B93">
        <v>13</v>
      </c>
      <c r="C93" t="s">
        <v>30</v>
      </c>
      <c r="D93" t="s">
        <v>12</v>
      </c>
      <c r="E93">
        <v>16</v>
      </c>
      <c r="F93" t="s">
        <v>7</v>
      </c>
      <c r="G93" t="s">
        <v>31</v>
      </c>
      <c r="AD93">
        <v>4.9240121580547108E-2</v>
      </c>
      <c r="AE93">
        <v>0.2257142857142857</v>
      </c>
      <c r="AF93">
        <v>0.33898117386489479</v>
      </c>
      <c r="AG93">
        <v>0.47329192546583848</v>
      </c>
      <c r="AH93">
        <v>0.63567985742638411</v>
      </c>
      <c r="AI93">
        <v>0.79795918367346919</v>
      </c>
      <c r="AJ93">
        <v>0.94761904761904747</v>
      </c>
    </row>
    <row r="94" spans="2:36">
      <c r="B94">
        <v>13</v>
      </c>
      <c r="C94" t="s">
        <v>30</v>
      </c>
      <c r="D94" t="s">
        <v>13</v>
      </c>
      <c r="E94">
        <v>73</v>
      </c>
      <c r="F94" t="s">
        <v>7</v>
      </c>
      <c r="G94" t="s">
        <v>31</v>
      </c>
      <c r="AD94">
        <v>4.5288753799392088E-2</v>
      </c>
      <c r="AE94">
        <v>0.27142857142857141</v>
      </c>
      <c r="AF94">
        <v>0.35876707272056108</v>
      </c>
      <c r="AG94">
        <v>0.49192546583850927</v>
      </c>
      <c r="AH94">
        <v>0.65026124994937007</v>
      </c>
      <c r="AI94">
        <v>0.77619047619047599</v>
      </c>
      <c r="AJ94">
        <v>0.95714285714285707</v>
      </c>
    </row>
    <row r="95" spans="2:36">
      <c r="B95">
        <v>14</v>
      </c>
      <c r="C95" t="s">
        <v>30</v>
      </c>
      <c r="D95" t="s">
        <v>742</v>
      </c>
      <c r="E95">
        <v>19</v>
      </c>
      <c r="F95" t="s">
        <v>7</v>
      </c>
      <c r="G95" t="s">
        <v>32</v>
      </c>
      <c r="AD95">
        <v>3.252279635258358E-2</v>
      </c>
      <c r="AE95">
        <v>0.27142857142857141</v>
      </c>
      <c r="AF95">
        <v>0.39804355850867473</v>
      </c>
      <c r="AG95">
        <v>0.50745341614906825</v>
      </c>
      <c r="AH95">
        <v>0.6553161326906719</v>
      </c>
      <c r="AI95">
        <v>0.7387755102040815</v>
      </c>
      <c r="AJ95">
        <v>0.87142857142857133</v>
      </c>
    </row>
    <row r="96" spans="2:36">
      <c r="B96">
        <v>14</v>
      </c>
      <c r="C96" t="s">
        <v>30</v>
      </c>
      <c r="D96" t="s">
        <v>9</v>
      </c>
      <c r="E96">
        <v>6</v>
      </c>
      <c r="F96" t="s">
        <v>7</v>
      </c>
      <c r="G96" t="s">
        <v>32</v>
      </c>
      <c r="AD96">
        <v>4.5288753799392088E-2</v>
      </c>
      <c r="AE96">
        <v>0.27142857142857141</v>
      </c>
      <c r="AF96">
        <v>0.36998892580287929</v>
      </c>
      <c r="AG96">
        <v>0.5043478260869565</v>
      </c>
      <c r="AH96">
        <v>0.64442869294017568</v>
      </c>
      <c r="AI96">
        <v>0.76394557823129239</v>
      </c>
      <c r="AJ96">
        <v>0.94761904761904747</v>
      </c>
    </row>
    <row r="97" spans="2:36">
      <c r="B97">
        <v>14</v>
      </c>
      <c r="C97" t="s">
        <v>30</v>
      </c>
      <c r="D97" t="s">
        <v>741</v>
      </c>
      <c r="E97">
        <v>232</v>
      </c>
      <c r="F97" t="s">
        <v>7</v>
      </c>
      <c r="G97" t="s">
        <v>32</v>
      </c>
      <c r="AD97">
        <v>3.4042553191489355E-2</v>
      </c>
      <c r="AE97">
        <v>0.27142857142857141</v>
      </c>
      <c r="AF97">
        <v>0.38327796234772976</v>
      </c>
      <c r="AG97">
        <v>0.51987577639751548</v>
      </c>
      <c r="AH97">
        <v>0.66840698286686373</v>
      </c>
      <c r="AI97">
        <v>0.75170068027210868</v>
      </c>
      <c r="AJ97">
        <v>0.93809523809523798</v>
      </c>
    </row>
    <row r="98" spans="2:36">
      <c r="B98">
        <v>14</v>
      </c>
      <c r="C98" t="s">
        <v>30</v>
      </c>
      <c r="D98" t="s">
        <v>10</v>
      </c>
      <c r="E98">
        <v>100</v>
      </c>
      <c r="F98" t="s">
        <v>7</v>
      </c>
      <c r="G98" t="s">
        <v>32</v>
      </c>
      <c r="AD98">
        <v>3.252279635258358E-2</v>
      </c>
      <c r="AE98">
        <v>0.27142857142857141</v>
      </c>
      <c r="AF98">
        <v>0.38327796234772976</v>
      </c>
      <c r="AG98">
        <v>0.5043478260869565</v>
      </c>
      <c r="AH98">
        <v>0.66571752602373513</v>
      </c>
      <c r="AI98">
        <v>0.76258503401360533</v>
      </c>
      <c r="AJ98">
        <v>0.89999999999999991</v>
      </c>
    </row>
    <row r="99" spans="2:36">
      <c r="B99">
        <v>14</v>
      </c>
      <c r="C99" t="s">
        <v>30</v>
      </c>
      <c r="D99" t="s">
        <v>11</v>
      </c>
      <c r="E99">
        <v>2901</v>
      </c>
      <c r="F99" t="s">
        <v>7</v>
      </c>
      <c r="G99" t="s">
        <v>32</v>
      </c>
      <c r="AD99">
        <v>4.7720364741641333E-2</v>
      </c>
      <c r="AE99">
        <v>0.27142857142857141</v>
      </c>
      <c r="AF99">
        <v>0.35729051310446658</v>
      </c>
      <c r="AG99">
        <v>0.4826086956521739</v>
      </c>
      <c r="AH99">
        <v>0.63781846166308875</v>
      </c>
      <c r="AI99">
        <v>0.76598639455782302</v>
      </c>
      <c r="AJ99">
        <v>0.91904761904761889</v>
      </c>
    </row>
    <row r="100" spans="2:36">
      <c r="B100">
        <v>14</v>
      </c>
      <c r="C100" t="s">
        <v>30</v>
      </c>
      <c r="D100" t="s">
        <v>12</v>
      </c>
      <c r="E100">
        <v>16</v>
      </c>
      <c r="F100" t="s">
        <v>7</v>
      </c>
      <c r="G100" t="s">
        <v>32</v>
      </c>
      <c r="AD100">
        <v>4.1641337386018232E-2</v>
      </c>
      <c r="AE100">
        <v>0.2257142857142857</v>
      </c>
      <c r="AF100">
        <v>0.35374677002583976</v>
      </c>
      <c r="AG100">
        <v>0.4795031055900621</v>
      </c>
      <c r="AH100">
        <v>0.64553039815302349</v>
      </c>
      <c r="AI100">
        <v>0.78299319727891137</v>
      </c>
      <c r="AJ100">
        <v>0.91904761904761889</v>
      </c>
    </row>
    <row r="101" spans="2:36">
      <c r="B101">
        <v>14</v>
      </c>
      <c r="C101" t="s">
        <v>30</v>
      </c>
      <c r="D101" t="s">
        <v>13</v>
      </c>
      <c r="E101">
        <v>74</v>
      </c>
      <c r="F101" t="s">
        <v>7</v>
      </c>
      <c r="G101" t="s">
        <v>32</v>
      </c>
      <c r="AD101">
        <v>5.3799392097264427E-2</v>
      </c>
      <c r="AE101">
        <v>0.2257142857142857</v>
      </c>
      <c r="AF101">
        <v>0.35374677002583976</v>
      </c>
      <c r="AG101">
        <v>0.4795031055900621</v>
      </c>
      <c r="AH101">
        <v>0.64209567013649793</v>
      </c>
      <c r="AI101">
        <v>0.7727891156462583</v>
      </c>
      <c r="AJ101">
        <v>0.92857142857142849</v>
      </c>
    </row>
    <row r="102" spans="2:36">
      <c r="B102">
        <v>15</v>
      </c>
      <c r="C102" t="s">
        <v>30</v>
      </c>
      <c r="D102" t="s">
        <v>742</v>
      </c>
      <c r="E102">
        <v>22.5</v>
      </c>
      <c r="F102" t="s">
        <v>7</v>
      </c>
      <c r="G102" t="s">
        <v>33</v>
      </c>
      <c r="AD102">
        <v>3.252279635258358E-2</v>
      </c>
      <c r="AE102">
        <v>0.2257142857142857</v>
      </c>
      <c r="AF102">
        <v>0.35374677002583976</v>
      </c>
      <c r="AG102">
        <v>0.47639751552795029</v>
      </c>
      <c r="AH102">
        <v>0.64154481753007397</v>
      </c>
      <c r="AI102">
        <v>0.78979591836734675</v>
      </c>
      <c r="AJ102">
        <v>0.9095238095238094</v>
      </c>
    </row>
    <row r="103" spans="2:36">
      <c r="B103">
        <v>15</v>
      </c>
      <c r="C103" t="s">
        <v>30</v>
      </c>
      <c r="D103" t="s">
        <v>9</v>
      </c>
      <c r="E103">
        <v>6</v>
      </c>
      <c r="F103" t="s">
        <v>7</v>
      </c>
      <c r="G103" t="s">
        <v>33</v>
      </c>
      <c r="AD103">
        <v>3.5562310030395131E-2</v>
      </c>
      <c r="AE103">
        <v>0.2257142857142857</v>
      </c>
      <c r="AF103">
        <v>0.35374677002583976</v>
      </c>
      <c r="AG103">
        <v>0.47639751552795029</v>
      </c>
      <c r="AH103">
        <v>0.63966543804933362</v>
      </c>
      <c r="AI103">
        <v>0.79659863945578213</v>
      </c>
      <c r="AJ103">
        <v>0.89999999999999991</v>
      </c>
    </row>
    <row r="104" spans="2:36">
      <c r="B104">
        <v>15</v>
      </c>
      <c r="C104" t="s">
        <v>30</v>
      </c>
      <c r="D104" t="s">
        <v>741</v>
      </c>
      <c r="E104">
        <v>232</v>
      </c>
      <c r="F104" t="s">
        <v>7</v>
      </c>
      <c r="G104" t="s">
        <v>33</v>
      </c>
      <c r="AD104">
        <v>4.7720364741641333E-2</v>
      </c>
      <c r="AE104">
        <v>0.18</v>
      </c>
      <c r="AF104">
        <v>0.32126245847176077</v>
      </c>
      <c r="AG104">
        <v>0.47018633540372667</v>
      </c>
      <c r="AH104">
        <v>0.61147474583822747</v>
      </c>
      <c r="AI104">
        <v>0.8068027210884352</v>
      </c>
      <c r="AJ104">
        <v>0.89047619047619042</v>
      </c>
    </row>
    <row r="105" spans="2:36">
      <c r="B105">
        <v>15</v>
      </c>
      <c r="C105" t="s">
        <v>30</v>
      </c>
      <c r="D105" t="s">
        <v>10</v>
      </c>
      <c r="E105">
        <v>90</v>
      </c>
      <c r="F105" t="s">
        <v>7</v>
      </c>
      <c r="G105" t="s">
        <v>33</v>
      </c>
      <c r="AD105">
        <v>5.0759878419452877E-2</v>
      </c>
      <c r="AE105">
        <v>0.18</v>
      </c>
      <c r="AF105">
        <v>0.32126245847176077</v>
      </c>
      <c r="AG105">
        <v>0.45900621118012419</v>
      </c>
      <c r="AH105">
        <v>0.61124792417675877</v>
      </c>
      <c r="AI105">
        <v>0.8068027210884352</v>
      </c>
      <c r="AJ105">
        <v>0.89999999999999991</v>
      </c>
    </row>
    <row r="106" spans="2:36">
      <c r="B106">
        <v>15</v>
      </c>
      <c r="C106" t="s">
        <v>30</v>
      </c>
      <c r="D106" t="s">
        <v>11</v>
      </c>
      <c r="E106">
        <v>3085</v>
      </c>
      <c r="F106" t="s">
        <v>7</v>
      </c>
      <c r="G106" t="s">
        <v>33</v>
      </c>
      <c r="AD106">
        <v>6.2917933130699086E-2</v>
      </c>
      <c r="AE106">
        <v>0.18</v>
      </c>
      <c r="AF106">
        <v>0.32126245847176077</v>
      </c>
      <c r="AG106">
        <v>0.46086956521739131</v>
      </c>
      <c r="AH106">
        <v>0.61581676050062772</v>
      </c>
      <c r="AI106">
        <v>0.78979591836734675</v>
      </c>
      <c r="AJ106">
        <v>0.9095238095238094</v>
      </c>
    </row>
    <row r="107" spans="2:36">
      <c r="B107">
        <v>15</v>
      </c>
      <c r="C107" t="s">
        <v>30</v>
      </c>
      <c r="D107" t="s">
        <v>12</v>
      </c>
      <c r="E107">
        <v>17.600000000000001</v>
      </c>
      <c r="F107" t="s">
        <v>7</v>
      </c>
      <c r="G107" t="s">
        <v>33</v>
      </c>
      <c r="AD107">
        <v>5.3799392097264427E-2</v>
      </c>
      <c r="AE107">
        <v>0.18</v>
      </c>
      <c r="AF107">
        <v>0.32126245847176077</v>
      </c>
      <c r="AG107">
        <v>0.45900621118012419</v>
      </c>
      <c r="AH107">
        <v>0.61147474583822747</v>
      </c>
      <c r="AI107">
        <v>0.80340136054421751</v>
      </c>
      <c r="AJ107">
        <v>0.88095238095238082</v>
      </c>
    </row>
    <row r="108" spans="2:36">
      <c r="B108">
        <v>15</v>
      </c>
      <c r="C108" t="s">
        <v>30</v>
      </c>
      <c r="D108" t="s">
        <v>13</v>
      </c>
      <c r="E108">
        <v>76</v>
      </c>
      <c r="F108" t="s">
        <v>7</v>
      </c>
      <c r="G108" t="s">
        <v>33</v>
      </c>
      <c r="AD108">
        <v>7.2036474164133737E-2</v>
      </c>
      <c r="AE108">
        <v>0.18</v>
      </c>
      <c r="AF108">
        <v>0.32126245847176077</v>
      </c>
      <c r="AG108">
        <v>0.47018633540372667</v>
      </c>
      <c r="AH108">
        <v>0.60680870023087197</v>
      </c>
      <c r="AI108">
        <v>0.77959183673469368</v>
      </c>
      <c r="AJ108">
        <v>0.88095238095238082</v>
      </c>
    </row>
    <row r="109" spans="2:36">
      <c r="B109">
        <v>16</v>
      </c>
      <c r="C109" t="s">
        <v>30</v>
      </c>
      <c r="D109" t="s">
        <v>742</v>
      </c>
      <c r="E109">
        <v>18</v>
      </c>
      <c r="F109" t="s">
        <v>7</v>
      </c>
      <c r="G109" t="s">
        <v>34</v>
      </c>
      <c r="AD109">
        <v>6.1398176291793304E-2</v>
      </c>
      <c r="AE109">
        <v>0.18</v>
      </c>
      <c r="AF109">
        <v>0.30885935769656697</v>
      </c>
      <c r="AG109">
        <v>0.45155279503105589</v>
      </c>
      <c r="AH109">
        <v>0.60356839078131952</v>
      </c>
      <c r="AI109">
        <v>0.82448979591836724</v>
      </c>
      <c r="AJ109">
        <v>0.92857142857142849</v>
      </c>
    </row>
    <row r="110" spans="2:36">
      <c r="B110">
        <v>16</v>
      </c>
      <c r="C110" t="s">
        <v>30</v>
      </c>
      <c r="D110" t="s">
        <v>9</v>
      </c>
      <c r="E110">
        <v>6</v>
      </c>
      <c r="F110" t="s">
        <v>7</v>
      </c>
      <c r="G110" t="s">
        <v>34</v>
      </c>
      <c r="AD110">
        <v>2.6443768996960486E-2</v>
      </c>
      <c r="AE110">
        <v>0.27142857142857141</v>
      </c>
      <c r="AF110">
        <v>0.38327796234772976</v>
      </c>
      <c r="AG110">
        <v>0.5043478260869565</v>
      </c>
      <c r="AH110">
        <v>0.66484264247235603</v>
      </c>
      <c r="AI110">
        <v>0.75578231292516995</v>
      </c>
      <c r="AJ110">
        <v>0.92857142857142849</v>
      </c>
    </row>
    <row r="111" spans="2:36">
      <c r="B111">
        <v>16</v>
      </c>
      <c r="C111" t="s">
        <v>30</v>
      </c>
      <c r="D111" t="s">
        <v>741</v>
      </c>
      <c r="E111">
        <v>199</v>
      </c>
      <c r="F111" t="s">
        <v>7</v>
      </c>
      <c r="G111" t="s">
        <v>34</v>
      </c>
      <c r="AD111">
        <v>1.7325227963525834E-2</v>
      </c>
      <c r="AE111">
        <v>0.27142857142857141</v>
      </c>
      <c r="AF111">
        <v>0.37057954964931705</v>
      </c>
      <c r="AG111">
        <v>0.53850931677018621</v>
      </c>
      <c r="AH111">
        <v>0.67524403580541936</v>
      </c>
      <c r="AI111">
        <v>0.77619047619047599</v>
      </c>
      <c r="AJ111">
        <v>0.87142857142857133</v>
      </c>
    </row>
    <row r="112" spans="2:36">
      <c r="B112">
        <v>16</v>
      </c>
      <c r="C112" t="s">
        <v>30</v>
      </c>
      <c r="D112" t="s">
        <v>10</v>
      </c>
      <c r="E112">
        <v>97</v>
      </c>
      <c r="F112" t="s">
        <v>7</v>
      </c>
      <c r="G112" t="s">
        <v>34</v>
      </c>
      <c r="AD112">
        <v>8.1155015197568389E-2</v>
      </c>
      <c r="AE112">
        <v>0.18</v>
      </c>
      <c r="AF112">
        <v>0.31506090808416387</v>
      </c>
      <c r="AG112">
        <v>0.4652173913043478</v>
      </c>
      <c r="AH112">
        <v>0.62158451132083103</v>
      </c>
      <c r="AI112">
        <v>0.80612244897959162</v>
      </c>
      <c r="AJ112">
        <v>0.98571428571428554</v>
      </c>
    </row>
    <row r="113" spans="2:36">
      <c r="B113">
        <v>16</v>
      </c>
      <c r="C113" t="s">
        <v>30</v>
      </c>
      <c r="D113" t="s">
        <v>11</v>
      </c>
      <c r="E113">
        <v>2774</v>
      </c>
      <c r="F113" t="s">
        <v>7</v>
      </c>
      <c r="G113" t="s">
        <v>34</v>
      </c>
      <c r="AD113">
        <v>3.4042553191489355E-2</v>
      </c>
      <c r="AE113">
        <v>0.27142857142857141</v>
      </c>
      <c r="AF113">
        <v>0.39804355850867473</v>
      </c>
      <c r="AG113">
        <v>0.53229813664596271</v>
      </c>
      <c r="AH113">
        <v>0.6735914779861476</v>
      </c>
      <c r="AI113">
        <v>0.75714285714285701</v>
      </c>
      <c r="AJ113">
        <v>0.93809523809523798</v>
      </c>
    </row>
    <row r="114" spans="2:36">
      <c r="B114">
        <v>16</v>
      </c>
      <c r="C114" t="s">
        <v>30</v>
      </c>
      <c r="D114" t="s">
        <v>12</v>
      </c>
      <c r="E114">
        <v>15.5</v>
      </c>
      <c r="F114" t="s">
        <v>7</v>
      </c>
      <c r="G114" t="s">
        <v>34</v>
      </c>
      <c r="AD114">
        <v>6.5957446808510636E-2</v>
      </c>
      <c r="AE114">
        <v>0.18</v>
      </c>
      <c r="AF114">
        <v>0.32598744924326317</v>
      </c>
      <c r="AG114">
        <v>0.47142857142857142</v>
      </c>
      <c r="AH114">
        <v>0.6172100935639353</v>
      </c>
      <c r="AI114">
        <v>0.7727891156462583</v>
      </c>
      <c r="AJ114">
        <v>0.98571428571428554</v>
      </c>
    </row>
    <row r="115" spans="2:36">
      <c r="B115">
        <v>16</v>
      </c>
      <c r="C115" t="s">
        <v>30</v>
      </c>
      <c r="D115" t="s">
        <v>13</v>
      </c>
      <c r="E115">
        <v>70</v>
      </c>
      <c r="F115" t="s">
        <v>7</v>
      </c>
      <c r="G115" t="s">
        <v>34</v>
      </c>
      <c r="AD115">
        <v>4.042553191489362E-2</v>
      </c>
      <c r="AE115">
        <v>0.2257142857142857</v>
      </c>
      <c r="AF115">
        <v>0.34636397194536728</v>
      </c>
      <c r="AG115">
        <v>0.46708074534161487</v>
      </c>
      <c r="AH115">
        <v>0.64572481671999671</v>
      </c>
      <c r="AI115">
        <v>0.78707482993197264</v>
      </c>
      <c r="AJ115">
        <v>0.97619047619047605</v>
      </c>
    </row>
    <row r="116" spans="2:36">
      <c r="B116">
        <v>17</v>
      </c>
      <c r="C116" t="s">
        <v>35</v>
      </c>
      <c r="D116" t="s">
        <v>742</v>
      </c>
      <c r="E116">
        <v>18</v>
      </c>
      <c r="F116" t="s">
        <v>7</v>
      </c>
      <c r="G116" t="s">
        <v>36</v>
      </c>
      <c r="AD116">
        <v>4.3161094224924007E-2</v>
      </c>
      <c r="AE116">
        <v>0.27142857142857141</v>
      </c>
      <c r="AF116">
        <v>0.38623108157991876</v>
      </c>
      <c r="AG116">
        <v>0.50745341614906825</v>
      </c>
      <c r="AH116">
        <v>0.6611162866053707</v>
      </c>
      <c r="AI116">
        <v>0.76258503401360533</v>
      </c>
      <c r="AJ116">
        <v>0.95714285714285707</v>
      </c>
    </row>
    <row r="117" spans="2:36">
      <c r="B117">
        <v>17</v>
      </c>
      <c r="C117" t="s">
        <v>35</v>
      </c>
      <c r="D117" t="s">
        <v>9</v>
      </c>
      <c r="E117">
        <v>6</v>
      </c>
      <c r="F117" t="s">
        <v>7</v>
      </c>
      <c r="G117" t="s">
        <v>36</v>
      </c>
      <c r="AD117">
        <v>2.6443768996960486E-2</v>
      </c>
      <c r="AE117">
        <v>0.27142857142857141</v>
      </c>
      <c r="AF117">
        <v>0.40985603543743077</v>
      </c>
      <c r="AG117">
        <v>0.54782608695652169</v>
      </c>
      <c r="AH117">
        <v>0.68687674672931254</v>
      </c>
      <c r="AI117">
        <v>0.74897959183673457</v>
      </c>
      <c r="AJ117">
        <v>0.89999999999999991</v>
      </c>
    </row>
    <row r="118" spans="2:36">
      <c r="B118">
        <v>17</v>
      </c>
      <c r="C118" t="s">
        <v>35</v>
      </c>
      <c r="D118" t="s">
        <v>741</v>
      </c>
      <c r="E118">
        <v>258</v>
      </c>
      <c r="F118" t="s">
        <v>7</v>
      </c>
      <c r="G118" t="s">
        <v>36</v>
      </c>
      <c r="AD118">
        <v>2.6443768996960486E-2</v>
      </c>
      <c r="AE118">
        <v>0.27142857142857141</v>
      </c>
      <c r="AF118">
        <v>0.39804355850867473</v>
      </c>
      <c r="AG118">
        <v>0.53229813664596271</v>
      </c>
      <c r="AH118">
        <v>0.67673457815221338</v>
      </c>
      <c r="AI118">
        <v>0.75918367346938764</v>
      </c>
      <c r="AJ118">
        <v>0.89047619047619042</v>
      </c>
    </row>
    <row r="119" spans="2:36">
      <c r="B119">
        <v>17</v>
      </c>
      <c r="C119" t="s">
        <v>35</v>
      </c>
      <c r="D119" t="s">
        <v>10</v>
      </c>
      <c r="E119">
        <v>110</v>
      </c>
      <c r="F119" t="s">
        <v>7</v>
      </c>
      <c r="G119" t="s">
        <v>36</v>
      </c>
      <c r="AD119">
        <v>9.3313069908814578E-2</v>
      </c>
      <c r="AE119">
        <v>0.18</v>
      </c>
      <c r="AF119">
        <v>0.30118124769287558</v>
      </c>
      <c r="AG119">
        <v>0.45714285714285713</v>
      </c>
      <c r="AH119">
        <v>0.58571428571428563</v>
      </c>
      <c r="AI119">
        <v>0.79659863945578213</v>
      </c>
      <c r="AJ119">
        <v>0.88095238095238082</v>
      </c>
    </row>
    <row r="120" spans="2:36">
      <c r="B120">
        <v>17</v>
      </c>
      <c r="C120" t="s">
        <v>35</v>
      </c>
      <c r="D120" t="s">
        <v>11</v>
      </c>
      <c r="E120">
        <v>2962</v>
      </c>
      <c r="F120" t="s">
        <v>7</v>
      </c>
      <c r="G120" t="s">
        <v>36</v>
      </c>
      <c r="AD120">
        <v>8.6930091185410327E-2</v>
      </c>
      <c r="AE120">
        <v>0.18</v>
      </c>
      <c r="AF120">
        <v>0.31506090808416387</v>
      </c>
      <c r="AG120">
        <v>0.47639751552795029</v>
      </c>
      <c r="AH120">
        <v>0.61818218639880096</v>
      </c>
      <c r="AI120">
        <v>0.77482993197278893</v>
      </c>
      <c r="AJ120">
        <v>0.97619047619047605</v>
      </c>
    </row>
    <row r="121" spans="2:36">
      <c r="B121">
        <v>17</v>
      </c>
      <c r="C121" t="s">
        <v>35</v>
      </c>
      <c r="D121" t="s">
        <v>12</v>
      </c>
      <c r="E121">
        <v>13.5</v>
      </c>
      <c r="F121" t="s">
        <v>7</v>
      </c>
      <c r="G121" t="s">
        <v>36</v>
      </c>
      <c r="AD121">
        <v>5.9574468085106372E-2</v>
      </c>
      <c r="AE121">
        <v>0.18</v>
      </c>
      <c r="AF121">
        <v>0.31506090808416387</v>
      </c>
      <c r="AG121">
        <v>0.47453416149068323</v>
      </c>
      <c r="AH121">
        <v>0.61137753655474092</v>
      </c>
      <c r="AI121">
        <v>0.77551020408163251</v>
      </c>
      <c r="AJ121">
        <v>0.94761904761904747</v>
      </c>
    </row>
    <row r="122" spans="2:36">
      <c r="B122">
        <v>17</v>
      </c>
      <c r="C122" t="s">
        <v>35</v>
      </c>
      <c r="D122" t="s">
        <v>13</v>
      </c>
      <c r="E122">
        <v>71</v>
      </c>
      <c r="F122" t="s">
        <v>7</v>
      </c>
      <c r="G122" t="s">
        <v>36</v>
      </c>
      <c r="AD122">
        <v>0.11094224924012157</v>
      </c>
      <c r="AE122">
        <v>0.18</v>
      </c>
      <c r="AF122">
        <v>0.3050203026947213</v>
      </c>
      <c r="AG122">
        <v>0.45465838509316769</v>
      </c>
      <c r="AH122">
        <v>0.6018186236785612</v>
      </c>
      <c r="AI122">
        <v>0.80476190476190457</v>
      </c>
      <c r="AJ122">
        <v>0.96666666666666656</v>
      </c>
    </row>
    <row r="123" spans="2:36">
      <c r="B123">
        <v>18</v>
      </c>
      <c r="C123" t="s">
        <v>37</v>
      </c>
      <c r="D123" t="s">
        <v>742</v>
      </c>
      <c r="E123">
        <v>15.5</v>
      </c>
      <c r="F123" t="s">
        <v>7</v>
      </c>
      <c r="G123" t="s">
        <v>38</v>
      </c>
      <c r="AD123">
        <v>9.9392097264437679E-2</v>
      </c>
      <c r="AE123">
        <v>0.18</v>
      </c>
      <c r="AF123">
        <v>0.3050203026947213</v>
      </c>
      <c r="AG123">
        <v>0.45465838509316769</v>
      </c>
      <c r="AH123">
        <v>0.59744420592166547</v>
      </c>
      <c r="AI123">
        <v>0.80612244897959162</v>
      </c>
      <c r="AJ123">
        <v>0.97619047619047605</v>
      </c>
    </row>
    <row r="124" spans="2:36">
      <c r="B124">
        <v>18</v>
      </c>
      <c r="C124" t="s">
        <v>37</v>
      </c>
      <c r="D124" t="s">
        <v>9</v>
      </c>
      <c r="E124">
        <v>8</v>
      </c>
      <c r="F124" t="s">
        <v>7</v>
      </c>
      <c r="G124" t="s">
        <v>38</v>
      </c>
      <c r="AD124">
        <v>8.3586626139817627E-2</v>
      </c>
      <c r="AE124">
        <v>0.18</v>
      </c>
      <c r="AF124">
        <v>0.3050203026947213</v>
      </c>
      <c r="AG124">
        <v>0.45465838509316769</v>
      </c>
      <c r="AH124">
        <v>0.59890234517396401</v>
      </c>
      <c r="AI124">
        <v>0.80476190476190457</v>
      </c>
      <c r="AJ124">
        <v>0.95714285714285707</v>
      </c>
    </row>
    <row r="125" spans="2:36">
      <c r="B125">
        <v>18</v>
      </c>
      <c r="C125" t="s">
        <v>37</v>
      </c>
      <c r="D125" t="s">
        <v>741</v>
      </c>
      <c r="E125">
        <v>304</v>
      </c>
      <c r="F125" t="s">
        <v>7</v>
      </c>
      <c r="G125" t="s">
        <v>38</v>
      </c>
      <c r="AD125">
        <v>8.6322188449848028E-2</v>
      </c>
      <c r="AE125">
        <v>0.2257142857142857</v>
      </c>
      <c r="AF125">
        <v>0.32953119232188999</v>
      </c>
      <c r="AG125">
        <v>0.49627329192546582</v>
      </c>
      <c r="AH125">
        <v>0.62774109927498067</v>
      </c>
      <c r="AI125">
        <v>0.75170068027210868</v>
      </c>
      <c r="AJ125">
        <v>0.96666666666666656</v>
      </c>
    </row>
    <row r="126" spans="2:36">
      <c r="B126">
        <v>18</v>
      </c>
      <c r="C126" t="s">
        <v>37</v>
      </c>
      <c r="D126" t="s">
        <v>10</v>
      </c>
      <c r="E126">
        <v>120</v>
      </c>
      <c r="F126" t="s">
        <v>7</v>
      </c>
      <c r="G126" t="s">
        <v>38</v>
      </c>
      <c r="AD126">
        <v>0.1</v>
      </c>
      <c r="AE126">
        <v>0.18</v>
      </c>
      <c r="AF126">
        <v>0.30531561461794021</v>
      </c>
      <c r="AG126">
        <v>0.45465838509316769</v>
      </c>
      <c r="AH126">
        <v>0.59886994207946853</v>
      </c>
      <c r="AI126">
        <v>0.78571428571428559</v>
      </c>
      <c r="AJ126">
        <v>0.96666666666666656</v>
      </c>
    </row>
    <row r="127" spans="2:36">
      <c r="B127">
        <v>18</v>
      </c>
      <c r="C127" t="s">
        <v>37</v>
      </c>
      <c r="D127" t="s">
        <v>11</v>
      </c>
      <c r="E127">
        <v>3962</v>
      </c>
      <c r="F127" t="s">
        <v>7</v>
      </c>
      <c r="G127" t="s">
        <v>38</v>
      </c>
      <c r="AD127">
        <v>0.10243161094224923</v>
      </c>
      <c r="AE127">
        <v>0.18</v>
      </c>
      <c r="AF127">
        <v>0.30679217423403471</v>
      </c>
      <c r="AG127">
        <v>0.45590062111801238</v>
      </c>
      <c r="AH127">
        <v>0.59809226781157587</v>
      </c>
      <c r="AI127">
        <v>0.78435374149659842</v>
      </c>
      <c r="AJ127">
        <v>0.98571428571428554</v>
      </c>
    </row>
    <row r="128" spans="2:36">
      <c r="B128">
        <v>18</v>
      </c>
      <c r="C128" t="s">
        <v>37</v>
      </c>
      <c r="D128" t="s">
        <v>12</v>
      </c>
      <c r="E128">
        <v>13.9</v>
      </c>
      <c r="F128" t="s">
        <v>7</v>
      </c>
      <c r="G128" t="s">
        <v>38</v>
      </c>
      <c r="AD128">
        <v>6.9604863221884486E-2</v>
      </c>
      <c r="AE128">
        <v>0.18</v>
      </c>
      <c r="AF128">
        <v>0.31506090808416387</v>
      </c>
      <c r="AG128">
        <v>0.47453416149068323</v>
      </c>
      <c r="AH128">
        <v>0.60797521163271084</v>
      </c>
      <c r="AI128">
        <v>0.77414965986394546</v>
      </c>
      <c r="AJ128">
        <v>0.94761904761904747</v>
      </c>
    </row>
    <row r="129" spans="2:36">
      <c r="B129">
        <v>18</v>
      </c>
      <c r="C129" t="s">
        <v>37</v>
      </c>
      <c r="D129" t="s">
        <v>13</v>
      </c>
      <c r="E129">
        <v>76</v>
      </c>
      <c r="F129" t="s">
        <v>7</v>
      </c>
      <c r="G129" t="s">
        <v>38</v>
      </c>
      <c r="AD129">
        <v>7.2036474164133737E-2</v>
      </c>
      <c r="AE129">
        <v>0.18</v>
      </c>
      <c r="AF129">
        <v>0.30856404577334806</v>
      </c>
      <c r="AG129">
        <v>0.47142857142857142</v>
      </c>
      <c r="AH129">
        <v>0.60758637449876451</v>
      </c>
      <c r="AI129">
        <v>0.78979591836734675</v>
      </c>
      <c r="AJ129">
        <v>0.89047619047619042</v>
      </c>
    </row>
    <row r="130" spans="2:36">
      <c r="B130">
        <v>19</v>
      </c>
      <c r="C130" t="s">
        <v>37</v>
      </c>
      <c r="D130" t="s">
        <v>742</v>
      </c>
      <c r="E130">
        <v>16</v>
      </c>
      <c r="F130" t="s">
        <v>7</v>
      </c>
      <c r="G130" t="s">
        <v>39</v>
      </c>
      <c r="AD130">
        <v>9.9392097264437679E-2</v>
      </c>
      <c r="AE130">
        <v>0.18</v>
      </c>
      <c r="AF130">
        <v>0.31506090808416387</v>
      </c>
      <c r="AG130">
        <v>0.47142857142857142</v>
      </c>
      <c r="AH130">
        <v>0.61231722629511109</v>
      </c>
      <c r="AI130">
        <v>0.77619047619047599</v>
      </c>
      <c r="AJ130">
        <v>0.96666666666666656</v>
      </c>
    </row>
    <row r="131" spans="2:36">
      <c r="B131">
        <v>19</v>
      </c>
      <c r="C131" t="s">
        <v>37</v>
      </c>
      <c r="D131" t="s">
        <v>9</v>
      </c>
      <c r="E131">
        <v>6</v>
      </c>
      <c r="F131" t="s">
        <v>7</v>
      </c>
      <c r="G131" t="s">
        <v>39</v>
      </c>
      <c r="AD131">
        <v>5.3799392097264427E-2</v>
      </c>
      <c r="AE131">
        <v>0.18</v>
      </c>
      <c r="AF131">
        <v>0.31181247692875597</v>
      </c>
      <c r="AG131">
        <v>0.47267080745341611</v>
      </c>
      <c r="AH131">
        <v>0.6105350560978573</v>
      </c>
      <c r="AI131">
        <v>0.78639455782312906</v>
      </c>
      <c r="AJ131">
        <v>0.89999999999999991</v>
      </c>
    </row>
    <row r="132" spans="2:36">
      <c r="B132">
        <v>19</v>
      </c>
      <c r="C132" t="s">
        <v>37</v>
      </c>
      <c r="D132" t="s">
        <v>741</v>
      </c>
      <c r="E132">
        <v>258</v>
      </c>
      <c r="F132" t="s">
        <v>7</v>
      </c>
      <c r="G132" t="s">
        <v>39</v>
      </c>
      <c r="AD132">
        <v>8.419452887537994E-2</v>
      </c>
      <c r="AE132">
        <v>0.18</v>
      </c>
      <c r="AF132">
        <v>0.30442967884828348</v>
      </c>
      <c r="AG132">
        <v>0.45217391304347826</v>
      </c>
      <c r="AH132">
        <v>0.59835149256754017</v>
      </c>
      <c r="AI132">
        <v>0.80340136054421751</v>
      </c>
      <c r="AJ132">
        <v>0.9095238095238094</v>
      </c>
    </row>
    <row r="133" spans="2:36">
      <c r="B133">
        <v>19</v>
      </c>
      <c r="C133" t="s">
        <v>37</v>
      </c>
      <c r="D133" t="s">
        <v>10</v>
      </c>
      <c r="E133">
        <v>110</v>
      </c>
      <c r="F133" t="s">
        <v>7</v>
      </c>
      <c r="G133" t="s">
        <v>39</v>
      </c>
      <c r="AD133">
        <v>5.9878419452887528E-2</v>
      </c>
      <c r="AE133">
        <v>0.18</v>
      </c>
      <c r="AF133">
        <v>0.31506090808416387</v>
      </c>
      <c r="AG133">
        <v>0.47453416149068323</v>
      </c>
      <c r="AH133">
        <v>0.61591396978411428</v>
      </c>
      <c r="AI133">
        <v>0.78979591836734675</v>
      </c>
      <c r="AJ133">
        <v>0.91904761904761889</v>
      </c>
    </row>
    <row r="134" spans="2:36">
      <c r="B134">
        <v>19</v>
      </c>
      <c r="C134" t="s">
        <v>37</v>
      </c>
      <c r="D134" t="s">
        <v>11</v>
      </c>
      <c r="E134">
        <v>3632</v>
      </c>
      <c r="F134" t="s">
        <v>7</v>
      </c>
      <c r="G134" t="s">
        <v>39</v>
      </c>
      <c r="AD134">
        <v>5.3799392097264427E-2</v>
      </c>
      <c r="AE134">
        <v>0.2257142857142857</v>
      </c>
      <c r="AF134">
        <v>0.32303433001107418</v>
      </c>
      <c r="AG134">
        <v>0.47453416149068323</v>
      </c>
      <c r="AH134">
        <v>0.62466280529790585</v>
      </c>
      <c r="AI134">
        <v>0.7727891156462583</v>
      </c>
      <c r="AJ134">
        <v>0.93809523809523798</v>
      </c>
    </row>
    <row r="135" spans="2:36">
      <c r="B135">
        <v>19</v>
      </c>
      <c r="C135" t="s">
        <v>37</v>
      </c>
      <c r="D135" t="s">
        <v>12</v>
      </c>
      <c r="E135">
        <v>18</v>
      </c>
      <c r="F135" t="s">
        <v>7</v>
      </c>
      <c r="G135" t="s">
        <v>39</v>
      </c>
      <c r="AD135">
        <v>6.0486322188449834E-2</v>
      </c>
      <c r="AE135">
        <v>0.2257142857142857</v>
      </c>
      <c r="AF135">
        <v>0.32303433001107418</v>
      </c>
      <c r="AG135">
        <v>0.48881987577639746</v>
      </c>
      <c r="AH135">
        <v>0.62838916116489119</v>
      </c>
      <c r="AI135">
        <v>0.76802721088435355</v>
      </c>
      <c r="AJ135">
        <v>0.97619047619047605</v>
      </c>
    </row>
    <row r="136" spans="2:36">
      <c r="B136">
        <v>19</v>
      </c>
      <c r="C136" t="s">
        <v>37</v>
      </c>
      <c r="D136" t="s">
        <v>13</v>
      </c>
      <c r="E136">
        <v>74</v>
      </c>
      <c r="F136" t="s">
        <v>7</v>
      </c>
      <c r="G136" t="s">
        <v>39</v>
      </c>
      <c r="AD136">
        <v>8.419452887537994E-2</v>
      </c>
      <c r="AE136">
        <v>0.18</v>
      </c>
      <c r="AF136">
        <v>0.3050203026947213</v>
      </c>
      <c r="AG136">
        <v>0.4577639751552795</v>
      </c>
      <c r="AH136">
        <v>0.59793025233909824</v>
      </c>
      <c r="AI136">
        <v>0.78979591836734675</v>
      </c>
      <c r="AJ136">
        <v>0.92857142857142849</v>
      </c>
    </row>
    <row r="137" spans="2:36">
      <c r="B137">
        <v>20</v>
      </c>
      <c r="C137" t="s">
        <v>37</v>
      </c>
      <c r="D137" t="s">
        <v>742</v>
      </c>
      <c r="E137">
        <v>18</v>
      </c>
      <c r="F137" t="s">
        <v>7</v>
      </c>
      <c r="G137" t="s">
        <v>40</v>
      </c>
      <c r="AD137">
        <v>8.1155015197568389E-2</v>
      </c>
      <c r="AE137">
        <v>0.18</v>
      </c>
      <c r="AF137">
        <v>0.30324843115540789</v>
      </c>
      <c r="AG137">
        <v>0.45590062111801238</v>
      </c>
      <c r="AH137">
        <v>0.59663412855927733</v>
      </c>
      <c r="AI137">
        <v>0.80340136054421751</v>
      </c>
      <c r="AJ137">
        <v>0.9095238095238094</v>
      </c>
    </row>
    <row r="138" spans="2:36">
      <c r="B138">
        <v>20</v>
      </c>
      <c r="C138" t="s">
        <v>37</v>
      </c>
      <c r="D138" t="s">
        <v>9</v>
      </c>
      <c r="E138">
        <v>6</v>
      </c>
      <c r="F138" t="s">
        <v>7</v>
      </c>
      <c r="G138" t="s">
        <v>40</v>
      </c>
      <c r="AD138">
        <v>0.10668693009118539</v>
      </c>
      <c r="AE138">
        <v>0.18</v>
      </c>
      <c r="AF138">
        <v>0.3050203026947213</v>
      </c>
      <c r="AG138">
        <v>0.4577639751552795</v>
      </c>
      <c r="AH138">
        <v>0.60052249989874029</v>
      </c>
      <c r="AI138">
        <v>0.8006802721088434</v>
      </c>
      <c r="AJ138">
        <v>0.94761904761904747</v>
      </c>
    </row>
    <row r="139" spans="2:36">
      <c r="B139">
        <v>20</v>
      </c>
      <c r="C139" t="s">
        <v>37</v>
      </c>
      <c r="D139" t="s">
        <v>741</v>
      </c>
      <c r="E139">
        <v>232</v>
      </c>
      <c r="F139" t="s">
        <v>7</v>
      </c>
      <c r="G139" t="s">
        <v>40</v>
      </c>
      <c r="AD139">
        <v>8.8753799392097252E-2</v>
      </c>
      <c r="AE139">
        <v>0.18</v>
      </c>
      <c r="AF139">
        <v>0.3050203026947213</v>
      </c>
      <c r="AG139">
        <v>0.4577639751552795</v>
      </c>
      <c r="AH139">
        <v>0.5964721130867997</v>
      </c>
      <c r="AI139">
        <v>0.7884353741496597</v>
      </c>
      <c r="AJ139">
        <v>0.93809523809523798</v>
      </c>
    </row>
    <row r="140" spans="2:36">
      <c r="B140">
        <v>20</v>
      </c>
      <c r="C140" t="s">
        <v>37</v>
      </c>
      <c r="D140" t="s">
        <v>10</v>
      </c>
      <c r="E140">
        <v>100</v>
      </c>
      <c r="F140" t="s">
        <v>7</v>
      </c>
      <c r="G140" t="s">
        <v>40</v>
      </c>
      <c r="AD140">
        <v>6.8996960486322187E-2</v>
      </c>
      <c r="AE140">
        <v>0.18</v>
      </c>
      <c r="AF140">
        <v>0.30856404577334806</v>
      </c>
      <c r="AG140">
        <v>0.46894409937888198</v>
      </c>
      <c r="AH140">
        <v>0.60246668556847172</v>
      </c>
      <c r="AI140">
        <v>0.7727891156462583</v>
      </c>
      <c r="AJ140">
        <v>0.88095238095238082</v>
      </c>
    </row>
    <row r="141" spans="2:36">
      <c r="B141">
        <v>20</v>
      </c>
      <c r="C141" t="s">
        <v>37</v>
      </c>
      <c r="D141" t="s">
        <v>11</v>
      </c>
      <c r="E141">
        <v>3288</v>
      </c>
      <c r="F141" t="s">
        <v>7</v>
      </c>
      <c r="G141" t="s">
        <v>40</v>
      </c>
      <c r="AD141">
        <v>6.8996960486322187E-2</v>
      </c>
      <c r="AE141">
        <v>0.18</v>
      </c>
      <c r="AF141">
        <v>0.30856404577334806</v>
      </c>
      <c r="AG141">
        <v>0.46894409937888198</v>
      </c>
      <c r="AH141">
        <v>0.60246668556847172</v>
      </c>
      <c r="AI141">
        <v>0.7727891156462583</v>
      </c>
      <c r="AJ141">
        <v>0.87142857142857133</v>
      </c>
    </row>
    <row r="142" spans="2:36">
      <c r="B142">
        <v>20</v>
      </c>
      <c r="C142" t="s">
        <v>37</v>
      </c>
      <c r="D142" t="s">
        <v>12</v>
      </c>
      <c r="E142">
        <v>15.5</v>
      </c>
      <c r="F142" t="s">
        <v>7</v>
      </c>
      <c r="G142" t="s">
        <v>40</v>
      </c>
      <c r="AD142">
        <v>7.5075987841945288E-2</v>
      </c>
      <c r="AE142">
        <v>0.18</v>
      </c>
      <c r="AF142">
        <v>0.31978589885566627</v>
      </c>
      <c r="AG142">
        <v>0.46645962732919255</v>
      </c>
      <c r="AH142">
        <v>0.61526590789420377</v>
      </c>
      <c r="AI142">
        <v>0.78299319727891137</v>
      </c>
      <c r="AJ142">
        <v>0.98571428571428554</v>
      </c>
    </row>
    <row r="143" spans="2:36">
      <c r="B143">
        <v>20</v>
      </c>
      <c r="C143" t="s">
        <v>37</v>
      </c>
      <c r="D143" t="s">
        <v>13</v>
      </c>
      <c r="E143">
        <v>71</v>
      </c>
      <c r="F143" t="s">
        <v>7</v>
      </c>
      <c r="G143" t="s">
        <v>40</v>
      </c>
      <c r="AD143">
        <v>6.5349544072948323E-2</v>
      </c>
      <c r="AE143">
        <v>0.18</v>
      </c>
      <c r="AF143">
        <v>0.32598744924326317</v>
      </c>
      <c r="AG143">
        <v>0.47142857142857142</v>
      </c>
      <c r="AH143">
        <v>0.61834420187127859</v>
      </c>
      <c r="AI143">
        <v>0.77210884353741482</v>
      </c>
      <c r="AJ143">
        <v>0.97619047619047605</v>
      </c>
    </row>
    <row r="144" spans="2:36">
      <c r="B144">
        <v>21</v>
      </c>
      <c r="C144" t="s">
        <v>37</v>
      </c>
      <c r="D144" t="s">
        <v>742</v>
      </c>
      <c r="E144">
        <v>15</v>
      </c>
      <c r="F144" t="s">
        <v>7</v>
      </c>
      <c r="G144" t="s">
        <v>41</v>
      </c>
      <c r="AD144">
        <v>4.3465045592705163E-2</v>
      </c>
      <c r="AE144">
        <v>0.2257142857142857</v>
      </c>
      <c r="AF144">
        <v>0.34636397194536728</v>
      </c>
      <c r="AG144">
        <v>0.4826086956521739</v>
      </c>
      <c r="AH144">
        <v>0.65074729636680295</v>
      </c>
      <c r="AI144">
        <v>0.80136054421768688</v>
      </c>
      <c r="AJ144">
        <v>0.94761904761904747</v>
      </c>
    </row>
    <row r="145" spans="2:36">
      <c r="B145">
        <v>21</v>
      </c>
      <c r="C145" t="s">
        <v>37</v>
      </c>
      <c r="D145" t="s">
        <v>9</v>
      </c>
      <c r="E145">
        <v>6</v>
      </c>
      <c r="F145" t="s">
        <v>7</v>
      </c>
      <c r="G145" t="s">
        <v>41</v>
      </c>
      <c r="AD145">
        <v>4.4984802431610939E-2</v>
      </c>
      <c r="AE145">
        <v>0.2257142857142857</v>
      </c>
      <c r="AF145">
        <v>0.34636397194536728</v>
      </c>
      <c r="AG145">
        <v>0.47018633540372667</v>
      </c>
      <c r="AH145">
        <v>0.64300295678237263</v>
      </c>
      <c r="AI145">
        <v>0.80136054421768688</v>
      </c>
      <c r="AJ145">
        <v>0.96666666666666656</v>
      </c>
    </row>
    <row r="146" spans="2:36">
      <c r="B146">
        <v>21</v>
      </c>
      <c r="C146" t="s">
        <v>37</v>
      </c>
      <c r="D146" t="s">
        <v>741</v>
      </c>
      <c r="E146">
        <v>258</v>
      </c>
      <c r="F146" t="s">
        <v>7</v>
      </c>
      <c r="G146" t="s">
        <v>41</v>
      </c>
      <c r="AD146">
        <v>4.9544072948328265E-2</v>
      </c>
      <c r="AE146">
        <v>0.2257142857142857</v>
      </c>
      <c r="AF146">
        <v>0.34636397194536728</v>
      </c>
      <c r="AG146">
        <v>0.4826086956521739</v>
      </c>
      <c r="AH146">
        <v>0.64232249179796663</v>
      </c>
      <c r="AI146">
        <v>0.78707482993197264</v>
      </c>
      <c r="AJ146">
        <v>0.95714285714285707</v>
      </c>
    </row>
    <row r="147" spans="2:36">
      <c r="B147">
        <v>21</v>
      </c>
      <c r="C147" t="s">
        <v>37</v>
      </c>
      <c r="D147" t="s">
        <v>10</v>
      </c>
      <c r="E147">
        <v>110</v>
      </c>
      <c r="F147" t="s">
        <v>7</v>
      </c>
      <c r="G147" t="s">
        <v>41</v>
      </c>
      <c r="AD147">
        <v>4.7720364741641333E-2</v>
      </c>
      <c r="AE147">
        <v>0.2257142857142857</v>
      </c>
      <c r="AF147">
        <v>0.34636397194536728</v>
      </c>
      <c r="AG147">
        <v>0.47639751552795029</v>
      </c>
      <c r="AH147">
        <v>0.6517517922961642</v>
      </c>
      <c r="AI147">
        <v>0.79455782312925149</v>
      </c>
      <c r="AJ147">
        <v>0.92857142857142849</v>
      </c>
    </row>
    <row r="148" spans="2:36">
      <c r="B148">
        <v>21</v>
      </c>
      <c r="C148" t="s">
        <v>37</v>
      </c>
      <c r="D148" t="s">
        <v>11</v>
      </c>
      <c r="E148">
        <v>3730</v>
      </c>
      <c r="F148" t="s">
        <v>7</v>
      </c>
      <c r="G148" t="s">
        <v>41</v>
      </c>
      <c r="AD148">
        <v>3.252279635258358E-2</v>
      </c>
      <c r="AE148">
        <v>0.27142857142857141</v>
      </c>
      <c r="AF148">
        <v>0.39302325581395348</v>
      </c>
      <c r="AG148">
        <v>0.51987577639751548</v>
      </c>
      <c r="AH148">
        <v>0.64890031998055808</v>
      </c>
      <c r="AI148">
        <v>0.74217687074829919</v>
      </c>
      <c r="AJ148">
        <v>0.87142857142857133</v>
      </c>
    </row>
    <row r="149" spans="2:36">
      <c r="B149">
        <v>21</v>
      </c>
      <c r="C149" t="s">
        <v>37</v>
      </c>
      <c r="D149" t="s">
        <v>12</v>
      </c>
      <c r="E149">
        <v>19</v>
      </c>
      <c r="F149" t="s">
        <v>7</v>
      </c>
      <c r="G149" t="s">
        <v>41</v>
      </c>
      <c r="AD149">
        <v>9.6352583586626128E-2</v>
      </c>
      <c r="AE149">
        <v>0.18</v>
      </c>
      <c r="AF149">
        <v>0.31978589885566627</v>
      </c>
      <c r="AG149">
        <v>0.46645962732919255</v>
      </c>
      <c r="AH149">
        <v>0.61024342824739752</v>
      </c>
      <c r="AI149">
        <v>0.76258503401360533</v>
      </c>
      <c r="AJ149">
        <v>0.98571428571428554</v>
      </c>
    </row>
    <row r="150" spans="2:36">
      <c r="B150">
        <v>21</v>
      </c>
      <c r="C150" t="s">
        <v>37</v>
      </c>
      <c r="D150" t="s">
        <v>13</v>
      </c>
      <c r="E150">
        <v>75</v>
      </c>
      <c r="F150" t="s">
        <v>7</v>
      </c>
      <c r="G150" t="s">
        <v>41</v>
      </c>
      <c r="AD150">
        <v>7.2036474164133737E-2</v>
      </c>
      <c r="AE150">
        <v>0.18</v>
      </c>
      <c r="AF150">
        <v>0.3064968623108158</v>
      </c>
      <c r="AG150">
        <v>0.46086956521739131</v>
      </c>
      <c r="AH150">
        <v>0.60230467009599409</v>
      </c>
      <c r="AI150">
        <v>0.7727891156462583</v>
      </c>
      <c r="AJ150">
        <v>0.9095238095238094</v>
      </c>
    </row>
    <row r="151" spans="2:36">
      <c r="B151">
        <v>22</v>
      </c>
      <c r="C151" t="s">
        <v>37</v>
      </c>
      <c r="D151" t="s">
        <v>742</v>
      </c>
      <c r="E151">
        <v>14</v>
      </c>
      <c r="F151" t="s">
        <v>7</v>
      </c>
      <c r="G151" t="s">
        <v>42</v>
      </c>
      <c r="AD151">
        <v>7.1732522796352574E-2</v>
      </c>
      <c r="AE151">
        <v>0.18</v>
      </c>
      <c r="AF151">
        <v>0.32598744924326317</v>
      </c>
      <c r="AG151">
        <v>0.4795031055900621</v>
      </c>
      <c r="AH151">
        <v>0.62417675888047297</v>
      </c>
      <c r="AI151">
        <v>0.77210884353741482</v>
      </c>
      <c r="AJ151">
        <v>0.96666666666666656</v>
      </c>
    </row>
    <row r="152" spans="2:36">
      <c r="B152">
        <v>22</v>
      </c>
      <c r="C152" t="s">
        <v>37</v>
      </c>
      <c r="D152" t="s">
        <v>9</v>
      </c>
      <c r="E152">
        <v>8</v>
      </c>
      <c r="F152" t="s">
        <v>7</v>
      </c>
      <c r="G152" t="s">
        <v>42</v>
      </c>
      <c r="AD152">
        <v>6.5957446808510636E-2</v>
      </c>
      <c r="AE152">
        <v>0.18</v>
      </c>
      <c r="AF152">
        <v>0.30885935769656697</v>
      </c>
      <c r="AG152">
        <v>0.46335403726708074</v>
      </c>
      <c r="AH152">
        <v>0.60651707238041219</v>
      </c>
      <c r="AI152">
        <v>0.79455782312925149</v>
      </c>
      <c r="AJ152">
        <v>0.92857142857142849</v>
      </c>
    </row>
    <row r="153" spans="2:36">
      <c r="B153">
        <v>22</v>
      </c>
      <c r="C153" t="s">
        <v>37</v>
      </c>
      <c r="D153" t="s">
        <v>741</v>
      </c>
      <c r="E153">
        <v>304</v>
      </c>
      <c r="F153" t="s">
        <v>7</v>
      </c>
      <c r="G153" t="s">
        <v>42</v>
      </c>
      <c r="AD153">
        <v>7.2036474164133737E-2</v>
      </c>
      <c r="AE153">
        <v>0.18</v>
      </c>
      <c r="AF153">
        <v>0.30885935769656697</v>
      </c>
      <c r="AG153">
        <v>0.46397515527950306</v>
      </c>
      <c r="AH153">
        <v>0.60356839078131952</v>
      </c>
      <c r="AI153">
        <v>0.77619047619047599</v>
      </c>
      <c r="AJ153">
        <v>0.89047619047619042</v>
      </c>
    </row>
    <row r="154" spans="2:36">
      <c r="B154">
        <v>22</v>
      </c>
      <c r="C154" t="s">
        <v>37</v>
      </c>
      <c r="D154" t="s">
        <v>10</v>
      </c>
      <c r="E154">
        <v>150</v>
      </c>
      <c r="F154" t="s">
        <v>7</v>
      </c>
      <c r="G154" t="s">
        <v>42</v>
      </c>
      <c r="AD154">
        <v>6.2917933130699086E-2</v>
      </c>
      <c r="AE154">
        <v>0.18</v>
      </c>
      <c r="AF154">
        <v>0.30871170173495754</v>
      </c>
      <c r="AG154">
        <v>0.46397515527950306</v>
      </c>
      <c r="AH154">
        <v>0.60233707319048957</v>
      </c>
      <c r="AI154">
        <v>0.78979591836734675</v>
      </c>
      <c r="AJ154">
        <v>0.89047619047619042</v>
      </c>
    </row>
    <row r="155" spans="2:36">
      <c r="B155">
        <v>22</v>
      </c>
      <c r="C155" t="s">
        <v>37</v>
      </c>
      <c r="D155" t="s">
        <v>11</v>
      </c>
      <c r="E155">
        <v>3672</v>
      </c>
      <c r="F155" t="s">
        <v>7</v>
      </c>
      <c r="G155" t="s">
        <v>42</v>
      </c>
      <c r="AD155">
        <v>9.544072948328268E-2</v>
      </c>
      <c r="AE155">
        <v>0.18</v>
      </c>
      <c r="AF155">
        <v>0.30885935769656697</v>
      </c>
      <c r="AG155">
        <v>0.46397515527950306</v>
      </c>
      <c r="AH155">
        <v>0.59550002025193394</v>
      </c>
      <c r="AI155">
        <v>0.77210884353741482</v>
      </c>
      <c r="AJ155">
        <v>0.95714285714285707</v>
      </c>
    </row>
    <row r="156" spans="2:36">
      <c r="B156">
        <v>22</v>
      </c>
      <c r="C156" t="s">
        <v>37</v>
      </c>
      <c r="D156" t="s">
        <v>12</v>
      </c>
      <c r="E156">
        <v>11.5</v>
      </c>
      <c r="F156" t="s">
        <v>7</v>
      </c>
      <c r="G156" t="s">
        <v>42</v>
      </c>
      <c r="AD156">
        <v>8.8753799392097252E-2</v>
      </c>
      <c r="AE156">
        <v>0.18</v>
      </c>
      <c r="AF156">
        <v>0.30885935769656697</v>
      </c>
      <c r="AG156">
        <v>0.46583850931677018</v>
      </c>
      <c r="AH156">
        <v>0.60068451537121792</v>
      </c>
      <c r="AI156">
        <v>0.7823129251700679</v>
      </c>
      <c r="AJ156">
        <v>0.93809523809523798</v>
      </c>
    </row>
    <row r="157" spans="2:36">
      <c r="B157">
        <v>22</v>
      </c>
      <c r="C157" t="s">
        <v>37</v>
      </c>
      <c r="D157" t="s">
        <v>13</v>
      </c>
      <c r="E157">
        <v>73</v>
      </c>
      <c r="F157" t="s">
        <v>7</v>
      </c>
      <c r="G157" t="s">
        <v>42</v>
      </c>
      <c r="AD157">
        <v>3.5562310030395131E-2</v>
      </c>
      <c r="AE157">
        <v>0.27142857142857141</v>
      </c>
      <c r="AF157">
        <v>0.37382798080472496</v>
      </c>
      <c r="AG157">
        <v>0.50745341614906825</v>
      </c>
      <c r="AH157">
        <v>0.66921706022925176</v>
      </c>
      <c r="AI157">
        <v>0.76258503401360533</v>
      </c>
      <c r="AJ157">
        <v>0.92857142857142849</v>
      </c>
    </row>
    <row r="158" spans="2:36">
      <c r="B158">
        <v>23</v>
      </c>
      <c r="C158" t="s">
        <v>43</v>
      </c>
      <c r="D158" t="s">
        <v>742</v>
      </c>
      <c r="E158">
        <v>14</v>
      </c>
      <c r="F158" t="s">
        <v>7</v>
      </c>
      <c r="G158" t="s">
        <v>44</v>
      </c>
      <c r="AD158">
        <v>3.252279635258358E-2</v>
      </c>
      <c r="AE158">
        <v>0.27142857142857141</v>
      </c>
      <c r="AF158">
        <v>0.37382798080472496</v>
      </c>
      <c r="AG158">
        <v>0.50745341614906825</v>
      </c>
      <c r="AH158">
        <v>0.65583458220260027</v>
      </c>
      <c r="AI158">
        <v>0.75918367346938764</v>
      </c>
      <c r="AJ158">
        <v>0.89999999999999991</v>
      </c>
    </row>
    <row r="159" spans="2:36">
      <c r="B159">
        <v>23</v>
      </c>
      <c r="C159" t="s">
        <v>43</v>
      </c>
      <c r="D159" t="s">
        <v>9</v>
      </c>
      <c r="E159">
        <v>8</v>
      </c>
      <c r="F159" t="s">
        <v>7</v>
      </c>
      <c r="G159" t="s">
        <v>44</v>
      </c>
      <c r="AD159">
        <v>2.9483282674772036E-2</v>
      </c>
      <c r="AE159">
        <v>0.27142857142857141</v>
      </c>
      <c r="AF159">
        <v>0.37382798080472496</v>
      </c>
      <c r="AG159">
        <v>0.50745341614906825</v>
      </c>
      <c r="AH159">
        <v>0.67786868645955678</v>
      </c>
      <c r="AI159">
        <v>0.76598639455782302</v>
      </c>
      <c r="AJ159">
        <v>0.9095238095238094</v>
      </c>
    </row>
    <row r="160" spans="2:36">
      <c r="B160">
        <v>23</v>
      </c>
      <c r="C160" t="s">
        <v>43</v>
      </c>
      <c r="D160" t="s">
        <v>741</v>
      </c>
      <c r="E160">
        <v>304</v>
      </c>
      <c r="F160" t="s">
        <v>7</v>
      </c>
      <c r="G160" t="s">
        <v>44</v>
      </c>
      <c r="AD160">
        <v>2.6443768996960486E-2</v>
      </c>
      <c r="AE160">
        <v>0.27142857142857141</v>
      </c>
      <c r="AF160">
        <v>0.37382798080472496</v>
      </c>
      <c r="AG160">
        <v>0.50745341614906825</v>
      </c>
      <c r="AH160">
        <v>0.65512171412369868</v>
      </c>
      <c r="AI160">
        <v>0.76938775510204072</v>
      </c>
      <c r="AJ160">
        <v>0.92857142857142849</v>
      </c>
    </row>
    <row r="161" spans="2:36">
      <c r="B161">
        <v>23</v>
      </c>
      <c r="C161" t="s">
        <v>43</v>
      </c>
      <c r="D161" t="s">
        <v>10</v>
      </c>
      <c r="E161">
        <v>150</v>
      </c>
      <c r="F161" t="s">
        <v>7</v>
      </c>
      <c r="G161" t="s">
        <v>44</v>
      </c>
      <c r="AD161">
        <v>2.0364741641337385E-2</v>
      </c>
      <c r="AE161">
        <v>0.27142857142857141</v>
      </c>
      <c r="AF161">
        <v>0.37382798080472496</v>
      </c>
      <c r="AG161">
        <v>0.54472049689440982</v>
      </c>
      <c r="AH161">
        <v>0.67543845437239247</v>
      </c>
      <c r="AI161">
        <v>0.76598639455782302</v>
      </c>
      <c r="AJ161">
        <v>0.87142857142857133</v>
      </c>
    </row>
    <row r="162" spans="2:36">
      <c r="B162">
        <v>23</v>
      </c>
      <c r="C162" t="s">
        <v>43</v>
      </c>
      <c r="D162" t="s">
        <v>11</v>
      </c>
      <c r="E162">
        <v>4257</v>
      </c>
      <c r="F162" t="s">
        <v>7</v>
      </c>
      <c r="G162" t="s">
        <v>44</v>
      </c>
      <c r="AD162">
        <v>3.252279635258358E-2</v>
      </c>
      <c r="AE162">
        <v>0.27142857142857141</v>
      </c>
      <c r="AF162">
        <v>0.37382798080472496</v>
      </c>
      <c r="AG162">
        <v>0.50745341614906825</v>
      </c>
      <c r="AH162">
        <v>0.64358621248329206</v>
      </c>
      <c r="AI162">
        <v>0.74897959183673457</v>
      </c>
      <c r="AJ162">
        <v>0.89999999999999991</v>
      </c>
    </row>
    <row r="163" spans="2:36">
      <c r="B163">
        <v>23</v>
      </c>
      <c r="C163" t="s">
        <v>43</v>
      </c>
      <c r="D163" t="s">
        <v>12</v>
      </c>
      <c r="E163">
        <v>15.5</v>
      </c>
      <c r="F163" t="s">
        <v>7</v>
      </c>
      <c r="G163" t="s">
        <v>44</v>
      </c>
      <c r="AD163">
        <v>4.5896656534954394E-2</v>
      </c>
      <c r="AE163">
        <v>0.27142857142857141</v>
      </c>
      <c r="AF163">
        <v>0.37382798080472496</v>
      </c>
      <c r="AG163">
        <v>0.50124223602484463</v>
      </c>
      <c r="AH163">
        <v>0.65447365223378817</v>
      </c>
      <c r="AI163">
        <v>0.76394557823129239</v>
      </c>
      <c r="AJ163">
        <v>0.94761904761904747</v>
      </c>
    </row>
    <row r="164" spans="2:36">
      <c r="B164">
        <v>23</v>
      </c>
      <c r="C164" t="s">
        <v>43</v>
      </c>
      <c r="D164" t="s">
        <v>13</v>
      </c>
      <c r="E164">
        <v>74</v>
      </c>
      <c r="F164" t="s">
        <v>7</v>
      </c>
      <c r="G164" t="s">
        <v>44</v>
      </c>
      <c r="AD164">
        <v>4.0121580547112456E-2</v>
      </c>
      <c r="AE164">
        <v>0.27142857142857141</v>
      </c>
      <c r="AF164">
        <v>0.37382798080472496</v>
      </c>
      <c r="AG164">
        <v>0.50124223602484463</v>
      </c>
      <c r="AH164">
        <v>0.66565271983474417</v>
      </c>
      <c r="AI164">
        <v>0.76734693877551008</v>
      </c>
      <c r="AJ164">
        <v>0.94761904761904747</v>
      </c>
    </row>
    <row r="165" spans="2:36">
      <c r="B165">
        <v>24</v>
      </c>
      <c r="C165" t="s">
        <v>43</v>
      </c>
      <c r="D165" t="s">
        <v>742</v>
      </c>
      <c r="E165">
        <v>15</v>
      </c>
      <c r="F165" t="s">
        <v>7</v>
      </c>
      <c r="G165" t="s">
        <v>45</v>
      </c>
      <c r="AD165">
        <v>2.3404255319148935E-2</v>
      </c>
      <c r="AE165">
        <v>0.27142857142857141</v>
      </c>
      <c r="AF165">
        <v>0.39302325581395348</v>
      </c>
      <c r="AG165">
        <v>0.52608695652173909</v>
      </c>
      <c r="AH165">
        <v>0.69400542751832783</v>
      </c>
      <c r="AI165">
        <v>0.75238095238095226</v>
      </c>
      <c r="AJ165">
        <v>0.88095238095238082</v>
      </c>
    </row>
    <row r="166" spans="2:36">
      <c r="B166">
        <v>24</v>
      </c>
      <c r="C166" t="s">
        <v>43</v>
      </c>
      <c r="D166" t="s">
        <v>9</v>
      </c>
      <c r="E166">
        <v>8</v>
      </c>
      <c r="F166" t="s">
        <v>7</v>
      </c>
      <c r="G166" t="s">
        <v>45</v>
      </c>
      <c r="AD166">
        <v>3.4042553191489355E-2</v>
      </c>
      <c r="AE166">
        <v>0.27142857142857141</v>
      </c>
      <c r="AF166">
        <v>0.37382798080472496</v>
      </c>
      <c r="AG166">
        <v>0.5043478260869565</v>
      </c>
      <c r="AH166">
        <v>0.66759690550447559</v>
      </c>
      <c r="AI166">
        <v>0.76734693877551008</v>
      </c>
      <c r="AJ166">
        <v>0.93809523809523798</v>
      </c>
    </row>
    <row r="167" spans="2:36">
      <c r="B167">
        <v>24</v>
      </c>
      <c r="C167" t="s">
        <v>43</v>
      </c>
      <c r="D167" t="s">
        <v>741</v>
      </c>
      <c r="E167">
        <v>304</v>
      </c>
      <c r="F167" t="s">
        <v>7</v>
      </c>
      <c r="G167" t="s">
        <v>45</v>
      </c>
      <c r="AD167">
        <v>8.0851063829787226E-2</v>
      </c>
      <c r="AE167">
        <v>0.18</v>
      </c>
      <c r="AF167">
        <v>0.31092654115909929</v>
      </c>
      <c r="AG167">
        <v>0.46086956521739131</v>
      </c>
      <c r="AH167">
        <v>0.60570699501802416</v>
      </c>
      <c r="AI167">
        <v>0.7727891156462583</v>
      </c>
      <c r="AJ167">
        <v>0.94761904761904747</v>
      </c>
    </row>
    <row r="168" spans="2:36">
      <c r="B168">
        <v>24</v>
      </c>
      <c r="C168" t="s">
        <v>43</v>
      </c>
      <c r="D168" t="s">
        <v>10</v>
      </c>
      <c r="E168">
        <v>150</v>
      </c>
      <c r="F168" t="s">
        <v>7</v>
      </c>
      <c r="G168" t="s">
        <v>45</v>
      </c>
      <c r="AD168">
        <v>8.419452887537994E-2</v>
      </c>
      <c r="AE168">
        <v>0.18</v>
      </c>
      <c r="AF168">
        <v>0.31978589885566627</v>
      </c>
      <c r="AG168">
        <v>0.46645962732919255</v>
      </c>
      <c r="AH168">
        <v>0.60781319616023322</v>
      </c>
      <c r="AI168">
        <v>0.75306122448979573</v>
      </c>
      <c r="AJ168">
        <v>0.98571428571428554</v>
      </c>
    </row>
    <row r="169" spans="2:36">
      <c r="B169">
        <v>24</v>
      </c>
      <c r="C169" t="s">
        <v>43</v>
      </c>
      <c r="D169" t="s">
        <v>11</v>
      </c>
      <c r="E169">
        <v>3892</v>
      </c>
      <c r="F169" t="s">
        <v>7</v>
      </c>
      <c r="G169" t="s">
        <v>45</v>
      </c>
      <c r="AD169">
        <v>4.2249240121580538E-2</v>
      </c>
      <c r="AE169">
        <v>0.27142857142857141</v>
      </c>
      <c r="AF169">
        <v>0.37382798080472496</v>
      </c>
      <c r="AG169">
        <v>0.49813664596273288</v>
      </c>
      <c r="AH169">
        <v>0.65755194621086299</v>
      </c>
      <c r="AI169">
        <v>0.77755102040816315</v>
      </c>
      <c r="AJ169">
        <v>0.95714285714285707</v>
      </c>
    </row>
    <row r="170" spans="2:36">
      <c r="B170">
        <v>24</v>
      </c>
      <c r="C170" t="s">
        <v>43</v>
      </c>
      <c r="D170" t="s">
        <v>12</v>
      </c>
      <c r="E170">
        <v>12.5</v>
      </c>
      <c r="F170" t="s">
        <v>7</v>
      </c>
      <c r="G170" t="s">
        <v>45</v>
      </c>
      <c r="AD170">
        <v>6.5957446808510636E-2</v>
      </c>
      <c r="AE170">
        <v>0.18</v>
      </c>
      <c r="AF170">
        <v>0.30885935769656697</v>
      </c>
      <c r="AG170">
        <v>0.47018633540372667</v>
      </c>
      <c r="AH170">
        <v>0.60684110332536745</v>
      </c>
      <c r="AI170">
        <v>0.77959183673469368</v>
      </c>
      <c r="AJ170">
        <v>0.89999999999999991</v>
      </c>
    </row>
    <row r="171" spans="2:36">
      <c r="B171">
        <v>24</v>
      </c>
      <c r="C171" t="s">
        <v>43</v>
      </c>
      <c r="D171" t="s">
        <v>13</v>
      </c>
      <c r="E171">
        <v>72</v>
      </c>
      <c r="F171" t="s">
        <v>7</v>
      </c>
      <c r="G171" t="s">
        <v>45</v>
      </c>
      <c r="AD171">
        <v>6.5957446808510636E-2</v>
      </c>
      <c r="AE171">
        <v>0.18</v>
      </c>
      <c r="AF171">
        <v>0.31417497231450719</v>
      </c>
      <c r="AG171">
        <v>0.46086956521739131</v>
      </c>
      <c r="AH171">
        <v>0.60622544452995253</v>
      </c>
      <c r="AI171">
        <v>0.76938775510204072</v>
      </c>
      <c r="AJ171">
        <v>0.9095238095238094</v>
      </c>
    </row>
    <row r="172" spans="2:36">
      <c r="B172">
        <v>25</v>
      </c>
      <c r="C172" t="s">
        <v>46</v>
      </c>
      <c r="D172" t="s">
        <v>742</v>
      </c>
      <c r="E172">
        <v>19</v>
      </c>
      <c r="F172" t="s">
        <v>7</v>
      </c>
      <c r="G172" t="s">
        <v>47</v>
      </c>
      <c r="AD172">
        <v>7.8115501519756839E-2</v>
      </c>
      <c r="AE172">
        <v>0.18</v>
      </c>
      <c r="AF172">
        <v>0.30590623846437798</v>
      </c>
      <c r="AG172">
        <v>0.46149068322981363</v>
      </c>
      <c r="AH172">
        <v>0.60036048442626266</v>
      </c>
      <c r="AI172">
        <v>0.7727891156462583</v>
      </c>
      <c r="AJ172">
        <v>0.88095238095238082</v>
      </c>
    </row>
    <row r="173" spans="2:36">
      <c r="B173">
        <v>25</v>
      </c>
      <c r="C173" t="s">
        <v>46</v>
      </c>
      <c r="D173" t="s">
        <v>9</v>
      </c>
      <c r="E173">
        <v>6</v>
      </c>
      <c r="F173" t="s">
        <v>7</v>
      </c>
      <c r="G173" t="s">
        <v>47</v>
      </c>
      <c r="AD173">
        <v>7.5075987841945288E-2</v>
      </c>
      <c r="AE173">
        <v>0.18</v>
      </c>
      <c r="AF173">
        <v>0.3</v>
      </c>
      <c r="AG173">
        <v>0.4447204968944099</v>
      </c>
      <c r="AH173">
        <v>0.59394467171614884</v>
      </c>
      <c r="AI173">
        <v>0.8068027210884352</v>
      </c>
      <c r="AJ173">
        <v>0.89999999999999991</v>
      </c>
    </row>
    <row r="174" spans="2:36">
      <c r="B174">
        <v>25</v>
      </c>
      <c r="C174" t="s">
        <v>46</v>
      </c>
      <c r="D174" t="s">
        <v>741</v>
      </c>
      <c r="E174">
        <v>232</v>
      </c>
      <c r="F174" t="s">
        <v>7</v>
      </c>
      <c r="G174" t="s">
        <v>47</v>
      </c>
      <c r="AD174">
        <v>5.9878419452887528E-2</v>
      </c>
      <c r="AE174">
        <v>0.18</v>
      </c>
      <c r="AF174">
        <v>0.3064968623108158</v>
      </c>
      <c r="AG174">
        <v>0.46086956521739131</v>
      </c>
      <c r="AH174">
        <v>0.60175381748957013</v>
      </c>
      <c r="AI174">
        <v>0.77959183673469368</v>
      </c>
      <c r="AJ174">
        <v>0.9095238095238094</v>
      </c>
    </row>
    <row r="175" spans="2:36">
      <c r="B175">
        <v>25</v>
      </c>
      <c r="C175" t="s">
        <v>46</v>
      </c>
      <c r="D175" t="s">
        <v>10</v>
      </c>
      <c r="E175">
        <v>90</v>
      </c>
      <c r="F175" t="s">
        <v>7</v>
      </c>
      <c r="G175" t="s">
        <v>47</v>
      </c>
      <c r="AD175">
        <v>7.2036474164133737E-2</v>
      </c>
      <c r="AE175">
        <v>0.18</v>
      </c>
      <c r="AF175">
        <v>0.31151716500553711</v>
      </c>
      <c r="AG175">
        <v>0.46770186335403724</v>
      </c>
      <c r="AH175">
        <v>0.61328931912997686</v>
      </c>
      <c r="AI175">
        <v>0.77959183673469368</v>
      </c>
      <c r="AJ175">
        <v>0.92857142857142849</v>
      </c>
    </row>
    <row r="176" spans="2:36">
      <c r="B176">
        <v>25</v>
      </c>
      <c r="C176" t="s">
        <v>46</v>
      </c>
      <c r="D176" t="s">
        <v>11</v>
      </c>
      <c r="E176">
        <v>3211</v>
      </c>
      <c r="F176" t="s">
        <v>7</v>
      </c>
      <c r="G176" t="s">
        <v>47</v>
      </c>
      <c r="AD176">
        <v>0.10030395136778114</v>
      </c>
      <c r="AE176">
        <v>0.18</v>
      </c>
      <c r="AF176">
        <v>0.30679217423403471</v>
      </c>
      <c r="AG176">
        <v>0.45714285714285713</v>
      </c>
      <c r="AH176">
        <v>0.60246668556847172</v>
      </c>
      <c r="AI176">
        <v>0.77414965986394546</v>
      </c>
      <c r="AJ176">
        <v>0.95714285714285707</v>
      </c>
    </row>
    <row r="177" spans="2:36">
      <c r="B177">
        <v>25</v>
      </c>
      <c r="C177" t="s">
        <v>46</v>
      </c>
      <c r="D177" t="s">
        <v>12</v>
      </c>
      <c r="E177">
        <v>17</v>
      </c>
      <c r="F177" t="s">
        <v>7</v>
      </c>
      <c r="G177" t="s">
        <v>47</v>
      </c>
      <c r="AD177">
        <v>8.1155015197568389E-2</v>
      </c>
      <c r="AE177">
        <v>0.18</v>
      </c>
      <c r="AF177">
        <v>0.30324843115540789</v>
      </c>
      <c r="AG177">
        <v>0.45590062111801238</v>
      </c>
      <c r="AH177">
        <v>0.5982542832840535</v>
      </c>
      <c r="AI177">
        <v>0.78299319727891137</v>
      </c>
      <c r="AJ177">
        <v>0.9095238095238094</v>
      </c>
    </row>
    <row r="178" spans="2:36">
      <c r="B178">
        <v>25</v>
      </c>
      <c r="C178" t="s">
        <v>46</v>
      </c>
      <c r="D178" t="s">
        <v>13</v>
      </c>
      <c r="E178">
        <v>75</v>
      </c>
      <c r="F178" t="s">
        <v>7</v>
      </c>
      <c r="G178" t="s">
        <v>47</v>
      </c>
      <c r="AD178">
        <v>6.2917933130699086E-2</v>
      </c>
      <c r="AE178">
        <v>0.18</v>
      </c>
      <c r="AF178">
        <v>0.32126245847176077</v>
      </c>
      <c r="AG178">
        <v>0.47142857142857142</v>
      </c>
      <c r="AH178">
        <v>0.61678885333549349</v>
      </c>
      <c r="AI178">
        <v>0.77551020408163251</v>
      </c>
      <c r="AJ178">
        <v>0.92857142857142849</v>
      </c>
    </row>
    <row r="179" spans="2:36">
      <c r="B179">
        <v>26</v>
      </c>
      <c r="C179" t="s">
        <v>48</v>
      </c>
      <c r="D179" t="s">
        <v>742</v>
      </c>
      <c r="E179">
        <v>17.5</v>
      </c>
      <c r="F179" t="s">
        <v>7</v>
      </c>
      <c r="G179" t="s">
        <v>49</v>
      </c>
      <c r="AD179">
        <v>2.3404255319148935E-2</v>
      </c>
      <c r="AE179">
        <v>0.27142857142857141</v>
      </c>
      <c r="AF179">
        <v>0.39804355850867473</v>
      </c>
      <c r="AG179">
        <v>0.51801242236024836</v>
      </c>
      <c r="AH179">
        <v>0.69241767588804715</v>
      </c>
      <c r="AI179">
        <v>0.75918367346938764</v>
      </c>
      <c r="AJ179">
        <v>0.89999999999999991</v>
      </c>
    </row>
    <row r="180" spans="2:36">
      <c r="B180">
        <v>26</v>
      </c>
      <c r="C180" t="s">
        <v>48</v>
      </c>
      <c r="D180" t="s">
        <v>9</v>
      </c>
      <c r="E180">
        <v>6</v>
      </c>
      <c r="F180" t="s">
        <v>7</v>
      </c>
      <c r="G180" t="s">
        <v>49</v>
      </c>
      <c r="AD180">
        <v>3.4042553191489355E-2</v>
      </c>
      <c r="AE180">
        <v>0.27142857142857141</v>
      </c>
      <c r="AF180">
        <v>0.38357327427094867</v>
      </c>
      <c r="AG180">
        <v>0.50248447204968938</v>
      </c>
      <c r="AH180">
        <v>0.66481023937786055</v>
      </c>
      <c r="AI180">
        <v>0.77142857142857124</v>
      </c>
      <c r="AJ180">
        <v>0.95714285714285707</v>
      </c>
    </row>
    <row r="181" spans="2:36">
      <c r="B181">
        <v>26</v>
      </c>
      <c r="C181" t="s">
        <v>48</v>
      </c>
      <c r="D181" t="s">
        <v>741</v>
      </c>
      <c r="E181">
        <v>258</v>
      </c>
      <c r="F181" t="s">
        <v>7</v>
      </c>
      <c r="G181" t="s">
        <v>49</v>
      </c>
      <c r="AD181">
        <v>2.6443768996960486E-2</v>
      </c>
      <c r="AE181">
        <v>0.27142857142857141</v>
      </c>
      <c r="AF181">
        <v>0.39804355850867473</v>
      </c>
      <c r="AG181">
        <v>0.51987577639751548</v>
      </c>
      <c r="AH181">
        <v>0.68723318076876327</v>
      </c>
      <c r="AI181">
        <v>0.75578231292516995</v>
      </c>
      <c r="AJ181">
        <v>0.88095238095238082</v>
      </c>
    </row>
    <row r="182" spans="2:36">
      <c r="B182">
        <v>26</v>
      </c>
      <c r="C182" t="s">
        <v>48</v>
      </c>
      <c r="D182" t="s">
        <v>10</v>
      </c>
      <c r="E182">
        <v>95</v>
      </c>
      <c r="F182" t="s">
        <v>7</v>
      </c>
      <c r="G182" t="s">
        <v>49</v>
      </c>
      <c r="AD182">
        <v>7.7811550151975675E-2</v>
      </c>
      <c r="AE182">
        <v>0.18</v>
      </c>
      <c r="AF182">
        <v>0.30885935769656697</v>
      </c>
      <c r="AG182">
        <v>0.45465838509316769</v>
      </c>
      <c r="AH182">
        <v>0.61056745919235278</v>
      </c>
      <c r="AI182">
        <v>0.81496598639455764</v>
      </c>
      <c r="AJ182">
        <v>0.97619047619047605</v>
      </c>
    </row>
    <row r="183" spans="2:36">
      <c r="B183">
        <v>26</v>
      </c>
      <c r="C183" t="s">
        <v>48</v>
      </c>
      <c r="D183" t="s">
        <v>11</v>
      </c>
      <c r="E183">
        <v>3193</v>
      </c>
      <c r="F183" t="s">
        <v>7</v>
      </c>
      <c r="G183" t="s">
        <v>49</v>
      </c>
      <c r="AD183">
        <v>9.1489361702127653E-2</v>
      </c>
      <c r="AE183">
        <v>0.18</v>
      </c>
      <c r="AF183">
        <v>0.30885935769656697</v>
      </c>
      <c r="AG183">
        <v>0.45465838509316769</v>
      </c>
      <c r="AH183">
        <v>0.59971242253635215</v>
      </c>
      <c r="AI183">
        <v>0.78435374149659842</v>
      </c>
      <c r="AJ183">
        <v>0.97619047619047605</v>
      </c>
    </row>
    <row r="184" spans="2:36">
      <c r="B184">
        <v>26</v>
      </c>
      <c r="C184" t="s">
        <v>48</v>
      </c>
      <c r="D184" t="s">
        <v>12</v>
      </c>
      <c r="E184">
        <v>17.8</v>
      </c>
      <c r="F184" t="s">
        <v>7</v>
      </c>
      <c r="G184" t="s">
        <v>49</v>
      </c>
      <c r="AD184">
        <v>2.6443768996960486E-2</v>
      </c>
      <c r="AE184">
        <v>0.27142857142857141</v>
      </c>
      <c r="AF184">
        <v>0.36910299003322256</v>
      </c>
      <c r="AG184">
        <v>0.49503105590062108</v>
      </c>
      <c r="AH184">
        <v>0.65884806999068402</v>
      </c>
      <c r="AI184">
        <v>0.77619047619047599</v>
      </c>
      <c r="AJ184">
        <v>0.92857142857142849</v>
      </c>
    </row>
    <row r="185" spans="2:36">
      <c r="B185">
        <v>26</v>
      </c>
      <c r="C185" t="s">
        <v>48</v>
      </c>
      <c r="D185" t="s">
        <v>13</v>
      </c>
      <c r="E185">
        <v>76</v>
      </c>
      <c r="F185" t="s">
        <v>7</v>
      </c>
      <c r="G185" t="s">
        <v>49</v>
      </c>
      <c r="AD185">
        <v>1.7325227963525834E-2</v>
      </c>
      <c r="AE185">
        <v>0.27142857142857141</v>
      </c>
      <c r="AF185">
        <v>0.38623108157991876</v>
      </c>
      <c r="AG185">
        <v>0.54782608695652169</v>
      </c>
      <c r="AH185">
        <v>0.68298837538984958</v>
      </c>
      <c r="AI185">
        <v>0.76938775510204072</v>
      </c>
      <c r="AJ185">
        <v>0.87142857142857133</v>
      </c>
    </row>
    <row r="186" spans="2:36">
      <c r="B186">
        <v>27</v>
      </c>
      <c r="C186" t="s">
        <v>50</v>
      </c>
      <c r="D186" t="s">
        <v>742</v>
      </c>
      <c r="E186">
        <v>16</v>
      </c>
      <c r="F186" t="s">
        <v>7</v>
      </c>
      <c r="G186" t="s">
        <v>51</v>
      </c>
      <c r="AD186">
        <v>6.7173252279635248E-2</v>
      </c>
      <c r="AE186">
        <v>0.18</v>
      </c>
      <c r="AF186">
        <v>0.32126245847176077</v>
      </c>
      <c r="AG186">
        <v>0.46894409937888198</v>
      </c>
      <c r="AH186">
        <v>0.62644497549515965</v>
      </c>
      <c r="AI186">
        <v>0.79727891156462571</v>
      </c>
      <c r="AJ186">
        <v>0.96666666666666656</v>
      </c>
    </row>
    <row r="187" spans="2:36">
      <c r="B187">
        <v>27</v>
      </c>
      <c r="C187" t="s">
        <v>50</v>
      </c>
      <c r="D187" t="s">
        <v>9</v>
      </c>
      <c r="E187">
        <v>8</v>
      </c>
      <c r="F187" t="s">
        <v>7</v>
      </c>
      <c r="G187" t="s">
        <v>51</v>
      </c>
      <c r="AD187">
        <v>4.8328267477203639E-2</v>
      </c>
      <c r="AE187">
        <v>0.2257142857142857</v>
      </c>
      <c r="AF187">
        <v>0.33898117386489479</v>
      </c>
      <c r="AG187">
        <v>0.46708074534161487</v>
      </c>
      <c r="AH187">
        <v>0.62952326947223447</v>
      </c>
      <c r="AI187">
        <v>0.78163265306122431</v>
      </c>
      <c r="AJ187">
        <v>0.94761904761904747</v>
      </c>
    </row>
    <row r="188" spans="2:36">
      <c r="B188">
        <v>27</v>
      </c>
      <c r="C188" t="s">
        <v>50</v>
      </c>
      <c r="D188" t="s">
        <v>741</v>
      </c>
      <c r="E188">
        <v>304</v>
      </c>
      <c r="F188" t="s">
        <v>7</v>
      </c>
      <c r="G188" t="s">
        <v>51</v>
      </c>
      <c r="AD188">
        <v>6.3221884498480235E-2</v>
      </c>
      <c r="AE188">
        <v>0.18</v>
      </c>
      <c r="AF188">
        <v>0.32126245847176077</v>
      </c>
      <c r="AG188">
        <v>0.46894409937888198</v>
      </c>
      <c r="AH188">
        <v>0.62158451132083103</v>
      </c>
      <c r="AI188">
        <v>0.77891156462585021</v>
      </c>
      <c r="AJ188">
        <v>0.94761904761904747</v>
      </c>
    </row>
    <row r="189" spans="2:36">
      <c r="B189">
        <v>27</v>
      </c>
      <c r="C189" t="s">
        <v>50</v>
      </c>
      <c r="D189" t="s">
        <v>10</v>
      </c>
      <c r="E189">
        <v>150</v>
      </c>
      <c r="F189" t="s">
        <v>7</v>
      </c>
      <c r="G189" t="s">
        <v>51</v>
      </c>
      <c r="AD189">
        <v>5.4711246200607896E-2</v>
      </c>
      <c r="AE189">
        <v>0.18</v>
      </c>
      <c r="AF189">
        <v>0.32126245847176077</v>
      </c>
      <c r="AG189">
        <v>0.46894409937888198</v>
      </c>
      <c r="AH189">
        <v>0.62709303738507016</v>
      </c>
      <c r="AI189">
        <v>0.79183673469387739</v>
      </c>
      <c r="AJ189">
        <v>0.95714285714285707</v>
      </c>
    </row>
    <row r="190" spans="2:36">
      <c r="B190">
        <v>27</v>
      </c>
      <c r="C190" t="s">
        <v>50</v>
      </c>
      <c r="D190" t="s">
        <v>11</v>
      </c>
      <c r="E190">
        <v>3433</v>
      </c>
      <c r="F190" t="s">
        <v>7</v>
      </c>
      <c r="G190" t="s">
        <v>51</v>
      </c>
      <c r="AD190">
        <v>5.9878419452887528E-2</v>
      </c>
      <c r="AE190">
        <v>0.18</v>
      </c>
      <c r="AF190">
        <v>0.32126245847176077</v>
      </c>
      <c r="AG190">
        <v>0.47142857142857142</v>
      </c>
      <c r="AH190">
        <v>0.62628296002268202</v>
      </c>
      <c r="AI190">
        <v>0.78571428571428559</v>
      </c>
      <c r="AJ190">
        <v>0.98571428571428554</v>
      </c>
    </row>
    <row r="191" spans="2:36">
      <c r="B191">
        <v>27</v>
      </c>
      <c r="C191" t="s">
        <v>50</v>
      </c>
      <c r="D191" t="s">
        <v>12</v>
      </c>
      <c r="E191">
        <v>12</v>
      </c>
      <c r="F191" t="s">
        <v>7</v>
      </c>
      <c r="G191" t="s">
        <v>51</v>
      </c>
      <c r="AD191">
        <v>9.6656534954407292E-2</v>
      </c>
      <c r="AE191">
        <v>0.18</v>
      </c>
      <c r="AF191">
        <v>0.30885935769656697</v>
      </c>
      <c r="AG191">
        <v>0.45527950310559007</v>
      </c>
      <c r="AH191">
        <v>0.59177366438494872</v>
      </c>
      <c r="AI191">
        <v>0.77210884353741482</v>
      </c>
      <c r="AJ191">
        <v>0.94761904761904747</v>
      </c>
    </row>
    <row r="192" spans="2:36">
      <c r="B192">
        <v>27</v>
      </c>
      <c r="C192" t="s">
        <v>50</v>
      </c>
      <c r="D192" t="s">
        <v>13</v>
      </c>
      <c r="E192">
        <v>70</v>
      </c>
      <c r="F192" t="s">
        <v>7</v>
      </c>
      <c r="G192" t="s">
        <v>51</v>
      </c>
      <c r="AD192">
        <v>4.1945288753799395E-2</v>
      </c>
      <c r="AE192">
        <v>0.27142857142857141</v>
      </c>
      <c r="AF192">
        <v>0.36910299003322256</v>
      </c>
      <c r="AG192">
        <v>0.50062111801242226</v>
      </c>
      <c r="AH192">
        <v>0.63730001215116039</v>
      </c>
      <c r="AI192">
        <v>0.75034013605442162</v>
      </c>
      <c r="AJ192">
        <v>0.94761904761904747</v>
      </c>
    </row>
    <row r="193" spans="2:36">
      <c r="B193">
        <v>29</v>
      </c>
      <c r="C193" t="s">
        <v>52</v>
      </c>
      <c r="D193" t="s">
        <v>742</v>
      </c>
      <c r="E193">
        <v>27.4</v>
      </c>
      <c r="F193" t="s">
        <v>7</v>
      </c>
      <c r="G193" t="s">
        <v>53</v>
      </c>
      <c r="AD193">
        <v>3.252279635258358E-2</v>
      </c>
      <c r="AE193">
        <v>0.27142857142857141</v>
      </c>
      <c r="AF193">
        <v>0.40660760428202286</v>
      </c>
      <c r="AG193">
        <v>0.53726708074534157</v>
      </c>
      <c r="AH193">
        <v>0.67410992749807597</v>
      </c>
      <c r="AI193">
        <v>0.74217687074829919</v>
      </c>
      <c r="AJ193">
        <v>0.87142857142857133</v>
      </c>
    </row>
    <row r="194" spans="2:36">
      <c r="B194">
        <v>29</v>
      </c>
      <c r="C194" t="s">
        <v>52</v>
      </c>
      <c r="D194" t="s">
        <v>9</v>
      </c>
      <c r="E194">
        <v>4</v>
      </c>
      <c r="F194" t="s">
        <v>7</v>
      </c>
      <c r="G194" t="s">
        <v>53</v>
      </c>
      <c r="AD194">
        <v>2.9483282674772036E-2</v>
      </c>
      <c r="AE194">
        <v>0.27142857142857141</v>
      </c>
      <c r="AF194">
        <v>0.38357327427094867</v>
      </c>
      <c r="AG194">
        <v>0.50931677018633537</v>
      </c>
      <c r="AH194">
        <v>0.66805054882741288</v>
      </c>
      <c r="AI194">
        <v>0.76598639455782302</v>
      </c>
      <c r="AJ194">
        <v>0.88095238095238082</v>
      </c>
    </row>
    <row r="195" spans="2:36">
      <c r="B195">
        <v>29</v>
      </c>
      <c r="C195" t="s">
        <v>52</v>
      </c>
      <c r="D195" t="s">
        <v>741</v>
      </c>
      <c r="E195">
        <v>121</v>
      </c>
      <c r="F195" t="s">
        <v>7</v>
      </c>
      <c r="G195" t="s">
        <v>53</v>
      </c>
      <c r="AD195">
        <v>2.9483282674772036E-2</v>
      </c>
      <c r="AE195">
        <v>0.27142857142857141</v>
      </c>
      <c r="AF195">
        <v>0.38357327427094867</v>
      </c>
      <c r="AG195">
        <v>0.50931677018633537</v>
      </c>
      <c r="AH195">
        <v>0.66724047146502485</v>
      </c>
      <c r="AI195">
        <v>0.76258503401360533</v>
      </c>
      <c r="AJ195">
        <v>0.89047619047619042</v>
      </c>
    </row>
    <row r="196" spans="2:36">
      <c r="B196">
        <v>29</v>
      </c>
      <c r="C196" t="s">
        <v>52</v>
      </c>
      <c r="D196" t="s">
        <v>10</v>
      </c>
      <c r="E196">
        <v>80</v>
      </c>
      <c r="F196" t="s">
        <v>7</v>
      </c>
      <c r="G196" t="s">
        <v>53</v>
      </c>
      <c r="AD196">
        <v>2.9483282674772036E-2</v>
      </c>
      <c r="AE196">
        <v>0.27142857142857141</v>
      </c>
      <c r="AF196">
        <v>0.36910299003322256</v>
      </c>
      <c r="AG196">
        <v>0.49937888198757763</v>
      </c>
      <c r="AH196">
        <v>0.66442140224391422</v>
      </c>
      <c r="AI196">
        <v>0.7727891156462583</v>
      </c>
      <c r="AJ196">
        <v>0.89999999999999991</v>
      </c>
    </row>
    <row r="197" spans="2:36">
      <c r="B197">
        <v>29</v>
      </c>
      <c r="C197" t="s">
        <v>52</v>
      </c>
      <c r="D197" t="s">
        <v>11</v>
      </c>
      <c r="E197">
        <v>2670</v>
      </c>
      <c r="F197" t="s">
        <v>7</v>
      </c>
      <c r="G197" t="s">
        <v>53</v>
      </c>
      <c r="AD197">
        <v>3.1003039513677812E-2</v>
      </c>
      <c r="AE197">
        <v>0.27142857142857141</v>
      </c>
      <c r="AF197">
        <v>0.38357327427094867</v>
      </c>
      <c r="AG197">
        <v>0.50869565217391299</v>
      </c>
      <c r="AH197">
        <v>0.6700271375916399</v>
      </c>
      <c r="AI197">
        <v>0.76122448979591817</v>
      </c>
      <c r="AJ197">
        <v>0.92857142857142849</v>
      </c>
    </row>
    <row r="198" spans="2:36">
      <c r="B198">
        <v>29</v>
      </c>
      <c r="C198" t="s">
        <v>52</v>
      </c>
      <c r="D198" t="s">
        <v>12</v>
      </c>
      <c r="E198">
        <v>15</v>
      </c>
      <c r="F198" t="s">
        <v>7</v>
      </c>
      <c r="G198" t="s">
        <v>53</v>
      </c>
      <c r="AD198">
        <v>3.5562310030395131E-2</v>
      </c>
      <c r="AE198">
        <v>0.27142857142857141</v>
      </c>
      <c r="AF198">
        <v>0.36910299003322256</v>
      </c>
      <c r="AG198">
        <v>0.50124223602484463</v>
      </c>
      <c r="AH198">
        <v>0.66762930859897107</v>
      </c>
      <c r="AI198">
        <v>0.76938775510204072</v>
      </c>
      <c r="AJ198">
        <v>0.9095238095238094</v>
      </c>
    </row>
    <row r="199" spans="2:36">
      <c r="B199">
        <v>29</v>
      </c>
      <c r="C199" t="s">
        <v>52</v>
      </c>
      <c r="D199" t="s">
        <v>13</v>
      </c>
      <c r="E199">
        <v>79</v>
      </c>
      <c r="F199" t="s">
        <v>7</v>
      </c>
      <c r="G199" t="s">
        <v>53</v>
      </c>
      <c r="AD199">
        <v>2.6443768996960486E-2</v>
      </c>
      <c r="AE199">
        <v>0.27142857142857141</v>
      </c>
      <c r="AF199">
        <v>0.36910299003322256</v>
      </c>
      <c r="AG199">
        <v>0.50124223602484463</v>
      </c>
      <c r="AH199">
        <v>0.67258698205678635</v>
      </c>
      <c r="AI199">
        <v>0.78299319727891137</v>
      </c>
      <c r="AJ199">
        <v>0.89047619047619042</v>
      </c>
    </row>
    <row r="200" spans="2:36">
      <c r="B200">
        <v>30</v>
      </c>
      <c r="C200" t="s">
        <v>54</v>
      </c>
      <c r="D200" t="s">
        <v>742</v>
      </c>
      <c r="E200">
        <v>24</v>
      </c>
      <c r="F200" t="s">
        <v>55</v>
      </c>
      <c r="G200" t="s">
        <v>56</v>
      </c>
      <c r="AD200">
        <v>2.9483282674772036E-2</v>
      </c>
      <c r="AE200">
        <v>0.27142857142857141</v>
      </c>
      <c r="AF200">
        <v>0.36910299003322256</v>
      </c>
      <c r="AG200">
        <v>0.50124223602484463</v>
      </c>
      <c r="AH200">
        <v>0.68373364656324664</v>
      </c>
      <c r="AI200">
        <v>0.78299319727891137</v>
      </c>
      <c r="AJ200">
        <v>0.9095238095238094</v>
      </c>
    </row>
    <row r="201" spans="2:36">
      <c r="B201">
        <v>30</v>
      </c>
      <c r="C201" t="s">
        <v>54</v>
      </c>
      <c r="D201" t="s">
        <v>9</v>
      </c>
      <c r="E201">
        <v>4</v>
      </c>
      <c r="F201" t="s">
        <v>55</v>
      </c>
      <c r="G201" t="s">
        <v>56</v>
      </c>
      <c r="AD201">
        <v>4.3161094224924007E-2</v>
      </c>
      <c r="AE201">
        <v>0.2257142857142857</v>
      </c>
      <c r="AF201">
        <v>0.35374677002583976</v>
      </c>
      <c r="AG201">
        <v>0.47515527950310554</v>
      </c>
      <c r="AH201">
        <v>0.64766900238972813</v>
      </c>
      <c r="AI201">
        <v>0.80340136054421751</v>
      </c>
      <c r="AJ201">
        <v>0.93809523809523798</v>
      </c>
    </row>
    <row r="202" spans="2:36">
      <c r="B202">
        <v>30</v>
      </c>
      <c r="C202" t="s">
        <v>54</v>
      </c>
      <c r="D202" t="s">
        <v>741</v>
      </c>
      <c r="E202">
        <v>107</v>
      </c>
      <c r="F202" t="s">
        <v>55</v>
      </c>
      <c r="G202" t="s">
        <v>56</v>
      </c>
      <c r="AD202">
        <v>4.8328267477203639E-2</v>
      </c>
      <c r="AE202">
        <v>0.2257142857142857</v>
      </c>
      <c r="AF202">
        <v>0.33898117386489479</v>
      </c>
      <c r="AG202">
        <v>0.46894409937888198</v>
      </c>
      <c r="AH202">
        <v>0.63260156344930929</v>
      </c>
      <c r="AI202">
        <v>0.79047619047619033</v>
      </c>
      <c r="AJ202">
        <v>0.97619047619047605</v>
      </c>
    </row>
    <row r="203" spans="2:36">
      <c r="B203">
        <v>30</v>
      </c>
      <c r="C203" t="s">
        <v>54</v>
      </c>
      <c r="D203" t="s">
        <v>10</v>
      </c>
      <c r="E203">
        <v>90</v>
      </c>
      <c r="F203" t="s">
        <v>55</v>
      </c>
      <c r="G203" t="s">
        <v>56</v>
      </c>
      <c r="AD203">
        <v>4.1641337386018232E-2</v>
      </c>
      <c r="AE203">
        <v>0.2257142857142857</v>
      </c>
      <c r="AF203">
        <v>0.35374677002583976</v>
      </c>
      <c r="AG203">
        <v>0.46273291925465837</v>
      </c>
      <c r="AH203">
        <v>0.64925675402000882</v>
      </c>
      <c r="AI203">
        <v>0.81700680272108828</v>
      </c>
      <c r="AJ203">
        <v>0.92857142857142849</v>
      </c>
    </row>
    <row r="204" spans="2:36">
      <c r="B204">
        <v>30</v>
      </c>
      <c r="C204" t="s">
        <v>54</v>
      </c>
      <c r="D204" t="s">
        <v>11</v>
      </c>
      <c r="E204">
        <v>2430</v>
      </c>
      <c r="F204" t="s">
        <v>55</v>
      </c>
      <c r="G204" t="s">
        <v>56</v>
      </c>
      <c r="AD204">
        <v>5.3799392097264427E-2</v>
      </c>
      <c r="AE204">
        <v>0.2257142857142857</v>
      </c>
      <c r="AF204">
        <v>0.3484311554078996</v>
      </c>
      <c r="AG204">
        <v>0.48385093167701859</v>
      </c>
      <c r="AH204">
        <v>0.62531086718781637</v>
      </c>
      <c r="AI204">
        <v>0.77414965986394546</v>
      </c>
      <c r="AJ204">
        <v>0.98571428571428554</v>
      </c>
    </row>
    <row r="205" spans="2:36">
      <c r="B205">
        <v>30</v>
      </c>
      <c r="C205" t="s">
        <v>54</v>
      </c>
      <c r="D205" t="s">
        <v>12</v>
      </c>
      <c r="E205">
        <v>14.5</v>
      </c>
      <c r="F205" t="s">
        <v>55</v>
      </c>
      <c r="G205" t="s">
        <v>56</v>
      </c>
      <c r="AD205">
        <v>2.6443768996960486E-2</v>
      </c>
      <c r="AE205">
        <v>0.27142857142857141</v>
      </c>
      <c r="AF205">
        <v>0.38357327427094867</v>
      </c>
      <c r="AG205">
        <v>0.51242236024844712</v>
      </c>
      <c r="AH205">
        <v>0.67482279557697744</v>
      </c>
      <c r="AI205">
        <v>0.76258503401360533</v>
      </c>
      <c r="AJ205">
        <v>0.89999999999999991</v>
      </c>
    </row>
    <row r="206" spans="2:36">
      <c r="B206">
        <v>30</v>
      </c>
      <c r="C206" t="s">
        <v>54</v>
      </c>
      <c r="D206" t="s">
        <v>13</v>
      </c>
      <c r="E206">
        <v>70</v>
      </c>
      <c r="F206" t="s">
        <v>55</v>
      </c>
      <c r="G206" t="s">
        <v>56</v>
      </c>
      <c r="AD206">
        <v>2.9483282674772036E-2</v>
      </c>
      <c r="AE206">
        <v>0.27142857142857141</v>
      </c>
      <c r="AF206">
        <v>0.38357327427094867</v>
      </c>
      <c r="AG206">
        <v>0.5062111801242235</v>
      </c>
      <c r="AH206">
        <v>0.68434930535866167</v>
      </c>
      <c r="AI206">
        <v>0.76598639455782302</v>
      </c>
      <c r="AJ206">
        <v>0.91904761904761889</v>
      </c>
    </row>
    <row r="207" spans="2:36">
      <c r="B207">
        <v>31</v>
      </c>
      <c r="C207" t="s">
        <v>54</v>
      </c>
      <c r="D207" t="s">
        <v>742</v>
      </c>
      <c r="E207">
        <v>23</v>
      </c>
      <c r="F207" t="s">
        <v>55</v>
      </c>
      <c r="G207" t="s">
        <v>57</v>
      </c>
      <c r="AD207">
        <v>4.042553191489362E-2</v>
      </c>
      <c r="AE207">
        <v>0.27142857142857141</v>
      </c>
      <c r="AF207">
        <v>0.36910299003322256</v>
      </c>
      <c r="AG207">
        <v>0.4944099378881987</v>
      </c>
      <c r="AH207">
        <v>0.65414962128883303</v>
      </c>
      <c r="AI207">
        <v>0.76530612244897944</v>
      </c>
      <c r="AJ207">
        <v>0.95714285714285707</v>
      </c>
    </row>
    <row r="208" spans="2:36">
      <c r="B208">
        <v>31</v>
      </c>
      <c r="C208" t="s">
        <v>54</v>
      </c>
      <c r="D208" t="s">
        <v>9</v>
      </c>
      <c r="E208">
        <v>4</v>
      </c>
      <c r="F208" t="s">
        <v>55</v>
      </c>
      <c r="G208" t="s">
        <v>57</v>
      </c>
      <c r="AD208">
        <v>5.0759878419452877E-2</v>
      </c>
      <c r="AE208">
        <v>0.2257142857142857</v>
      </c>
      <c r="AF208">
        <v>0.33898117386489479</v>
      </c>
      <c r="AG208">
        <v>0.46708074534161487</v>
      </c>
      <c r="AH208">
        <v>0.61727489975292626</v>
      </c>
      <c r="AI208">
        <v>0.78299319727891137</v>
      </c>
      <c r="AJ208">
        <v>0.87142857142857133</v>
      </c>
    </row>
    <row r="209" spans="2:36">
      <c r="B209">
        <v>31</v>
      </c>
      <c r="C209" t="s">
        <v>54</v>
      </c>
      <c r="D209" t="s">
        <v>741</v>
      </c>
      <c r="E209">
        <v>115</v>
      </c>
      <c r="F209" t="s">
        <v>55</v>
      </c>
      <c r="G209" t="s">
        <v>57</v>
      </c>
      <c r="AD209">
        <v>5.9878419452887528E-2</v>
      </c>
      <c r="AE209">
        <v>0.2257142857142857</v>
      </c>
      <c r="AF209">
        <v>0.33898117386489479</v>
      </c>
      <c r="AG209">
        <v>0.46459627329192543</v>
      </c>
      <c r="AH209">
        <v>0.63104621491352419</v>
      </c>
      <c r="AI209">
        <v>0.79387755102040802</v>
      </c>
      <c r="AJ209">
        <v>0.92857142857142849</v>
      </c>
    </row>
    <row r="210" spans="2:36">
      <c r="B210">
        <v>31</v>
      </c>
      <c r="C210" t="s">
        <v>54</v>
      </c>
      <c r="D210" t="s">
        <v>10</v>
      </c>
      <c r="E210">
        <v>95</v>
      </c>
      <c r="F210" t="s">
        <v>55</v>
      </c>
      <c r="G210" t="s">
        <v>57</v>
      </c>
      <c r="AD210">
        <v>3.252279635258358E-2</v>
      </c>
      <c r="AE210">
        <v>0.2257142857142857</v>
      </c>
      <c r="AF210">
        <v>0.35374677002583976</v>
      </c>
      <c r="AG210">
        <v>0.45900621118012419</v>
      </c>
      <c r="AH210">
        <v>0.63577706670987066</v>
      </c>
      <c r="AI210">
        <v>0.8068027210884352</v>
      </c>
      <c r="AJ210">
        <v>0.91904761904761889</v>
      </c>
    </row>
    <row r="211" spans="2:36">
      <c r="B211">
        <v>31</v>
      </c>
      <c r="C211" t="s">
        <v>54</v>
      </c>
      <c r="D211" t="s">
        <v>11</v>
      </c>
      <c r="E211">
        <v>2694</v>
      </c>
      <c r="F211" t="s">
        <v>55</v>
      </c>
      <c r="G211" t="s">
        <v>57</v>
      </c>
      <c r="AD211">
        <v>4.1641337386018232E-2</v>
      </c>
      <c r="AE211">
        <v>0.2257142857142857</v>
      </c>
      <c r="AF211">
        <v>0.35374677002583976</v>
      </c>
      <c r="AG211">
        <v>0.46894409937888198</v>
      </c>
      <c r="AH211">
        <v>0.63133784276398386</v>
      </c>
      <c r="AI211">
        <v>0.78639455782312906</v>
      </c>
      <c r="AJ211">
        <v>0.89999999999999991</v>
      </c>
    </row>
    <row r="212" spans="2:36">
      <c r="B212">
        <v>31</v>
      </c>
      <c r="C212" t="s">
        <v>54</v>
      </c>
      <c r="D212" t="s">
        <v>12</v>
      </c>
      <c r="E212">
        <v>15</v>
      </c>
      <c r="F212" t="s">
        <v>55</v>
      </c>
      <c r="G212" t="s">
        <v>57</v>
      </c>
      <c r="AD212">
        <v>4.1641337386018232E-2</v>
      </c>
      <c r="AE212">
        <v>0.2257142857142857</v>
      </c>
      <c r="AF212">
        <v>0.35374677002583976</v>
      </c>
      <c r="AG212">
        <v>0.46894409937888198</v>
      </c>
      <c r="AH212">
        <v>0.63516140791445574</v>
      </c>
      <c r="AI212">
        <v>0.7727891156462583</v>
      </c>
      <c r="AJ212">
        <v>0.88095238095238082</v>
      </c>
    </row>
    <row r="213" spans="2:36">
      <c r="B213">
        <v>31</v>
      </c>
      <c r="C213" t="s">
        <v>54</v>
      </c>
      <c r="D213" t="s">
        <v>13</v>
      </c>
      <c r="E213">
        <v>75</v>
      </c>
      <c r="F213" t="s">
        <v>55</v>
      </c>
      <c r="G213" t="s">
        <v>57</v>
      </c>
      <c r="AD213">
        <v>6.8996960486322187E-2</v>
      </c>
      <c r="AE213">
        <v>0.18</v>
      </c>
      <c r="AF213">
        <v>0.32126245847176077</v>
      </c>
      <c r="AG213">
        <v>0.46770186335403724</v>
      </c>
      <c r="AH213">
        <v>0.62385272793551771</v>
      </c>
      <c r="AI213">
        <v>0.78027210884353726</v>
      </c>
      <c r="AJ213">
        <v>0.98571428571428554</v>
      </c>
    </row>
    <row r="214" spans="2:36">
      <c r="B214">
        <v>32</v>
      </c>
      <c r="C214" t="s">
        <v>54</v>
      </c>
      <c r="D214" t="s">
        <v>742</v>
      </c>
      <c r="E214">
        <v>20</v>
      </c>
      <c r="F214" t="s">
        <v>55</v>
      </c>
      <c r="G214" t="s">
        <v>58</v>
      </c>
      <c r="AD214">
        <v>2.6443768996960486E-2</v>
      </c>
      <c r="AE214">
        <v>0.27142857142857141</v>
      </c>
      <c r="AF214">
        <v>0.36910299003322256</v>
      </c>
      <c r="AG214">
        <v>0.4944099378881987</v>
      </c>
      <c r="AH214">
        <v>0.63613350074932151</v>
      </c>
      <c r="AI214">
        <v>0.75578231292516995</v>
      </c>
      <c r="AJ214">
        <v>0.91904761904761889</v>
      </c>
    </row>
    <row r="215" spans="2:36">
      <c r="B215">
        <v>32</v>
      </c>
      <c r="C215" t="s">
        <v>54</v>
      </c>
      <c r="D215" t="s">
        <v>9</v>
      </c>
      <c r="E215">
        <v>4</v>
      </c>
      <c r="F215" t="s">
        <v>55</v>
      </c>
      <c r="G215" t="s">
        <v>58</v>
      </c>
      <c r="AD215">
        <v>6.4437689969604861E-2</v>
      </c>
      <c r="AE215">
        <v>0.18</v>
      </c>
      <c r="AF215">
        <v>0.32126245847176077</v>
      </c>
      <c r="AG215">
        <v>0.4695652173913043</v>
      </c>
      <c r="AH215">
        <v>0.62271861962817443</v>
      </c>
      <c r="AI215">
        <v>0.78163265306122431</v>
      </c>
      <c r="AJ215">
        <v>0.93809523809523798</v>
      </c>
    </row>
    <row r="216" spans="2:36">
      <c r="B216">
        <v>32</v>
      </c>
      <c r="C216" t="s">
        <v>54</v>
      </c>
      <c r="D216" t="s">
        <v>741</v>
      </c>
      <c r="E216">
        <v>114</v>
      </c>
      <c r="F216" t="s">
        <v>55</v>
      </c>
      <c r="G216" t="s">
        <v>58</v>
      </c>
      <c r="AD216">
        <v>5.6838905775075978E-2</v>
      </c>
      <c r="AE216">
        <v>0.18</v>
      </c>
      <c r="AF216">
        <v>0.32126245847176077</v>
      </c>
      <c r="AG216">
        <v>0.46583850931677018</v>
      </c>
      <c r="AH216">
        <v>0.61895986066669362</v>
      </c>
      <c r="AI216">
        <v>0.78979591836734675</v>
      </c>
      <c r="AJ216">
        <v>0.91904761904761889</v>
      </c>
    </row>
    <row r="217" spans="2:36">
      <c r="B217">
        <v>32</v>
      </c>
      <c r="C217" t="s">
        <v>54</v>
      </c>
      <c r="D217" t="s">
        <v>10</v>
      </c>
      <c r="E217">
        <v>91</v>
      </c>
      <c r="F217" t="s">
        <v>55</v>
      </c>
      <c r="G217" t="s">
        <v>58</v>
      </c>
      <c r="AD217">
        <v>6.7477203647416412E-2</v>
      </c>
      <c r="AE217">
        <v>0.18</v>
      </c>
      <c r="AF217">
        <v>0.32126245847176077</v>
      </c>
      <c r="AG217">
        <v>0.45900621118012419</v>
      </c>
      <c r="AH217">
        <v>0.61656203167402479</v>
      </c>
      <c r="AI217">
        <v>0.7666666666666665</v>
      </c>
      <c r="AJ217">
        <v>0.92857142857142849</v>
      </c>
    </row>
    <row r="218" spans="2:36">
      <c r="B218">
        <v>32</v>
      </c>
      <c r="C218" t="s">
        <v>54</v>
      </c>
      <c r="D218" t="s">
        <v>11</v>
      </c>
      <c r="E218">
        <v>2582</v>
      </c>
      <c r="F218" t="s">
        <v>55</v>
      </c>
      <c r="G218" t="s">
        <v>58</v>
      </c>
      <c r="AD218">
        <v>6.5957446808510636E-2</v>
      </c>
      <c r="AE218">
        <v>0.18</v>
      </c>
      <c r="AF218">
        <v>0.3159468438538206</v>
      </c>
      <c r="AG218">
        <v>0.46397515527950306</v>
      </c>
      <c r="AH218">
        <v>0.61286807890153505</v>
      </c>
      <c r="AI218">
        <v>0.78639455782312906</v>
      </c>
      <c r="AJ218">
        <v>0.9095238095238094</v>
      </c>
    </row>
    <row r="219" spans="2:36">
      <c r="B219">
        <v>32</v>
      </c>
      <c r="C219" t="s">
        <v>54</v>
      </c>
      <c r="D219" t="s">
        <v>12</v>
      </c>
      <c r="E219">
        <v>14</v>
      </c>
      <c r="F219" t="s">
        <v>55</v>
      </c>
      <c r="G219" t="s">
        <v>58</v>
      </c>
      <c r="AD219">
        <v>4.1641337386018232E-2</v>
      </c>
      <c r="AE219">
        <v>0.2257142857142857</v>
      </c>
      <c r="AF219">
        <v>0.33041712809154666</v>
      </c>
      <c r="AG219">
        <v>0.47453416149068323</v>
      </c>
      <c r="AH219">
        <v>0.6301389282676495</v>
      </c>
      <c r="AI219">
        <v>0.7727891156462583</v>
      </c>
      <c r="AJ219">
        <v>0.91904761904761889</v>
      </c>
    </row>
    <row r="220" spans="2:36">
      <c r="B220">
        <v>32</v>
      </c>
      <c r="C220" t="s">
        <v>54</v>
      </c>
      <c r="D220" t="s">
        <v>13</v>
      </c>
      <c r="E220">
        <v>73</v>
      </c>
      <c r="F220" t="s">
        <v>55</v>
      </c>
      <c r="G220" t="s">
        <v>58</v>
      </c>
      <c r="AD220">
        <v>4.4680851063829782E-2</v>
      </c>
      <c r="AE220">
        <v>0.18</v>
      </c>
      <c r="AF220">
        <v>0.3159468438538206</v>
      </c>
      <c r="AG220">
        <v>0.46708074534161487</v>
      </c>
      <c r="AH220">
        <v>0.6082992425776661</v>
      </c>
      <c r="AI220">
        <v>0.79999999999999982</v>
      </c>
      <c r="AJ220">
        <v>0.89999999999999991</v>
      </c>
    </row>
    <row r="221" spans="2:36">
      <c r="B221">
        <v>33</v>
      </c>
      <c r="C221" t="s">
        <v>59</v>
      </c>
      <c r="D221" t="s">
        <v>742</v>
      </c>
      <c r="E221">
        <v>34.299999999999997</v>
      </c>
      <c r="F221" t="s">
        <v>55</v>
      </c>
      <c r="G221" t="s">
        <v>60</v>
      </c>
      <c r="AD221">
        <v>5.3799392097264427E-2</v>
      </c>
      <c r="AE221">
        <v>0.18</v>
      </c>
      <c r="AF221">
        <v>0.3159468438538206</v>
      </c>
      <c r="AG221">
        <v>0.46770186335403724</v>
      </c>
      <c r="AH221">
        <v>0.61105350560978566</v>
      </c>
      <c r="AI221">
        <v>0.78299319727891137</v>
      </c>
      <c r="AJ221">
        <v>0.89047619047619042</v>
      </c>
    </row>
    <row r="222" spans="2:36">
      <c r="B222">
        <v>33</v>
      </c>
      <c r="C222" t="s">
        <v>59</v>
      </c>
      <c r="D222" t="s">
        <v>9</v>
      </c>
      <c r="E222">
        <v>4</v>
      </c>
      <c r="F222" t="s">
        <v>55</v>
      </c>
      <c r="G222" t="s">
        <v>60</v>
      </c>
      <c r="AD222">
        <v>5.0759878419452877E-2</v>
      </c>
      <c r="AE222">
        <v>0.18</v>
      </c>
      <c r="AF222">
        <v>0.3159468438538206</v>
      </c>
      <c r="AG222">
        <v>0.46770186335403724</v>
      </c>
      <c r="AH222">
        <v>0.60557738264004202</v>
      </c>
      <c r="AI222">
        <v>0.78639455782312906</v>
      </c>
      <c r="AJ222">
        <v>0.89047619047619042</v>
      </c>
    </row>
    <row r="223" spans="2:36">
      <c r="B223">
        <v>33</v>
      </c>
      <c r="C223" t="s">
        <v>59</v>
      </c>
      <c r="D223" t="s">
        <v>741</v>
      </c>
      <c r="E223">
        <v>97</v>
      </c>
      <c r="F223" t="s">
        <v>55</v>
      </c>
      <c r="G223" t="s">
        <v>60</v>
      </c>
      <c r="AD223">
        <v>7.2036474164133737E-2</v>
      </c>
      <c r="AE223">
        <v>0.18</v>
      </c>
      <c r="AF223">
        <v>0.31535622000738278</v>
      </c>
      <c r="AG223">
        <v>0.46335403726708074</v>
      </c>
      <c r="AH223">
        <v>0.61850621734375621</v>
      </c>
      <c r="AI223">
        <v>0.8006802721088434</v>
      </c>
      <c r="AJ223">
        <v>0.98571428571428554</v>
      </c>
    </row>
    <row r="224" spans="2:36">
      <c r="B224">
        <v>33</v>
      </c>
      <c r="C224" t="s">
        <v>59</v>
      </c>
      <c r="D224" t="s">
        <v>10</v>
      </c>
      <c r="E224">
        <v>78</v>
      </c>
      <c r="F224" t="s">
        <v>55</v>
      </c>
      <c r="G224" t="s">
        <v>60</v>
      </c>
      <c r="AD224">
        <v>3.5562310030395131E-2</v>
      </c>
      <c r="AE224">
        <v>0.27142857142857141</v>
      </c>
      <c r="AF224">
        <v>0.38357327427094867</v>
      </c>
      <c r="AG224">
        <v>0.50683229813664588</v>
      </c>
      <c r="AH224">
        <v>0.67391550893110286</v>
      </c>
      <c r="AI224">
        <v>0.7727891156462583</v>
      </c>
      <c r="AJ224">
        <v>0.93809523809523798</v>
      </c>
    </row>
    <row r="225" spans="2:36">
      <c r="B225">
        <v>33</v>
      </c>
      <c r="C225" t="s">
        <v>59</v>
      </c>
      <c r="D225" t="s">
        <v>11</v>
      </c>
      <c r="E225">
        <v>2188</v>
      </c>
      <c r="F225" t="s">
        <v>55</v>
      </c>
      <c r="G225" t="s">
        <v>60</v>
      </c>
      <c r="AD225">
        <v>3.8601823708206681E-2</v>
      </c>
      <c r="AE225">
        <v>0.27142857142857141</v>
      </c>
      <c r="AF225">
        <v>0.36910299003322256</v>
      </c>
      <c r="AG225">
        <v>0.50124223602484463</v>
      </c>
      <c r="AH225">
        <v>0.64520636720806823</v>
      </c>
      <c r="AI225">
        <v>0.74557823129251688</v>
      </c>
      <c r="AJ225">
        <v>0.87142857142857133</v>
      </c>
    </row>
    <row r="226" spans="2:36">
      <c r="B226">
        <v>33</v>
      </c>
      <c r="C226" t="s">
        <v>59</v>
      </c>
      <c r="D226" t="s">
        <v>12</v>
      </c>
      <c r="E226">
        <v>15.8</v>
      </c>
      <c r="F226" t="s">
        <v>55</v>
      </c>
      <c r="G226" t="s">
        <v>60</v>
      </c>
      <c r="AD226">
        <v>4.4680851063829782E-2</v>
      </c>
      <c r="AE226">
        <v>0.2257142857142857</v>
      </c>
      <c r="AF226">
        <v>0.35374677002583976</v>
      </c>
      <c r="AG226">
        <v>0.46894409937888198</v>
      </c>
      <c r="AH226">
        <v>0.64044311231722617</v>
      </c>
      <c r="AI226">
        <v>0.77959183673469368</v>
      </c>
      <c r="AJ226">
        <v>0.88095238095238082</v>
      </c>
    </row>
    <row r="227" spans="2:36">
      <c r="B227">
        <v>33</v>
      </c>
      <c r="C227" t="s">
        <v>59</v>
      </c>
      <c r="D227" t="s">
        <v>13</v>
      </c>
      <c r="E227">
        <v>80</v>
      </c>
      <c r="F227" t="s">
        <v>55</v>
      </c>
      <c r="G227" t="s">
        <v>60</v>
      </c>
      <c r="AD227">
        <v>1.4285714285714285E-2</v>
      </c>
      <c r="AE227">
        <v>0.27142857142857141</v>
      </c>
      <c r="AF227">
        <v>0.36969361387966038</v>
      </c>
      <c r="AG227">
        <v>0.53416149068322971</v>
      </c>
      <c r="AH227">
        <v>0.68677953744582598</v>
      </c>
      <c r="AI227">
        <v>0.79999999999999982</v>
      </c>
      <c r="AJ227">
        <v>0.87142857142857133</v>
      </c>
    </row>
    <row r="228" spans="2:36">
      <c r="B228">
        <v>34</v>
      </c>
      <c r="C228" t="s">
        <v>61</v>
      </c>
      <c r="D228" t="s">
        <v>742</v>
      </c>
      <c r="E228">
        <v>20.3</v>
      </c>
      <c r="F228" t="s">
        <v>55</v>
      </c>
      <c r="G228" t="s">
        <v>62</v>
      </c>
      <c r="AD228">
        <v>8.5410334346504552E-2</v>
      </c>
      <c r="AE228">
        <v>0.18</v>
      </c>
      <c r="AF228">
        <v>0.31151716500553711</v>
      </c>
      <c r="AG228">
        <v>0.45900621118012419</v>
      </c>
      <c r="AH228">
        <v>0.60765118068775559</v>
      </c>
      <c r="AI228">
        <v>0.78979591836734675</v>
      </c>
      <c r="AJ228">
        <v>0.96666666666666656</v>
      </c>
    </row>
    <row r="229" spans="2:36">
      <c r="B229">
        <v>34</v>
      </c>
      <c r="C229" t="s">
        <v>61</v>
      </c>
      <c r="D229" t="s">
        <v>9</v>
      </c>
      <c r="E229">
        <v>5</v>
      </c>
      <c r="F229" t="s">
        <v>55</v>
      </c>
      <c r="G229" t="s">
        <v>62</v>
      </c>
      <c r="AD229">
        <v>9.6352583586626128E-2</v>
      </c>
      <c r="AE229">
        <v>0.18</v>
      </c>
      <c r="AF229">
        <v>0.31151716500553711</v>
      </c>
      <c r="AG229">
        <v>0.46086956521739131</v>
      </c>
      <c r="AH229">
        <v>0.60489691765563602</v>
      </c>
      <c r="AI229">
        <v>0.7727891156462583</v>
      </c>
      <c r="AJ229">
        <v>0.98571428571428554</v>
      </c>
    </row>
    <row r="230" spans="2:36">
      <c r="B230">
        <v>34</v>
      </c>
      <c r="C230" t="s">
        <v>61</v>
      </c>
      <c r="D230" t="s">
        <v>741</v>
      </c>
      <c r="E230">
        <v>131</v>
      </c>
      <c r="F230" t="s">
        <v>55</v>
      </c>
      <c r="G230" t="s">
        <v>62</v>
      </c>
      <c r="AD230">
        <v>8.2674772036474165E-2</v>
      </c>
      <c r="AE230">
        <v>0.18</v>
      </c>
      <c r="AF230">
        <v>0.30885935769656697</v>
      </c>
      <c r="AG230">
        <v>0.45652173913043476</v>
      </c>
      <c r="AH230">
        <v>0.59971242253635215</v>
      </c>
      <c r="AI230">
        <v>0.79999999999999982</v>
      </c>
      <c r="AJ230">
        <v>0.93809523809523798</v>
      </c>
    </row>
    <row r="231" spans="2:36">
      <c r="B231">
        <v>34</v>
      </c>
      <c r="C231" t="s">
        <v>61</v>
      </c>
      <c r="D231" t="s">
        <v>10</v>
      </c>
      <c r="E231">
        <v>103</v>
      </c>
      <c r="F231" t="s">
        <v>55</v>
      </c>
      <c r="G231" t="s">
        <v>62</v>
      </c>
      <c r="AD231">
        <v>7.6595744680851049E-2</v>
      </c>
      <c r="AE231">
        <v>0.18</v>
      </c>
      <c r="AF231">
        <v>0.30885935769656697</v>
      </c>
      <c r="AG231">
        <v>0.45652173913043476</v>
      </c>
      <c r="AH231">
        <v>0.60262870104094934</v>
      </c>
      <c r="AI231">
        <v>0.78707482993197264</v>
      </c>
      <c r="AJ231">
        <v>0.94761904761904747</v>
      </c>
    </row>
    <row r="232" spans="2:36">
      <c r="B232">
        <v>34</v>
      </c>
      <c r="C232" t="s">
        <v>61</v>
      </c>
      <c r="D232" t="s">
        <v>11</v>
      </c>
      <c r="E232">
        <v>2830</v>
      </c>
      <c r="F232" t="s">
        <v>55</v>
      </c>
      <c r="G232" t="s">
        <v>62</v>
      </c>
      <c r="AD232">
        <v>5.9878419452887528E-2</v>
      </c>
      <c r="AE232">
        <v>0.18</v>
      </c>
      <c r="AF232">
        <v>0.31535622000738278</v>
      </c>
      <c r="AG232">
        <v>0.47453416149068323</v>
      </c>
      <c r="AH232">
        <v>0.61409939649236489</v>
      </c>
      <c r="AI232">
        <v>0.77619047619047599</v>
      </c>
      <c r="AJ232">
        <v>0.9095238095238094</v>
      </c>
    </row>
    <row r="233" spans="2:36">
      <c r="B233">
        <v>34</v>
      </c>
      <c r="C233" t="s">
        <v>61</v>
      </c>
      <c r="D233" t="s">
        <v>12</v>
      </c>
      <c r="E233">
        <v>15.9</v>
      </c>
      <c r="F233" t="s">
        <v>55</v>
      </c>
      <c r="G233" t="s">
        <v>62</v>
      </c>
      <c r="AD233">
        <v>8.7234042553191476E-2</v>
      </c>
      <c r="AE233">
        <v>0.18</v>
      </c>
      <c r="AF233">
        <v>0.30679217423403471</v>
      </c>
      <c r="AG233">
        <v>0.44720496894409933</v>
      </c>
      <c r="AH233">
        <v>0.59161164891247109</v>
      </c>
      <c r="AI233">
        <v>0.79251700680272097</v>
      </c>
      <c r="AJ233">
        <v>0.92857142857142849</v>
      </c>
    </row>
    <row r="234" spans="2:36">
      <c r="B234">
        <v>34</v>
      </c>
      <c r="C234" t="s">
        <v>61</v>
      </c>
      <c r="D234" t="s">
        <v>13</v>
      </c>
      <c r="E234">
        <v>78</v>
      </c>
      <c r="F234" t="s">
        <v>55</v>
      </c>
      <c r="G234" t="s">
        <v>62</v>
      </c>
      <c r="AD234">
        <v>0.10243161094224923</v>
      </c>
      <c r="AE234">
        <v>0.18</v>
      </c>
      <c r="AF234">
        <v>0.30679217423403471</v>
      </c>
      <c r="AG234">
        <v>0.45590062111801238</v>
      </c>
      <c r="AH234">
        <v>0.59712017497671022</v>
      </c>
      <c r="AI234">
        <v>0.77619047619047599</v>
      </c>
      <c r="AJ234">
        <v>0.98571428571428554</v>
      </c>
    </row>
    <row r="235" spans="2:36">
      <c r="B235">
        <v>35</v>
      </c>
      <c r="C235" t="s">
        <v>63</v>
      </c>
      <c r="D235" t="s">
        <v>742</v>
      </c>
      <c r="E235">
        <v>36.4</v>
      </c>
      <c r="F235" t="s">
        <v>55</v>
      </c>
      <c r="G235" t="s">
        <v>64</v>
      </c>
      <c r="AD235">
        <v>8.419452887537994E-2</v>
      </c>
      <c r="AE235">
        <v>0.18</v>
      </c>
      <c r="AF235">
        <v>0.30679217423403471</v>
      </c>
      <c r="AG235">
        <v>0.45590062111801238</v>
      </c>
      <c r="AH235">
        <v>0.59712017497671022</v>
      </c>
      <c r="AI235">
        <v>0.78095238095238084</v>
      </c>
      <c r="AJ235">
        <v>0.98571428571428554</v>
      </c>
    </row>
    <row r="236" spans="2:36">
      <c r="B236">
        <v>35</v>
      </c>
      <c r="C236" t="s">
        <v>63</v>
      </c>
      <c r="D236" t="s">
        <v>9</v>
      </c>
      <c r="E236">
        <v>5</v>
      </c>
      <c r="F236" t="s">
        <v>55</v>
      </c>
      <c r="G236" t="s">
        <v>64</v>
      </c>
      <c r="AD236">
        <v>9.3617021276595741E-2</v>
      </c>
      <c r="AE236">
        <v>0.18</v>
      </c>
      <c r="AF236">
        <v>0.30383905500184571</v>
      </c>
      <c r="AG236">
        <v>0.45155279503105589</v>
      </c>
      <c r="AH236">
        <v>0.59047754060512769</v>
      </c>
      <c r="AI236">
        <v>0.78367346938775495</v>
      </c>
      <c r="AJ236">
        <v>0.97619047619047605</v>
      </c>
    </row>
    <row r="237" spans="2:36">
      <c r="B237">
        <v>35</v>
      </c>
      <c r="C237" t="s">
        <v>63</v>
      </c>
      <c r="D237" t="s">
        <v>741</v>
      </c>
      <c r="E237">
        <v>121</v>
      </c>
      <c r="F237" t="s">
        <v>55</v>
      </c>
      <c r="G237" t="s">
        <v>64</v>
      </c>
      <c r="AD237">
        <v>0.12249240121580546</v>
      </c>
      <c r="AE237">
        <v>0.18</v>
      </c>
      <c r="AF237">
        <v>0.30679217423403471</v>
      </c>
      <c r="AG237">
        <v>0.45590062111801238</v>
      </c>
      <c r="AH237">
        <v>0.59339381910972488</v>
      </c>
      <c r="AI237">
        <v>0.76802721088435355</v>
      </c>
      <c r="AJ237">
        <v>0.96666666666666656</v>
      </c>
    </row>
    <row r="238" spans="2:36">
      <c r="B238">
        <v>35</v>
      </c>
      <c r="C238" t="s">
        <v>63</v>
      </c>
      <c r="D238" t="s">
        <v>10</v>
      </c>
      <c r="E238">
        <v>67</v>
      </c>
      <c r="F238" t="s">
        <v>55</v>
      </c>
      <c r="G238" t="s">
        <v>64</v>
      </c>
      <c r="AD238">
        <v>8.7234042553191476E-2</v>
      </c>
      <c r="AE238">
        <v>0.18</v>
      </c>
      <c r="AF238">
        <v>0.30679217423403471</v>
      </c>
      <c r="AG238">
        <v>0.44720496894409933</v>
      </c>
      <c r="AH238">
        <v>0.59161164891247109</v>
      </c>
      <c r="AI238">
        <v>0.79319727891156444</v>
      </c>
      <c r="AJ238">
        <v>0.91904761904761889</v>
      </c>
    </row>
    <row r="239" spans="2:36">
      <c r="B239">
        <v>35</v>
      </c>
      <c r="C239" t="s">
        <v>63</v>
      </c>
      <c r="D239" t="s">
        <v>11</v>
      </c>
      <c r="E239">
        <v>2950</v>
      </c>
      <c r="F239" t="s">
        <v>55</v>
      </c>
      <c r="G239" t="s">
        <v>64</v>
      </c>
      <c r="AD239">
        <v>9.6656534954407292E-2</v>
      </c>
      <c r="AE239">
        <v>0.18</v>
      </c>
      <c r="AF239">
        <v>0.30679217423403471</v>
      </c>
      <c r="AG239">
        <v>0.45155279503105589</v>
      </c>
      <c r="AH239">
        <v>0.59177366438494872</v>
      </c>
      <c r="AI239">
        <v>0.78571428571428559</v>
      </c>
      <c r="AJ239">
        <v>0.94761904761904747</v>
      </c>
    </row>
    <row r="240" spans="2:36">
      <c r="B240">
        <v>35</v>
      </c>
      <c r="C240" t="s">
        <v>63</v>
      </c>
      <c r="D240" t="s">
        <v>12</v>
      </c>
      <c r="E240">
        <v>19.899999999999999</v>
      </c>
      <c r="F240" t="s">
        <v>55</v>
      </c>
      <c r="G240" t="s">
        <v>64</v>
      </c>
      <c r="AD240">
        <v>8.9361702127659579E-2</v>
      </c>
      <c r="AE240">
        <v>0.18</v>
      </c>
      <c r="AF240">
        <v>0.31151716500553711</v>
      </c>
      <c r="AG240">
        <v>0.46086956521739131</v>
      </c>
      <c r="AH240">
        <v>0.60505893312811365</v>
      </c>
      <c r="AI240">
        <v>0.77210884353741482</v>
      </c>
      <c r="AJ240">
        <v>0.97619047619047605</v>
      </c>
    </row>
    <row r="241" spans="2:36">
      <c r="B241">
        <v>35</v>
      </c>
      <c r="C241" t="s">
        <v>63</v>
      </c>
      <c r="D241" t="s">
        <v>13</v>
      </c>
      <c r="E241">
        <v>80</v>
      </c>
      <c r="F241" t="s">
        <v>55</v>
      </c>
      <c r="G241" t="s">
        <v>64</v>
      </c>
      <c r="AD241">
        <v>8.2066869300911852E-2</v>
      </c>
      <c r="AE241">
        <v>0.18</v>
      </c>
      <c r="AF241">
        <v>0.31535622000738278</v>
      </c>
      <c r="AG241">
        <v>0.46086956521739131</v>
      </c>
      <c r="AH241">
        <v>0.61581676050062772</v>
      </c>
      <c r="AI241">
        <v>0.79319727891156444</v>
      </c>
      <c r="AJ241">
        <v>0.96666666666666656</v>
      </c>
    </row>
    <row r="242" spans="2:36">
      <c r="B242">
        <v>36</v>
      </c>
      <c r="C242" t="s">
        <v>65</v>
      </c>
      <c r="D242" t="s">
        <v>742</v>
      </c>
      <c r="E242">
        <v>29</v>
      </c>
      <c r="F242" t="s">
        <v>55</v>
      </c>
      <c r="G242" t="s">
        <v>66</v>
      </c>
      <c r="AD242">
        <v>8.2978723404255314E-2</v>
      </c>
      <c r="AE242">
        <v>0.18</v>
      </c>
      <c r="AF242">
        <v>0.31535622000738278</v>
      </c>
      <c r="AG242">
        <v>0.46024844720496894</v>
      </c>
      <c r="AH242">
        <v>0.61883024828871147</v>
      </c>
      <c r="AI242">
        <v>0.79863945578231277</v>
      </c>
      <c r="AJ242">
        <v>0.97619047619047605</v>
      </c>
    </row>
    <row r="243" spans="2:36">
      <c r="B243">
        <v>36</v>
      </c>
      <c r="C243" t="s">
        <v>65</v>
      </c>
      <c r="D243" t="s">
        <v>9</v>
      </c>
      <c r="E243">
        <v>4</v>
      </c>
      <c r="F243" t="s">
        <v>55</v>
      </c>
      <c r="G243" t="s">
        <v>66</v>
      </c>
      <c r="AD243">
        <v>0.12857142857142856</v>
      </c>
      <c r="AE243">
        <v>0.18</v>
      </c>
      <c r="AF243">
        <v>0.30531561461794021</v>
      </c>
      <c r="AG243">
        <v>0.45465838509316769</v>
      </c>
      <c r="AH243">
        <v>0.6018186236785612</v>
      </c>
      <c r="AI243">
        <v>0.79591836734693855</v>
      </c>
      <c r="AJ243">
        <v>0.96666666666666656</v>
      </c>
    </row>
    <row r="244" spans="2:36">
      <c r="B244">
        <v>36</v>
      </c>
      <c r="C244" t="s">
        <v>65</v>
      </c>
      <c r="D244" t="s">
        <v>741</v>
      </c>
      <c r="E244">
        <v>98</v>
      </c>
      <c r="F244" t="s">
        <v>55</v>
      </c>
      <c r="G244" t="s">
        <v>66</v>
      </c>
      <c r="AD244">
        <v>9.057750759878419E-2</v>
      </c>
      <c r="AE244">
        <v>0.18</v>
      </c>
      <c r="AF244">
        <v>0.30679217423403471</v>
      </c>
      <c r="AG244">
        <v>0.45652173913043476</v>
      </c>
      <c r="AH244">
        <v>0.59776823686662073</v>
      </c>
      <c r="AI244">
        <v>0.78299319727891137</v>
      </c>
      <c r="AJ244">
        <v>0.97619047619047605</v>
      </c>
    </row>
    <row r="245" spans="2:36">
      <c r="B245">
        <v>36</v>
      </c>
      <c r="C245" t="s">
        <v>65</v>
      </c>
      <c r="D245" t="s">
        <v>10</v>
      </c>
      <c r="E245">
        <v>83</v>
      </c>
      <c r="F245" t="s">
        <v>55</v>
      </c>
      <c r="G245" t="s">
        <v>66</v>
      </c>
      <c r="AD245">
        <v>8.1155015197568389E-2</v>
      </c>
      <c r="AE245">
        <v>0.18</v>
      </c>
      <c r="AF245">
        <v>0.30679217423403471</v>
      </c>
      <c r="AG245">
        <v>0.45652173913043476</v>
      </c>
      <c r="AH245">
        <v>0.59728219044918784</v>
      </c>
      <c r="AI245">
        <v>0.79387755102040802</v>
      </c>
      <c r="AJ245">
        <v>0.98571428571428554</v>
      </c>
    </row>
    <row r="246" spans="2:36">
      <c r="B246">
        <v>36</v>
      </c>
      <c r="C246" t="s">
        <v>65</v>
      </c>
      <c r="D246" t="s">
        <v>11</v>
      </c>
      <c r="E246">
        <v>2219</v>
      </c>
      <c r="F246" t="s">
        <v>55</v>
      </c>
      <c r="G246" t="s">
        <v>66</v>
      </c>
      <c r="AD246">
        <v>9.9392097264437679E-2</v>
      </c>
      <c r="AE246">
        <v>0.18</v>
      </c>
      <c r="AF246">
        <v>0.30679217423403471</v>
      </c>
      <c r="AG246">
        <v>0.45652173913043476</v>
      </c>
      <c r="AH246">
        <v>0.59906436064644164</v>
      </c>
      <c r="AI246">
        <v>0.79795918367346919</v>
      </c>
      <c r="AJ246">
        <v>0.98571428571428554</v>
      </c>
    </row>
    <row r="247" spans="2:36">
      <c r="B247">
        <v>36</v>
      </c>
      <c r="C247" t="s">
        <v>65</v>
      </c>
      <c r="D247" t="s">
        <v>12</v>
      </c>
      <c r="E247">
        <v>16.5</v>
      </c>
      <c r="F247" t="s">
        <v>55</v>
      </c>
      <c r="G247" t="s">
        <v>66</v>
      </c>
      <c r="AD247">
        <v>8.6626139817629164E-2</v>
      </c>
      <c r="AE247">
        <v>0.18</v>
      </c>
      <c r="AF247">
        <v>0.30295311923218898</v>
      </c>
      <c r="AG247">
        <v>0.44658385093167702</v>
      </c>
      <c r="AH247">
        <v>0.59776823686662073</v>
      </c>
      <c r="AI247">
        <v>0.80612244897959162</v>
      </c>
      <c r="AJ247">
        <v>0.94761904761904747</v>
      </c>
    </row>
    <row r="248" spans="2:36">
      <c r="B248">
        <v>36</v>
      </c>
      <c r="C248" t="s">
        <v>65</v>
      </c>
      <c r="D248" t="s">
        <v>13</v>
      </c>
      <c r="E248">
        <v>74</v>
      </c>
      <c r="F248" t="s">
        <v>55</v>
      </c>
      <c r="G248" t="s">
        <v>66</v>
      </c>
      <c r="AD248">
        <v>9.057750759878419E-2</v>
      </c>
      <c r="AE248">
        <v>0.18</v>
      </c>
      <c r="AF248">
        <v>0.30531561461794021</v>
      </c>
      <c r="AG248">
        <v>0.45465838509316769</v>
      </c>
      <c r="AH248">
        <v>0.59744420592166547</v>
      </c>
      <c r="AI248">
        <v>0.77755102040816315</v>
      </c>
      <c r="AJ248">
        <v>0.95714285714285707</v>
      </c>
    </row>
    <row r="249" spans="2:36">
      <c r="B249">
        <v>37</v>
      </c>
      <c r="C249" t="s">
        <v>67</v>
      </c>
      <c r="D249" t="s">
        <v>742</v>
      </c>
      <c r="E249">
        <v>26</v>
      </c>
      <c r="F249" t="s">
        <v>68</v>
      </c>
      <c r="G249" t="s">
        <v>69</v>
      </c>
      <c r="AD249">
        <v>4.4680851063829782E-2</v>
      </c>
      <c r="AE249">
        <v>0.15714285714285714</v>
      </c>
      <c r="AF249">
        <v>0.30059062384643781</v>
      </c>
      <c r="AG249">
        <v>0.47453416149068323</v>
      </c>
      <c r="AH249">
        <v>0.60894730446757661</v>
      </c>
      <c r="AI249">
        <v>0.76598639455782302</v>
      </c>
      <c r="AJ249">
        <v>0.89047619047619042</v>
      </c>
    </row>
    <row r="250" spans="2:36">
      <c r="B250">
        <v>37</v>
      </c>
      <c r="C250" t="s">
        <v>67</v>
      </c>
      <c r="D250" t="s">
        <v>9</v>
      </c>
      <c r="E250">
        <v>4</v>
      </c>
      <c r="F250" t="s">
        <v>68</v>
      </c>
      <c r="G250" t="s">
        <v>69</v>
      </c>
      <c r="AD250">
        <v>4.1641337386018232E-2</v>
      </c>
      <c r="AE250">
        <v>0.15714285714285714</v>
      </c>
      <c r="AF250">
        <v>0.30059062384643781</v>
      </c>
      <c r="AG250">
        <v>0.47018633540372667</v>
      </c>
      <c r="AH250">
        <v>0.60227226700149861</v>
      </c>
      <c r="AI250">
        <v>0.76598639455782302</v>
      </c>
      <c r="AJ250">
        <v>0.89999999999999991</v>
      </c>
    </row>
    <row r="251" spans="2:36">
      <c r="B251">
        <v>37</v>
      </c>
      <c r="C251" t="s">
        <v>67</v>
      </c>
      <c r="D251" t="s">
        <v>741</v>
      </c>
      <c r="E251">
        <v>121</v>
      </c>
      <c r="F251" t="s">
        <v>68</v>
      </c>
      <c r="G251" t="s">
        <v>69</v>
      </c>
      <c r="AD251">
        <v>5.2279635258358652E-2</v>
      </c>
      <c r="AE251">
        <v>0.15714285714285714</v>
      </c>
      <c r="AF251">
        <v>0.3035437430786268</v>
      </c>
      <c r="AG251">
        <v>0.4826086956521739</v>
      </c>
      <c r="AH251">
        <v>0.62158451132083103</v>
      </c>
      <c r="AI251">
        <v>0.76598639455782302</v>
      </c>
      <c r="AJ251">
        <v>0.93809523809523798</v>
      </c>
    </row>
    <row r="252" spans="2:36">
      <c r="B252">
        <v>37</v>
      </c>
      <c r="C252" t="s">
        <v>67</v>
      </c>
      <c r="D252" t="s">
        <v>10</v>
      </c>
      <c r="E252">
        <v>113</v>
      </c>
      <c r="F252" t="s">
        <v>68</v>
      </c>
      <c r="G252" t="s">
        <v>69</v>
      </c>
      <c r="AD252">
        <v>5.8966565349544059E-2</v>
      </c>
      <c r="AE252">
        <v>0.15714285714285714</v>
      </c>
      <c r="AF252">
        <v>0.30059062384643781</v>
      </c>
      <c r="AG252">
        <v>0.47639751552795029</v>
      </c>
      <c r="AH252">
        <v>0.6118635829721738</v>
      </c>
      <c r="AI252">
        <v>0.75918367346938764</v>
      </c>
      <c r="AJ252">
        <v>0.96666666666666656</v>
      </c>
    </row>
    <row r="253" spans="2:36">
      <c r="B253">
        <v>37</v>
      </c>
      <c r="C253" t="s">
        <v>67</v>
      </c>
      <c r="D253" t="s">
        <v>11</v>
      </c>
      <c r="E253">
        <v>2234</v>
      </c>
      <c r="F253" t="s">
        <v>68</v>
      </c>
      <c r="G253" t="s">
        <v>69</v>
      </c>
      <c r="AD253">
        <v>7.8115501519756839E-2</v>
      </c>
      <c r="AE253">
        <v>0.18</v>
      </c>
      <c r="AF253">
        <v>0.32303433001107418</v>
      </c>
      <c r="AG253">
        <v>0.45590062111801238</v>
      </c>
      <c r="AH253">
        <v>0.63875815140345893</v>
      </c>
      <c r="AI253">
        <v>0.8224489795918366</v>
      </c>
      <c r="AJ253">
        <v>0.96666666666666656</v>
      </c>
    </row>
    <row r="254" spans="2:36">
      <c r="B254">
        <v>37</v>
      </c>
      <c r="C254" t="s">
        <v>67</v>
      </c>
      <c r="D254" t="s">
        <v>12</v>
      </c>
      <c r="E254">
        <v>12.5</v>
      </c>
      <c r="F254" t="s">
        <v>68</v>
      </c>
      <c r="G254" t="s">
        <v>69</v>
      </c>
      <c r="AD254">
        <v>3.7082066869300906E-2</v>
      </c>
      <c r="AE254">
        <v>0.2257142857142857</v>
      </c>
      <c r="AF254">
        <v>0.32953119232188999</v>
      </c>
      <c r="AG254">
        <v>0.48881987577639746</v>
      </c>
      <c r="AH254">
        <v>0.65722791526590774</v>
      </c>
      <c r="AI254">
        <v>0.78775510204081622</v>
      </c>
      <c r="AJ254">
        <v>0.92857142857142849</v>
      </c>
    </row>
    <row r="255" spans="2:36">
      <c r="B255">
        <v>37</v>
      </c>
      <c r="C255" t="s">
        <v>67</v>
      </c>
      <c r="D255" t="s">
        <v>13</v>
      </c>
      <c r="E255">
        <v>70</v>
      </c>
      <c r="F255" t="s">
        <v>68</v>
      </c>
      <c r="G255" t="s">
        <v>69</v>
      </c>
      <c r="AD255">
        <v>6.4133738601823698E-2</v>
      </c>
      <c r="AE255">
        <v>0.20285714285714285</v>
      </c>
      <c r="AF255">
        <v>0.33396087117017348</v>
      </c>
      <c r="AG255">
        <v>0.462111801242236</v>
      </c>
      <c r="AH255">
        <v>0.64783101786220576</v>
      </c>
      <c r="AI255">
        <v>0.81088435374149648</v>
      </c>
      <c r="AJ255">
        <v>0.95714285714285707</v>
      </c>
    </row>
    <row r="256" spans="2:36">
      <c r="B256">
        <v>38</v>
      </c>
      <c r="C256" t="s">
        <v>70</v>
      </c>
      <c r="D256" t="s">
        <v>742</v>
      </c>
      <c r="E256">
        <v>21.5</v>
      </c>
      <c r="F256" t="s">
        <v>68</v>
      </c>
      <c r="G256" t="s">
        <v>71</v>
      </c>
      <c r="AD256">
        <v>5.6838905775075978E-2</v>
      </c>
      <c r="AE256">
        <v>0.18</v>
      </c>
      <c r="AF256">
        <v>0.3159468438538206</v>
      </c>
      <c r="AG256">
        <v>0.46770186335403724</v>
      </c>
      <c r="AH256">
        <v>0.60538296407306891</v>
      </c>
      <c r="AI256">
        <v>0.76938775510204072</v>
      </c>
      <c r="AJ256">
        <v>0.88095238095238082</v>
      </c>
    </row>
    <row r="257" spans="2:36">
      <c r="B257">
        <v>38</v>
      </c>
      <c r="C257" t="s">
        <v>70</v>
      </c>
      <c r="D257" t="s">
        <v>9</v>
      </c>
      <c r="E257">
        <v>4</v>
      </c>
      <c r="F257" t="s">
        <v>68</v>
      </c>
      <c r="G257" t="s">
        <v>71</v>
      </c>
      <c r="AD257">
        <v>5.0759878419452877E-2</v>
      </c>
      <c r="AE257">
        <v>0.2257142857142857</v>
      </c>
      <c r="AF257">
        <v>0.32569213732004426</v>
      </c>
      <c r="AG257">
        <v>0.48074534161490678</v>
      </c>
      <c r="AH257">
        <v>0.61354854388594104</v>
      </c>
      <c r="AI257">
        <v>0.76938775510204072</v>
      </c>
      <c r="AJ257">
        <v>0.89999999999999991</v>
      </c>
    </row>
    <row r="258" spans="2:36">
      <c r="B258">
        <v>38</v>
      </c>
      <c r="C258" t="s">
        <v>70</v>
      </c>
      <c r="D258" t="s">
        <v>741</v>
      </c>
      <c r="E258">
        <v>121</v>
      </c>
      <c r="F258" t="s">
        <v>68</v>
      </c>
      <c r="G258" t="s">
        <v>71</v>
      </c>
      <c r="AD258">
        <v>3.252279635258358E-2</v>
      </c>
      <c r="AE258">
        <v>0.27142857142857141</v>
      </c>
      <c r="AF258">
        <v>0.36910299003322256</v>
      </c>
      <c r="AG258">
        <v>0.49503105590062108</v>
      </c>
      <c r="AH258">
        <v>0.67261938515128183</v>
      </c>
      <c r="AI258">
        <v>0.77551020408163251</v>
      </c>
      <c r="AJ258">
        <v>0.93809523809523798</v>
      </c>
    </row>
    <row r="259" spans="2:36">
      <c r="B259">
        <v>38</v>
      </c>
      <c r="C259" t="s">
        <v>70</v>
      </c>
      <c r="D259" t="s">
        <v>10</v>
      </c>
      <c r="E259">
        <v>110</v>
      </c>
      <c r="F259" t="s">
        <v>68</v>
      </c>
      <c r="G259" t="s">
        <v>71</v>
      </c>
      <c r="AD259">
        <v>3.7082066869300906E-2</v>
      </c>
      <c r="AE259">
        <v>0.27142857142857141</v>
      </c>
      <c r="AF259">
        <v>0.38357327427094867</v>
      </c>
      <c r="AG259">
        <v>0.49999999999999994</v>
      </c>
      <c r="AH259">
        <v>0.66160233302280358</v>
      </c>
      <c r="AI259">
        <v>0.76394557823129239</v>
      </c>
      <c r="AJ259">
        <v>0.95714285714285707</v>
      </c>
    </row>
    <row r="260" spans="2:36">
      <c r="B260">
        <v>38</v>
      </c>
      <c r="C260" t="s">
        <v>70</v>
      </c>
      <c r="D260" t="s">
        <v>11</v>
      </c>
      <c r="E260">
        <v>2600</v>
      </c>
      <c r="F260" t="s">
        <v>68</v>
      </c>
      <c r="G260" t="s">
        <v>71</v>
      </c>
      <c r="AD260">
        <v>9.6352583586626128E-2</v>
      </c>
      <c r="AE260">
        <v>0.18</v>
      </c>
      <c r="AF260">
        <v>0.30885935769656697</v>
      </c>
      <c r="AG260">
        <v>0.4577639751552795</v>
      </c>
      <c r="AH260">
        <v>0.60230467009599409</v>
      </c>
      <c r="AI260">
        <v>0.79183673469387739</v>
      </c>
      <c r="AJ260">
        <v>0.98571428571428554</v>
      </c>
    </row>
    <row r="261" spans="2:36">
      <c r="B261">
        <v>38</v>
      </c>
      <c r="C261" t="s">
        <v>70</v>
      </c>
      <c r="D261" t="s">
        <v>12</v>
      </c>
      <c r="E261">
        <v>12.8</v>
      </c>
      <c r="F261" t="s">
        <v>68</v>
      </c>
      <c r="G261" t="s">
        <v>71</v>
      </c>
      <c r="AD261">
        <v>2.0364741641337385E-2</v>
      </c>
      <c r="AE261">
        <v>0.27142857142857141</v>
      </c>
      <c r="AF261">
        <v>0.40660760428202286</v>
      </c>
      <c r="AG261">
        <v>0.54347826086956519</v>
      </c>
      <c r="AH261">
        <v>0.68357163109076902</v>
      </c>
      <c r="AI261">
        <v>0.74897959183673457</v>
      </c>
      <c r="AJ261">
        <v>0.89047619047619042</v>
      </c>
    </row>
    <row r="262" spans="2:36">
      <c r="B262">
        <v>38</v>
      </c>
      <c r="C262" t="s">
        <v>70</v>
      </c>
      <c r="D262" t="s">
        <v>13</v>
      </c>
      <c r="E262">
        <v>77</v>
      </c>
      <c r="F262" t="s">
        <v>68</v>
      </c>
      <c r="G262" t="s">
        <v>71</v>
      </c>
      <c r="AD262">
        <v>2.3404255319148935E-2</v>
      </c>
      <c r="AE262">
        <v>0.27142857142857141</v>
      </c>
      <c r="AF262">
        <v>0.40660760428202286</v>
      </c>
      <c r="AG262">
        <v>0.53726708074534157</v>
      </c>
      <c r="AH262">
        <v>0.69390821823484128</v>
      </c>
      <c r="AI262">
        <v>0.75238095238095226</v>
      </c>
      <c r="AJ262">
        <v>0.89999999999999991</v>
      </c>
    </row>
    <row r="263" spans="2:36">
      <c r="B263">
        <v>39</v>
      </c>
      <c r="C263" t="s">
        <v>72</v>
      </c>
      <c r="D263" t="s">
        <v>742</v>
      </c>
      <c r="E263">
        <v>17</v>
      </c>
      <c r="F263" t="s">
        <v>73</v>
      </c>
      <c r="G263" t="s">
        <v>74</v>
      </c>
      <c r="AD263">
        <v>3.252279635258358E-2</v>
      </c>
      <c r="AE263">
        <v>0.2257142857142857</v>
      </c>
      <c r="AF263">
        <v>0.35374677002583976</v>
      </c>
      <c r="AG263">
        <v>0.45900621118012419</v>
      </c>
      <c r="AH263">
        <v>0.64465551460164439</v>
      </c>
      <c r="AI263">
        <v>0.81700680272108828</v>
      </c>
      <c r="AJ263">
        <v>0.91904761904761889</v>
      </c>
    </row>
    <row r="264" spans="2:36">
      <c r="B264">
        <v>39</v>
      </c>
      <c r="C264" t="s">
        <v>72</v>
      </c>
      <c r="D264" t="s">
        <v>9</v>
      </c>
      <c r="E264">
        <v>6</v>
      </c>
      <c r="F264" t="s">
        <v>73</v>
      </c>
      <c r="G264" t="s">
        <v>74</v>
      </c>
      <c r="AD264">
        <v>4.8328267477203639E-2</v>
      </c>
      <c r="AE264">
        <v>0.27142857142857141</v>
      </c>
      <c r="AF264">
        <v>0.36910299003322256</v>
      </c>
      <c r="AG264">
        <v>0.50062111801242226</v>
      </c>
      <c r="AH264">
        <v>0.64912714164202667</v>
      </c>
      <c r="AI264">
        <v>0.76122448979591817</v>
      </c>
      <c r="AJ264">
        <v>0.94761904761904747</v>
      </c>
    </row>
    <row r="265" spans="2:36">
      <c r="B265">
        <v>39</v>
      </c>
      <c r="C265" t="s">
        <v>72</v>
      </c>
      <c r="D265" t="s">
        <v>741</v>
      </c>
      <c r="E265">
        <v>231</v>
      </c>
      <c r="F265" t="s">
        <v>73</v>
      </c>
      <c r="G265" t="s">
        <v>74</v>
      </c>
      <c r="AD265">
        <v>5.0151975683890571E-2</v>
      </c>
      <c r="AE265">
        <v>0.2257142857142857</v>
      </c>
      <c r="AF265">
        <v>0.33898117386489479</v>
      </c>
      <c r="AG265">
        <v>0.46708074534161487</v>
      </c>
      <c r="AH265">
        <v>0.63292559439426455</v>
      </c>
      <c r="AI265">
        <v>0.78775510204081622</v>
      </c>
      <c r="AJ265">
        <v>0.94761904761904747</v>
      </c>
    </row>
    <row r="266" spans="2:36">
      <c r="B266">
        <v>39</v>
      </c>
      <c r="C266" t="s">
        <v>72</v>
      </c>
      <c r="D266" t="s">
        <v>10</v>
      </c>
      <c r="E266">
        <v>110</v>
      </c>
      <c r="F266" t="s">
        <v>73</v>
      </c>
      <c r="G266" t="s">
        <v>74</v>
      </c>
      <c r="AD266">
        <v>4.711246200607902E-2</v>
      </c>
      <c r="AE266">
        <v>0.2257142857142857</v>
      </c>
      <c r="AF266">
        <v>0.33898117386489479</v>
      </c>
      <c r="AG266">
        <v>0.46708074534161487</v>
      </c>
      <c r="AH266">
        <v>0.63033334683462261</v>
      </c>
      <c r="AI266">
        <v>0.79795918367346919</v>
      </c>
      <c r="AJ266">
        <v>0.95714285714285707</v>
      </c>
    </row>
    <row r="267" spans="2:36">
      <c r="B267">
        <v>39</v>
      </c>
      <c r="C267" t="s">
        <v>72</v>
      </c>
      <c r="D267" t="s">
        <v>11</v>
      </c>
      <c r="E267">
        <v>3907</v>
      </c>
      <c r="F267" t="s">
        <v>73</v>
      </c>
      <c r="G267" t="s">
        <v>74</v>
      </c>
      <c r="AD267">
        <v>9.6352583586626128E-2</v>
      </c>
      <c r="AE267">
        <v>0.18</v>
      </c>
      <c r="AF267">
        <v>0.31535622000738278</v>
      </c>
      <c r="AG267">
        <v>0.46894409937888198</v>
      </c>
      <c r="AH267">
        <v>0.60343877840333748</v>
      </c>
      <c r="AI267">
        <v>0.7727891156462583</v>
      </c>
      <c r="AJ267">
        <v>0.98571428571428554</v>
      </c>
    </row>
    <row r="268" spans="2:36">
      <c r="B268">
        <v>39</v>
      </c>
      <c r="C268" t="s">
        <v>72</v>
      </c>
      <c r="D268" t="s">
        <v>12</v>
      </c>
      <c r="E268">
        <v>21</v>
      </c>
      <c r="F268" t="s">
        <v>73</v>
      </c>
      <c r="G268" t="s">
        <v>74</v>
      </c>
      <c r="AD268">
        <v>0.10243161094224923</v>
      </c>
      <c r="AE268">
        <v>0.2257142857142857</v>
      </c>
      <c r="AF268">
        <v>0.35729051310446658</v>
      </c>
      <c r="AG268">
        <v>0.46708074534161487</v>
      </c>
      <c r="AH268">
        <v>0.63114342419701075</v>
      </c>
      <c r="AI268">
        <v>0.78979591836734675</v>
      </c>
      <c r="AJ268">
        <v>0.98571428571428554</v>
      </c>
    </row>
    <row r="269" spans="2:36">
      <c r="B269">
        <v>39</v>
      </c>
      <c r="C269" t="s">
        <v>72</v>
      </c>
      <c r="D269" t="s">
        <v>13</v>
      </c>
      <c r="E269">
        <v>75</v>
      </c>
      <c r="F269" t="s">
        <v>73</v>
      </c>
      <c r="G269" t="s">
        <v>74</v>
      </c>
      <c r="AD269">
        <v>6.7781155015197561E-2</v>
      </c>
      <c r="AE269">
        <v>0.27142857142857141</v>
      </c>
      <c r="AF269">
        <v>0.38327796234772976</v>
      </c>
      <c r="AG269">
        <v>0.4795031055900621</v>
      </c>
      <c r="AH269">
        <v>0.65414962128883303</v>
      </c>
      <c r="AI269">
        <v>0.80340136054421751</v>
      </c>
      <c r="AJ269">
        <v>0.97619047619047605</v>
      </c>
    </row>
    <row r="270" spans="2:36">
      <c r="B270">
        <v>40</v>
      </c>
      <c r="C270" t="s">
        <v>72</v>
      </c>
      <c r="D270" t="s">
        <v>742</v>
      </c>
      <c r="E270">
        <v>22.4</v>
      </c>
      <c r="F270" t="s">
        <v>73</v>
      </c>
      <c r="G270" t="s">
        <v>75</v>
      </c>
      <c r="AD270">
        <v>5.9574468085106372E-2</v>
      </c>
      <c r="AE270">
        <v>0.27142857142857141</v>
      </c>
      <c r="AF270">
        <v>0.35669988925802876</v>
      </c>
      <c r="AG270">
        <v>0.47018633540372667</v>
      </c>
      <c r="AH270">
        <v>0.64426667746769806</v>
      </c>
      <c r="AI270">
        <v>0.82517006802721071</v>
      </c>
      <c r="AJ270">
        <v>0.95714285714285707</v>
      </c>
    </row>
    <row r="271" spans="2:36">
      <c r="B271">
        <v>40</v>
      </c>
      <c r="C271" t="s">
        <v>72</v>
      </c>
      <c r="D271" t="s">
        <v>9</v>
      </c>
      <c r="E271">
        <v>6</v>
      </c>
      <c r="F271" t="s">
        <v>73</v>
      </c>
      <c r="G271" t="s">
        <v>75</v>
      </c>
      <c r="AD271">
        <v>4.741641337386017E-2</v>
      </c>
      <c r="AE271">
        <v>0.27142857142857141</v>
      </c>
      <c r="AF271">
        <v>0.35669988925802876</v>
      </c>
      <c r="AG271">
        <v>0.4826086956521739</v>
      </c>
      <c r="AH271">
        <v>0.64248450727044426</v>
      </c>
      <c r="AI271">
        <v>0.77959183673469368</v>
      </c>
      <c r="AJ271">
        <v>0.94761904761904747</v>
      </c>
    </row>
    <row r="272" spans="2:36">
      <c r="B272">
        <v>40</v>
      </c>
      <c r="C272" t="s">
        <v>72</v>
      </c>
      <c r="D272" t="s">
        <v>741</v>
      </c>
      <c r="E272">
        <v>231</v>
      </c>
      <c r="F272" t="s">
        <v>73</v>
      </c>
      <c r="G272" t="s">
        <v>75</v>
      </c>
      <c r="AD272">
        <v>3.8601823708206681E-2</v>
      </c>
      <c r="AE272">
        <v>0.27142857142857141</v>
      </c>
      <c r="AF272">
        <v>0.35669988925802876</v>
      </c>
      <c r="AG272">
        <v>0.4826086956521739</v>
      </c>
      <c r="AH272">
        <v>0.66500465794483365</v>
      </c>
      <c r="AI272">
        <v>0.80340136054421751</v>
      </c>
      <c r="AJ272">
        <v>0.93809523809523798</v>
      </c>
    </row>
    <row r="273" spans="2:36">
      <c r="B273">
        <v>40</v>
      </c>
      <c r="C273" t="s">
        <v>72</v>
      </c>
      <c r="D273" t="s">
        <v>10</v>
      </c>
      <c r="E273">
        <v>110</v>
      </c>
      <c r="F273" t="s">
        <v>73</v>
      </c>
      <c r="G273" t="s">
        <v>75</v>
      </c>
      <c r="AD273">
        <v>2.3404255319148935E-2</v>
      </c>
      <c r="AE273">
        <v>0.27142857142857141</v>
      </c>
      <c r="AF273">
        <v>0.38327796234772976</v>
      </c>
      <c r="AG273">
        <v>0.51366459627329186</v>
      </c>
      <c r="AH273">
        <v>0.6778362833650613</v>
      </c>
      <c r="AI273">
        <v>0.76598639455782302</v>
      </c>
      <c r="AJ273">
        <v>0.89047619047619042</v>
      </c>
    </row>
    <row r="274" spans="2:36">
      <c r="B274">
        <v>40</v>
      </c>
      <c r="C274" t="s">
        <v>72</v>
      </c>
      <c r="D274" t="s">
        <v>11</v>
      </c>
      <c r="E274">
        <v>3415</v>
      </c>
      <c r="F274" t="s">
        <v>73</v>
      </c>
      <c r="G274" t="s">
        <v>75</v>
      </c>
      <c r="AD274">
        <v>2.0364741641337385E-2</v>
      </c>
      <c r="AE274">
        <v>0.27142857142857141</v>
      </c>
      <c r="AF274">
        <v>0.38327796234772976</v>
      </c>
      <c r="AG274">
        <v>0.52608695652173909</v>
      </c>
      <c r="AH274">
        <v>0.65217303252460601</v>
      </c>
      <c r="AI274">
        <v>0.74897959183673457</v>
      </c>
      <c r="AJ274">
        <v>0.89999999999999991</v>
      </c>
    </row>
    <row r="275" spans="2:36">
      <c r="B275">
        <v>40</v>
      </c>
      <c r="C275" t="s">
        <v>72</v>
      </c>
      <c r="D275" t="s">
        <v>12</v>
      </c>
      <c r="E275">
        <v>15.8</v>
      </c>
      <c r="F275" t="s">
        <v>73</v>
      </c>
      <c r="G275" t="s">
        <v>75</v>
      </c>
      <c r="AD275">
        <v>6.8389057750759874E-2</v>
      </c>
      <c r="AE275">
        <v>0.2257142857142857</v>
      </c>
      <c r="AF275">
        <v>0.33100775193798448</v>
      </c>
      <c r="AG275">
        <v>0.48571428571428571</v>
      </c>
      <c r="AH275">
        <v>0.62093644943092052</v>
      </c>
      <c r="AI275">
        <v>0.76190476190476175</v>
      </c>
      <c r="AJ275">
        <v>0.95714285714285707</v>
      </c>
    </row>
    <row r="276" spans="2:36">
      <c r="B276">
        <v>40</v>
      </c>
      <c r="C276" t="s">
        <v>72</v>
      </c>
      <c r="D276" t="s">
        <v>13</v>
      </c>
      <c r="E276">
        <v>81</v>
      </c>
      <c r="F276" t="s">
        <v>73</v>
      </c>
      <c r="G276" t="s">
        <v>75</v>
      </c>
      <c r="AD276">
        <v>5.9270516717325222E-2</v>
      </c>
      <c r="AE276">
        <v>0.18</v>
      </c>
      <c r="AF276">
        <v>0.32451088962716867</v>
      </c>
      <c r="AG276">
        <v>0.46708074534161487</v>
      </c>
      <c r="AH276">
        <v>0.62595892907772688</v>
      </c>
      <c r="AI276">
        <v>0.79387755102040802</v>
      </c>
      <c r="AJ276">
        <v>0.94761904761904747</v>
      </c>
    </row>
    <row r="277" spans="2:36">
      <c r="B277">
        <v>41</v>
      </c>
      <c r="C277" t="s">
        <v>76</v>
      </c>
      <c r="D277" t="s">
        <v>742</v>
      </c>
      <c r="E277">
        <v>13</v>
      </c>
      <c r="F277" t="s">
        <v>73</v>
      </c>
      <c r="G277" t="s">
        <v>77</v>
      </c>
      <c r="AD277">
        <v>2.3404255319148935E-2</v>
      </c>
      <c r="AE277">
        <v>0.27142857142857141</v>
      </c>
      <c r="AF277">
        <v>0.38327796234772976</v>
      </c>
      <c r="AG277">
        <v>0.52608695652173909</v>
      </c>
      <c r="AH277">
        <v>0.67922961642836877</v>
      </c>
      <c r="AI277">
        <v>0.75918367346938764</v>
      </c>
      <c r="AJ277">
        <v>0.89999999999999991</v>
      </c>
    </row>
    <row r="278" spans="2:36">
      <c r="B278">
        <v>41</v>
      </c>
      <c r="C278" t="s">
        <v>76</v>
      </c>
      <c r="D278" t="s">
        <v>9</v>
      </c>
      <c r="E278">
        <v>8</v>
      </c>
      <c r="F278" t="s">
        <v>73</v>
      </c>
      <c r="G278" t="s">
        <v>77</v>
      </c>
      <c r="AD278">
        <v>7.2036474164133737E-2</v>
      </c>
      <c r="AE278">
        <v>0.18</v>
      </c>
      <c r="AF278">
        <v>0.31417497231450719</v>
      </c>
      <c r="AG278">
        <v>0.47018633540372667</v>
      </c>
      <c r="AH278">
        <v>0.60223986390700301</v>
      </c>
      <c r="AI278">
        <v>0.76938775510204072</v>
      </c>
      <c r="AJ278">
        <v>0.88095238095238082</v>
      </c>
    </row>
    <row r="279" spans="2:36">
      <c r="B279">
        <v>41</v>
      </c>
      <c r="C279" t="s">
        <v>76</v>
      </c>
      <c r="D279" t="s">
        <v>741</v>
      </c>
      <c r="E279">
        <v>350</v>
      </c>
      <c r="F279" t="s">
        <v>73</v>
      </c>
      <c r="G279" t="s">
        <v>77</v>
      </c>
      <c r="AD279">
        <v>6.2917933130699086E-2</v>
      </c>
      <c r="AE279">
        <v>0.18</v>
      </c>
      <c r="AF279">
        <v>0.31417497231450719</v>
      </c>
      <c r="AG279">
        <v>0.46459627329192543</v>
      </c>
      <c r="AH279">
        <v>0.60538296407306891</v>
      </c>
      <c r="AI279">
        <v>0.78911564625850328</v>
      </c>
      <c r="AJ279">
        <v>0.92857142857142849</v>
      </c>
    </row>
    <row r="280" spans="2:36">
      <c r="B280">
        <v>41</v>
      </c>
      <c r="C280" t="s">
        <v>76</v>
      </c>
      <c r="D280" t="s">
        <v>10</v>
      </c>
      <c r="E280">
        <v>175</v>
      </c>
      <c r="F280" t="s">
        <v>73</v>
      </c>
      <c r="G280" t="s">
        <v>77</v>
      </c>
      <c r="AD280">
        <v>6.5957446808510636E-2</v>
      </c>
      <c r="AE280">
        <v>0.18</v>
      </c>
      <c r="AF280">
        <v>0.30856404577334806</v>
      </c>
      <c r="AG280">
        <v>0.46273291925465837</v>
      </c>
      <c r="AH280">
        <v>0.60797521163271084</v>
      </c>
      <c r="AI280">
        <v>0.7727891156462583</v>
      </c>
      <c r="AJ280">
        <v>0.9095238095238094</v>
      </c>
    </row>
    <row r="281" spans="2:36">
      <c r="B281">
        <v>41</v>
      </c>
      <c r="C281" t="s">
        <v>76</v>
      </c>
      <c r="D281" t="s">
        <v>11</v>
      </c>
      <c r="E281">
        <v>4100</v>
      </c>
      <c r="F281" t="s">
        <v>73</v>
      </c>
      <c r="G281" t="s">
        <v>77</v>
      </c>
      <c r="AD281">
        <v>5.9878419452887528E-2</v>
      </c>
      <c r="AE281">
        <v>0.18</v>
      </c>
      <c r="AF281">
        <v>0.31417497231450719</v>
      </c>
      <c r="AG281">
        <v>0.46086956521739131</v>
      </c>
      <c r="AH281">
        <v>0.60337397221434641</v>
      </c>
      <c r="AI281">
        <v>0.77959183673469368</v>
      </c>
      <c r="AJ281">
        <v>0.89999999999999991</v>
      </c>
    </row>
    <row r="282" spans="2:36">
      <c r="B282">
        <v>41</v>
      </c>
      <c r="C282" t="s">
        <v>76</v>
      </c>
      <c r="D282" t="s">
        <v>12</v>
      </c>
      <c r="E282">
        <v>13</v>
      </c>
      <c r="F282" t="s">
        <v>73</v>
      </c>
      <c r="G282" t="s">
        <v>77</v>
      </c>
      <c r="AD282">
        <v>7.8115501519756839E-2</v>
      </c>
      <c r="AE282">
        <v>0.18</v>
      </c>
      <c r="AF282">
        <v>0.30324843115540789</v>
      </c>
      <c r="AG282">
        <v>0.4577639751552795</v>
      </c>
      <c r="AH282">
        <v>0.60065211227672233</v>
      </c>
      <c r="AI282">
        <v>0.8068027210884352</v>
      </c>
      <c r="AJ282">
        <v>0.88095238095238082</v>
      </c>
    </row>
    <row r="283" spans="2:36">
      <c r="B283">
        <v>41</v>
      </c>
      <c r="C283" t="s">
        <v>76</v>
      </c>
      <c r="D283" t="s">
        <v>13</v>
      </c>
      <c r="E283">
        <v>73</v>
      </c>
      <c r="F283" t="s">
        <v>73</v>
      </c>
      <c r="G283" t="s">
        <v>77</v>
      </c>
      <c r="AD283">
        <v>6.2917933130699086E-2</v>
      </c>
      <c r="AE283">
        <v>0.18</v>
      </c>
      <c r="AF283">
        <v>0.31240310077519379</v>
      </c>
      <c r="AG283">
        <v>0.46832298136645961</v>
      </c>
      <c r="AH283">
        <v>0.62002916278504583</v>
      </c>
      <c r="AI283">
        <v>0.79319727891156444</v>
      </c>
      <c r="AJ283">
        <v>0.87142857142857133</v>
      </c>
    </row>
    <row r="284" spans="2:36">
      <c r="B284">
        <v>42</v>
      </c>
      <c r="C284" t="s">
        <v>78</v>
      </c>
      <c r="D284" t="s">
        <v>742</v>
      </c>
      <c r="E284">
        <v>25</v>
      </c>
      <c r="F284" t="s">
        <v>73</v>
      </c>
      <c r="G284" t="s">
        <v>79</v>
      </c>
      <c r="AD284">
        <v>6.9604863221884486E-2</v>
      </c>
      <c r="AE284">
        <v>0.18</v>
      </c>
      <c r="AF284">
        <v>0.32155777039497968</v>
      </c>
      <c r="AG284">
        <v>0.45838509316770182</v>
      </c>
      <c r="AH284">
        <v>0.63681396573372751</v>
      </c>
      <c r="AI284">
        <v>0.84285714285714275</v>
      </c>
      <c r="AJ284">
        <v>0.95714285714285707</v>
      </c>
    </row>
    <row r="285" spans="2:36">
      <c r="B285">
        <v>42</v>
      </c>
      <c r="C285" t="s">
        <v>78</v>
      </c>
      <c r="D285" t="s">
        <v>9</v>
      </c>
      <c r="E285">
        <v>6</v>
      </c>
      <c r="F285" t="s">
        <v>73</v>
      </c>
      <c r="G285" t="s">
        <v>79</v>
      </c>
      <c r="AD285">
        <v>5.6838905775075978E-2</v>
      </c>
      <c r="AE285">
        <v>0.18</v>
      </c>
      <c r="AF285">
        <v>0.31535622000738278</v>
      </c>
      <c r="AG285">
        <v>0.46894409937888198</v>
      </c>
      <c r="AH285">
        <v>0.62926404471627029</v>
      </c>
      <c r="AI285">
        <v>0.78979591836734675</v>
      </c>
      <c r="AJ285">
        <v>0.91904761904761889</v>
      </c>
    </row>
    <row r="286" spans="2:36">
      <c r="B286">
        <v>42</v>
      </c>
      <c r="C286" t="s">
        <v>78</v>
      </c>
      <c r="D286" t="s">
        <v>741</v>
      </c>
      <c r="E286">
        <v>181</v>
      </c>
      <c r="F286" t="s">
        <v>73</v>
      </c>
      <c r="G286" t="s">
        <v>79</v>
      </c>
      <c r="AD286">
        <v>4.4680851063829782E-2</v>
      </c>
      <c r="AE286">
        <v>0.18</v>
      </c>
      <c r="AF286">
        <v>0.31535622000738278</v>
      </c>
      <c r="AG286">
        <v>0.46894409937888198</v>
      </c>
      <c r="AH286">
        <v>0.63940621329336944</v>
      </c>
      <c r="AI286">
        <v>0.82312925170068008</v>
      </c>
      <c r="AJ286">
        <v>0.92857142857142849</v>
      </c>
    </row>
    <row r="287" spans="2:36">
      <c r="B287">
        <v>42</v>
      </c>
      <c r="C287" t="s">
        <v>78</v>
      </c>
      <c r="D287" t="s">
        <v>10</v>
      </c>
      <c r="E287">
        <v>110</v>
      </c>
      <c r="F287" t="s">
        <v>73</v>
      </c>
      <c r="G287" t="s">
        <v>79</v>
      </c>
      <c r="AD287">
        <v>5.0759878419452877E-2</v>
      </c>
      <c r="AE287">
        <v>0.18</v>
      </c>
      <c r="AF287">
        <v>0.31535622000738278</v>
      </c>
      <c r="AG287">
        <v>0.46832298136645961</v>
      </c>
      <c r="AH287">
        <v>0.62997691279517187</v>
      </c>
      <c r="AI287">
        <v>0.8068027210884352</v>
      </c>
      <c r="AJ287">
        <v>0.89047619047619042</v>
      </c>
    </row>
    <row r="288" spans="2:36">
      <c r="B288">
        <v>42</v>
      </c>
      <c r="C288" t="s">
        <v>78</v>
      </c>
      <c r="D288" t="s">
        <v>11</v>
      </c>
      <c r="E288">
        <v>2945</v>
      </c>
      <c r="F288" t="s">
        <v>73</v>
      </c>
      <c r="G288" t="s">
        <v>79</v>
      </c>
      <c r="AD288">
        <v>7.2340425531914887E-2</v>
      </c>
      <c r="AE288">
        <v>0.18</v>
      </c>
      <c r="AF288">
        <v>0.32155777039497968</v>
      </c>
      <c r="AG288">
        <v>0.46397515527950306</v>
      </c>
      <c r="AH288">
        <v>0.63811008951354842</v>
      </c>
      <c r="AI288">
        <v>0.812925170068027</v>
      </c>
      <c r="AJ288">
        <v>0.97619047619047605</v>
      </c>
    </row>
    <row r="289" spans="2:36">
      <c r="B289">
        <v>42</v>
      </c>
      <c r="C289" t="s">
        <v>78</v>
      </c>
      <c r="D289" t="s">
        <v>12</v>
      </c>
      <c r="E289">
        <v>16.399999999999999</v>
      </c>
      <c r="F289" t="s">
        <v>73</v>
      </c>
      <c r="G289" t="s">
        <v>79</v>
      </c>
      <c r="AD289">
        <v>3.6170212765957444E-2</v>
      </c>
      <c r="AE289">
        <v>0.2257142857142857</v>
      </c>
      <c r="AF289">
        <v>0.32805463270579549</v>
      </c>
      <c r="AG289">
        <v>0.49689440993788819</v>
      </c>
      <c r="AH289">
        <v>0.6439426465227428</v>
      </c>
      <c r="AI289">
        <v>0.78163265306122431</v>
      </c>
      <c r="AJ289">
        <v>0.94761904761904747</v>
      </c>
    </row>
    <row r="290" spans="2:36">
      <c r="B290">
        <v>42</v>
      </c>
      <c r="C290" t="s">
        <v>78</v>
      </c>
      <c r="D290" t="s">
        <v>13</v>
      </c>
      <c r="E290">
        <v>82</v>
      </c>
      <c r="F290" t="s">
        <v>73</v>
      </c>
      <c r="G290" t="s">
        <v>79</v>
      </c>
      <c r="AD290">
        <v>6.4437689969604861E-2</v>
      </c>
      <c r="AE290">
        <v>0.18</v>
      </c>
      <c r="AF290">
        <v>0.3159468438538206</v>
      </c>
      <c r="AG290">
        <v>0.47391304347826085</v>
      </c>
      <c r="AH290">
        <v>0.60797521163271084</v>
      </c>
      <c r="AI290">
        <v>0.77959183673469368</v>
      </c>
      <c r="AJ290">
        <v>0.93809523809523798</v>
      </c>
    </row>
    <row r="291" spans="2:36">
      <c r="B291">
        <v>43</v>
      </c>
      <c r="C291" t="s">
        <v>80</v>
      </c>
      <c r="D291" t="s">
        <v>742</v>
      </c>
      <c r="E291">
        <v>13</v>
      </c>
      <c r="F291" t="s">
        <v>73</v>
      </c>
      <c r="G291" t="s">
        <v>81</v>
      </c>
      <c r="AD291">
        <v>2.9483282674772036E-2</v>
      </c>
      <c r="AE291">
        <v>0.27142857142857141</v>
      </c>
      <c r="AF291">
        <v>0.38032484311554077</v>
      </c>
      <c r="AG291">
        <v>0.51366459627329186</v>
      </c>
      <c r="AH291">
        <v>0.65039086232735221</v>
      </c>
      <c r="AI291">
        <v>0.72857142857142843</v>
      </c>
      <c r="AJ291">
        <v>0.87142857142857133</v>
      </c>
    </row>
    <row r="292" spans="2:36">
      <c r="B292">
        <v>43</v>
      </c>
      <c r="C292" t="s">
        <v>80</v>
      </c>
      <c r="D292" t="s">
        <v>9</v>
      </c>
      <c r="E292">
        <v>8</v>
      </c>
      <c r="F292" t="s">
        <v>73</v>
      </c>
      <c r="G292" t="s">
        <v>81</v>
      </c>
      <c r="AD292">
        <v>0.10547112462006078</v>
      </c>
      <c r="AE292">
        <v>0.18</v>
      </c>
      <c r="AF292">
        <v>0.30531561461794021</v>
      </c>
      <c r="AG292">
        <v>0.45403726708074532</v>
      </c>
      <c r="AH292">
        <v>0.59420389647211302</v>
      </c>
      <c r="AI292">
        <v>0.78571428571428559</v>
      </c>
      <c r="AJ292">
        <v>0.97619047619047605</v>
      </c>
    </row>
    <row r="293" spans="2:36">
      <c r="B293">
        <v>43</v>
      </c>
      <c r="C293" t="s">
        <v>80</v>
      </c>
      <c r="D293" t="s">
        <v>741</v>
      </c>
      <c r="E293">
        <v>350</v>
      </c>
      <c r="F293" t="s">
        <v>73</v>
      </c>
      <c r="G293" t="s">
        <v>81</v>
      </c>
      <c r="AD293">
        <v>6.5957446808510636E-2</v>
      </c>
      <c r="AE293">
        <v>0.18</v>
      </c>
      <c r="AF293">
        <v>0.30679217423403471</v>
      </c>
      <c r="AG293">
        <v>0.4577639751552795</v>
      </c>
      <c r="AH293">
        <v>0.59679614403175496</v>
      </c>
      <c r="AI293">
        <v>0.81360544217687059</v>
      </c>
      <c r="AJ293">
        <v>0.88095238095238082</v>
      </c>
    </row>
    <row r="294" spans="2:36">
      <c r="B294">
        <v>43</v>
      </c>
      <c r="C294" t="s">
        <v>80</v>
      </c>
      <c r="D294" t="s">
        <v>10</v>
      </c>
      <c r="E294">
        <v>150</v>
      </c>
      <c r="F294" t="s">
        <v>73</v>
      </c>
      <c r="G294" t="s">
        <v>81</v>
      </c>
      <c r="AD294">
        <v>2.6443768996960486E-2</v>
      </c>
      <c r="AE294">
        <v>0.27142857142857141</v>
      </c>
      <c r="AF294">
        <v>0.38623108157991876</v>
      </c>
      <c r="AG294">
        <v>0.51987577639751548</v>
      </c>
      <c r="AH294">
        <v>0.68425209607517512</v>
      </c>
      <c r="AI294">
        <v>0.76258503401360533</v>
      </c>
      <c r="AJ294">
        <v>0.89999999999999991</v>
      </c>
    </row>
    <row r="295" spans="2:36">
      <c r="B295">
        <v>43</v>
      </c>
      <c r="C295" t="s">
        <v>80</v>
      </c>
      <c r="D295" t="s">
        <v>11</v>
      </c>
      <c r="E295">
        <v>4699</v>
      </c>
      <c r="F295" t="s">
        <v>73</v>
      </c>
      <c r="G295" t="s">
        <v>81</v>
      </c>
      <c r="AD295">
        <v>5.6838905775075978E-2</v>
      </c>
      <c r="AE295">
        <v>0.2257142857142857</v>
      </c>
      <c r="AF295">
        <v>0.33839055001845697</v>
      </c>
      <c r="AG295">
        <v>0.47329192546583848</v>
      </c>
      <c r="AH295">
        <v>0.62754668070800756</v>
      </c>
      <c r="AI295">
        <v>0.78299319727891137</v>
      </c>
      <c r="AJ295">
        <v>0.89999999999999991</v>
      </c>
    </row>
    <row r="296" spans="2:36">
      <c r="B296">
        <v>43</v>
      </c>
      <c r="C296" t="s">
        <v>80</v>
      </c>
      <c r="D296" t="s">
        <v>12</v>
      </c>
      <c r="E296">
        <v>14.5</v>
      </c>
      <c r="F296" t="s">
        <v>73</v>
      </c>
      <c r="G296" t="s">
        <v>81</v>
      </c>
      <c r="AD296">
        <v>5.3799392097264427E-2</v>
      </c>
      <c r="AE296">
        <v>0.2257142857142857</v>
      </c>
      <c r="AF296">
        <v>0.33839055001845697</v>
      </c>
      <c r="AG296">
        <v>0.47329192546583848</v>
      </c>
      <c r="AH296">
        <v>0.62524606099882529</v>
      </c>
      <c r="AI296">
        <v>0.77959183673469368</v>
      </c>
      <c r="AJ296">
        <v>0.87142857142857133</v>
      </c>
    </row>
    <row r="297" spans="2:36">
      <c r="B297">
        <v>43</v>
      </c>
      <c r="C297" t="s">
        <v>80</v>
      </c>
      <c r="D297" t="s">
        <v>13</v>
      </c>
      <c r="E297">
        <v>74</v>
      </c>
      <c r="F297" t="s">
        <v>73</v>
      </c>
      <c r="G297" t="s">
        <v>81</v>
      </c>
      <c r="AD297">
        <v>4.7720364741641333E-2</v>
      </c>
      <c r="AE297">
        <v>0.2257142857142857</v>
      </c>
      <c r="AF297">
        <v>0.33839055001845697</v>
      </c>
      <c r="AG297">
        <v>0.47329192546583848</v>
      </c>
      <c r="AH297">
        <v>0.63396249341812139</v>
      </c>
      <c r="AI297">
        <v>0.78639455782312906</v>
      </c>
      <c r="AJ297">
        <v>0.9095238095238094</v>
      </c>
    </row>
    <row r="298" spans="2:36">
      <c r="B298">
        <v>44</v>
      </c>
      <c r="C298" t="s">
        <v>82</v>
      </c>
      <c r="D298" t="s">
        <v>742</v>
      </c>
      <c r="E298">
        <v>20.6</v>
      </c>
      <c r="F298" t="s">
        <v>73</v>
      </c>
      <c r="G298" t="s">
        <v>83</v>
      </c>
      <c r="AD298">
        <v>4.1641337386018232E-2</v>
      </c>
      <c r="AE298">
        <v>0.2257142857142857</v>
      </c>
      <c r="AF298">
        <v>0.34636397194536728</v>
      </c>
      <c r="AG298">
        <v>0.47329192546583848</v>
      </c>
      <c r="AH298">
        <v>0.65609380695856445</v>
      </c>
      <c r="AI298">
        <v>0.80340136054421751</v>
      </c>
      <c r="AJ298">
        <v>0.91904761904761889</v>
      </c>
    </row>
    <row r="299" spans="2:36">
      <c r="B299">
        <v>44</v>
      </c>
      <c r="C299" t="s">
        <v>82</v>
      </c>
      <c r="D299" t="s">
        <v>9</v>
      </c>
      <c r="E299">
        <v>6</v>
      </c>
      <c r="F299" t="s">
        <v>73</v>
      </c>
      <c r="G299" t="s">
        <v>83</v>
      </c>
      <c r="AD299">
        <v>2.9483282674772036E-2</v>
      </c>
      <c r="AE299">
        <v>0.27142857142857141</v>
      </c>
      <c r="AF299">
        <v>0.37382798080472496</v>
      </c>
      <c r="AG299">
        <v>0.50745341614906825</v>
      </c>
      <c r="AH299">
        <v>0.67074000567054148</v>
      </c>
      <c r="AI299">
        <v>0.7727891156462583</v>
      </c>
      <c r="AJ299">
        <v>0.89999999999999991</v>
      </c>
    </row>
    <row r="300" spans="2:36">
      <c r="B300">
        <v>44</v>
      </c>
      <c r="C300" t="s">
        <v>82</v>
      </c>
      <c r="D300" t="s">
        <v>741</v>
      </c>
      <c r="E300">
        <v>231</v>
      </c>
      <c r="F300" t="s">
        <v>73</v>
      </c>
      <c r="G300" t="s">
        <v>83</v>
      </c>
      <c r="AD300">
        <v>3.252279635258358E-2</v>
      </c>
      <c r="AE300">
        <v>0.27142857142857141</v>
      </c>
      <c r="AF300">
        <v>0.37382798080472496</v>
      </c>
      <c r="AG300">
        <v>0.50745341614906825</v>
      </c>
      <c r="AH300">
        <v>0.66743489003199796</v>
      </c>
      <c r="AI300">
        <v>0.76598639455782302</v>
      </c>
      <c r="AJ300">
        <v>0.89047619047619042</v>
      </c>
    </row>
    <row r="301" spans="2:36">
      <c r="B301">
        <v>44</v>
      </c>
      <c r="C301" t="s">
        <v>82</v>
      </c>
      <c r="D301" t="s">
        <v>10</v>
      </c>
      <c r="E301">
        <v>105</v>
      </c>
      <c r="F301" t="s">
        <v>73</v>
      </c>
      <c r="G301" t="s">
        <v>83</v>
      </c>
      <c r="AD301">
        <v>2.9483282674772036E-2</v>
      </c>
      <c r="AE301">
        <v>0.27142857142857141</v>
      </c>
      <c r="AF301">
        <v>0.37382798080472496</v>
      </c>
      <c r="AG301">
        <v>0.50745341614906825</v>
      </c>
      <c r="AH301">
        <v>0.66617116934667253</v>
      </c>
      <c r="AI301">
        <v>0.76258503401360533</v>
      </c>
      <c r="AJ301">
        <v>0.88095238095238082</v>
      </c>
    </row>
    <row r="302" spans="2:36">
      <c r="B302">
        <v>44</v>
      </c>
      <c r="C302" t="s">
        <v>82</v>
      </c>
      <c r="D302" t="s">
        <v>11</v>
      </c>
      <c r="E302">
        <v>3380</v>
      </c>
      <c r="F302" t="s">
        <v>73</v>
      </c>
      <c r="G302" t="s">
        <v>83</v>
      </c>
      <c r="AD302">
        <v>2.9483282674772036E-2</v>
      </c>
      <c r="AE302">
        <v>0.27142857142857141</v>
      </c>
      <c r="AF302">
        <v>0.40985603543743077</v>
      </c>
      <c r="AG302">
        <v>0.54782608695652169</v>
      </c>
      <c r="AH302">
        <v>0.67317023775770579</v>
      </c>
      <c r="AI302">
        <v>0.73197278911564612</v>
      </c>
      <c r="AJ302">
        <v>0.87142857142857133</v>
      </c>
    </row>
    <row r="303" spans="2:36">
      <c r="B303">
        <v>44</v>
      </c>
      <c r="C303" t="s">
        <v>82</v>
      </c>
      <c r="D303" t="s">
        <v>12</v>
      </c>
      <c r="E303">
        <v>15.8</v>
      </c>
      <c r="F303" t="s">
        <v>73</v>
      </c>
      <c r="G303" t="s">
        <v>83</v>
      </c>
      <c r="AD303">
        <v>3.5562310030395131E-2</v>
      </c>
      <c r="AE303">
        <v>0.27142857142857141</v>
      </c>
      <c r="AF303">
        <v>0.37382798080472496</v>
      </c>
      <c r="AG303">
        <v>0.50745341614906825</v>
      </c>
      <c r="AH303">
        <v>0.67919721333387328</v>
      </c>
      <c r="AI303">
        <v>0.7727891156462583</v>
      </c>
      <c r="AJ303">
        <v>0.91904761904761889</v>
      </c>
    </row>
    <row r="304" spans="2:36">
      <c r="B304">
        <v>44</v>
      </c>
      <c r="C304" t="s">
        <v>82</v>
      </c>
      <c r="D304" t="s">
        <v>13</v>
      </c>
      <c r="E304">
        <v>78</v>
      </c>
      <c r="F304" t="s">
        <v>73</v>
      </c>
      <c r="G304" t="s">
        <v>83</v>
      </c>
      <c r="AD304">
        <v>9.0881458966565354E-2</v>
      </c>
      <c r="AE304">
        <v>0.18</v>
      </c>
      <c r="AF304">
        <v>0.31092654115909929</v>
      </c>
      <c r="AG304">
        <v>0.4577639751552795</v>
      </c>
      <c r="AH304">
        <v>0.6047349021831584</v>
      </c>
      <c r="AI304">
        <v>0.76394557823129239</v>
      </c>
      <c r="AJ304">
        <v>0.95714285714285707</v>
      </c>
    </row>
    <row r="305" spans="2:36">
      <c r="B305">
        <v>45</v>
      </c>
      <c r="C305" t="s">
        <v>84</v>
      </c>
      <c r="D305" t="s">
        <v>742</v>
      </c>
      <c r="E305">
        <v>12</v>
      </c>
      <c r="F305" t="s">
        <v>73</v>
      </c>
      <c r="G305" t="s">
        <v>85</v>
      </c>
      <c r="AD305">
        <v>9.2401215805471129E-2</v>
      </c>
      <c r="AE305">
        <v>0.18</v>
      </c>
      <c r="AF305">
        <v>0.31092654115909929</v>
      </c>
      <c r="AG305">
        <v>0.45341614906832295</v>
      </c>
      <c r="AH305">
        <v>0.60522094860059128</v>
      </c>
      <c r="AI305">
        <v>0.77551020408163251</v>
      </c>
      <c r="AJ305">
        <v>0.97619047619047605</v>
      </c>
    </row>
    <row r="306" spans="2:36">
      <c r="B306">
        <v>45</v>
      </c>
      <c r="C306" t="s">
        <v>84</v>
      </c>
      <c r="D306" t="s">
        <v>9</v>
      </c>
      <c r="E306">
        <v>8</v>
      </c>
      <c r="F306" t="s">
        <v>73</v>
      </c>
      <c r="G306" t="s">
        <v>85</v>
      </c>
      <c r="AD306">
        <v>0.10243161094224923</v>
      </c>
      <c r="AE306">
        <v>0.18</v>
      </c>
      <c r="AF306">
        <v>0.31092654115909929</v>
      </c>
      <c r="AG306">
        <v>0.45341614906832295</v>
      </c>
      <c r="AH306">
        <v>0.60230467009599409</v>
      </c>
      <c r="AI306">
        <v>0.77414965986394546</v>
      </c>
      <c r="AJ306">
        <v>0.98571428571428554</v>
      </c>
    </row>
    <row r="307" spans="2:36">
      <c r="B307">
        <v>45</v>
      </c>
      <c r="C307" t="s">
        <v>84</v>
      </c>
      <c r="D307" t="s">
        <v>741</v>
      </c>
      <c r="E307">
        <v>455</v>
      </c>
      <c r="F307" t="s">
        <v>73</v>
      </c>
      <c r="G307" t="s">
        <v>85</v>
      </c>
      <c r="AD307">
        <v>9.1793313069908802E-2</v>
      </c>
      <c r="AE307">
        <v>0.18</v>
      </c>
      <c r="AF307">
        <v>0.31092654115909929</v>
      </c>
      <c r="AG307">
        <v>0.4577639751552795</v>
      </c>
      <c r="AH307">
        <v>0.60311474745838223</v>
      </c>
      <c r="AI307">
        <v>0.77551020408163251</v>
      </c>
      <c r="AJ307">
        <v>0.95714285714285707</v>
      </c>
    </row>
    <row r="308" spans="2:36">
      <c r="B308">
        <v>45</v>
      </c>
      <c r="C308" t="s">
        <v>84</v>
      </c>
      <c r="D308" t="s">
        <v>10</v>
      </c>
      <c r="E308">
        <v>225</v>
      </c>
      <c r="F308" t="s">
        <v>73</v>
      </c>
      <c r="G308" t="s">
        <v>85</v>
      </c>
      <c r="AD308">
        <v>7.8115501519756839E-2</v>
      </c>
      <c r="AE308">
        <v>0.18</v>
      </c>
      <c r="AF308">
        <v>0.31978589885566627</v>
      </c>
      <c r="AG308">
        <v>0.46645962732919255</v>
      </c>
      <c r="AH308">
        <v>0.61072947466483041</v>
      </c>
      <c r="AI308">
        <v>0.76190476190476175</v>
      </c>
      <c r="AJ308">
        <v>0.97619047619047605</v>
      </c>
    </row>
    <row r="309" spans="2:36">
      <c r="B309">
        <v>45</v>
      </c>
      <c r="C309" t="s">
        <v>84</v>
      </c>
      <c r="D309" t="s">
        <v>11</v>
      </c>
      <c r="E309">
        <v>4951</v>
      </c>
      <c r="F309" t="s">
        <v>73</v>
      </c>
      <c r="G309" t="s">
        <v>85</v>
      </c>
      <c r="AD309">
        <v>6.9604863221884486E-2</v>
      </c>
      <c r="AE309">
        <v>0.18</v>
      </c>
      <c r="AF309">
        <v>0.31978589885566627</v>
      </c>
      <c r="AG309">
        <v>0.46645962732919255</v>
      </c>
      <c r="AH309">
        <v>0.61413179958686048</v>
      </c>
      <c r="AI309">
        <v>0.78095238095238084</v>
      </c>
      <c r="AJ309">
        <v>0.97619047619047605</v>
      </c>
    </row>
    <row r="310" spans="2:36">
      <c r="B310">
        <v>45</v>
      </c>
      <c r="C310" t="s">
        <v>84</v>
      </c>
      <c r="D310" t="s">
        <v>12</v>
      </c>
      <c r="E310">
        <v>11</v>
      </c>
      <c r="F310" t="s">
        <v>73</v>
      </c>
      <c r="G310" t="s">
        <v>85</v>
      </c>
      <c r="AD310">
        <v>5.7446808510638291E-2</v>
      </c>
      <c r="AE310">
        <v>0.18</v>
      </c>
      <c r="AF310">
        <v>0.32598744924326317</v>
      </c>
      <c r="AG310">
        <v>0.4795031055900621</v>
      </c>
      <c r="AH310">
        <v>0.62239458868321917</v>
      </c>
      <c r="AI310">
        <v>0.78775510204081622</v>
      </c>
      <c r="AJ310">
        <v>0.94761904761904747</v>
      </c>
    </row>
    <row r="311" spans="2:36">
      <c r="B311">
        <v>45</v>
      </c>
      <c r="C311" t="s">
        <v>84</v>
      </c>
      <c r="D311" t="s">
        <v>13</v>
      </c>
      <c r="E311">
        <v>73</v>
      </c>
      <c r="F311" t="s">
        <v>73</v>
      </c>
      <c r="G311" t="s">
        <v>85</v>
      </c>
      <c r="AD311">
        <v>4.1641337386018232E-2</v>
      </c>
      <c r="AE311">
        <v>0.27142857142857141</v>
      </c>
      <c r="AF311">
        <v>0.37382798080472496</v>
      </c>
      <c r="AG311">
        <v>0.50745341614906825</v>
      </c>
      <c r="AH311">
        <v>0.64478512697962642</v>
      </c>
      <c r="AI311">
        <v>0.74897959183673457</v>
      </c>
      <c r="AJ311">
        <v>0.87142857142857133</v>
      </c>
    </row>
    <row r="312" spans="2:36">
      <c r="B312">
        <v>46</v>
      </c>
      <c r="C312" t="s">
        <v>86</v>
      </c>
      <c r="D312" t="s">
        <v>742</v>
      </c>
      <c r="E312">
        <v>16.899999999999999</v>
      </c>
      <c r="F312" t="s">
        <v>73</v>
      </c>
      <c r="G312" t="s">
        <v>87</v>
      </c>
      <c r="AD312">
        <v>3.5562310030395131E-2</v>
      </c>
      <c r="AE312">
        <v>0.2257142857142857</v>
      </c>
      <c r="AF312">
        <v>0.34636397194536728</v>
      </c>
      <c r="AG312">
        <v>0.4795031055900621</v>
      </c>
      <c r="AH312">
        <v>0.64488233626311309</v>
      </c>
      <c r="AI312">
        <v>0.77959183673469368</v>
      </c>
      <c r="AJ312">
        <v>0.88095238095238082</v>
      </c>
    </row>
    <row r="313" spans="2:36">
      <c r="B313">
        <v>46</v>
      </c>
      <c r="C313" t="s">
        <v>86</v>
      </c>
      <c r="D313" t="s">
        <v>9</v>
      </c>
      <c r="E313">
        <v>8</v>
      </c>
      <c r="F313" t="s">
        <v>73</v>
      </c>
      <c r="G313" t="s">
        <v>87</v>
      </c>
      <c r="AD313">
        <v>2.9483282674772036E-2</v>
      </c>
      <c r="AE313">
        <v>0.27142857142857141</v>
      </c>
      <c r="AF313">
        <v>0.37382798080472496</v>
      </c>
      <c r="AG313">
        <v>0.50745341614906825</v>
      </c>
      <c r="AH313">
        <v>0.6655555105512575</v>
      </c>
      <c r="AI313">
        <v>0.76938775510204072</v>
      </c>
      <c r="AJ313">
        <v>0.89047619047619042</v>
      </c>
    </row>
    <row r="314" spans="2:36">
      <c r="B314">
        <v>46</v>
      </c>
      <c r="C314" t="s">
        <v>86</v>
      </c>
      <c r="D314" t="s">
        <v>741</v>
      </c>
      <c r="E314">
        <v>350</v>
      </c>
      <c r="F314" t="s">
        <v>73</v>
      </c>
      <c r="G314" t="s">
        <v>87</v>
      </c>
      <c r="AD314">
        <v>4.1641337386018232E-2</v>
      </c>
      <c r="AE314">
        <v>0.2257142857142857</v>
      </c>
      <c r="AF314">
        <v>0.34636397194536728</v>
      </c>
      <c r="AG314">
        <v>0.4795031055900621</v>
      </c>
      <c r="AH314">
        <v>0.65052047470533425</v>
      </c>
      <c r="AI314">
        <v>0.78639455782312906</v>
      </c>
      <c r="AJ314">
        <v>0.9095238095238094</v>
      </c>
    </row>
    <row r="315" spans="2:36">
      <c r="B315">
        <v>46</v>
      </c>
      <c r="C315" t="s">
        <v>86</v>
      </c>
      <c r="D315" t="s">
        <v>10</v>
      </c>
      <c r="E315">
        <v>155</v>
      </c>
      <c r="F315" t="s">
        <v>73</v>
      </c>
      <c r="G315" t="s">
        <v>87</v>
      </c>
      <c r="AD315">
        <v>4.1641337386018232E-2</v>
      </c>
      <c r="AE315">
        <v>0.2257142857142857</v>
      </c>
      <c r="AF315">
        <v>0.34636397194536728</v>
      </c>
      <c r="AG315">
        <v>0.4795031055900621</v>
      </c>
      <c r="AH315">
        <v>0.63457815221353631</v>
      </c>
      <c r="AI315">
        <v>0.78639455782312906</v>
      </c>
      <c r="AJ315">
        <v>0.89999999999999991</v>
      </c>
    </row>
    <row r="316" spans="2:36">
      <c r="B316">
        <v>46</v>
      </c>
      <c r="C316" t="s">
        <v>86</v>
      </c>
      <c r="D316" t="s">
        <v>11</v>
      </c>
      <c r="E316">
        <v>4360</v>
      </c>
      <c r="F316" t="s">
        <v>73</v>
      </c>
      <c r="G316" t="s">
        <v>87</v>
      </c>
      <c r="AD316">
        <v>5.3799392097264427E-2</v>
      </c>
      <c r="AE316">
        <v>0.2257142857142857</v>
      </c>
      <c r="AF316">
        <v>0.34636397194536728</v>
      </c>
      <c r="AG316">
        <v>0.47639751552795029</v>
      </c>
      <c r="AH316">
        <v>0.63820729879703497</v>
      </c>
      <c r="AI316">
        <v>0.77891156462585021</v>
      </c>
      <c r="AJ316">
        <v>0.92857142857142849</v>
      </c>
    </row>
    <row r="317" spans="2:36">
      <c r="B317">
        <v>46</v>
      </c>
      <c r="C317" t="s">
        <v>86</v>
      </c>
      <c r="D317" t="s">
        <v>12</v>
      </c>
      <c r="E317">
        <v>14.9</v>
      </c>
      <c r="F317" t="s">
        <v>73</v>
      </c>
      <c r="G317" t="s">
        <v>87</v>
      </c>
      <c r="AD317">
        <v>4.4680851063829782E-2</v>
      </c>
      <c r="AE317">
        <v>0.2257142857142857</v>
      </c>
      <c r="AF317">
        <v>0.34636397194536728</v>
      </c>
      <c r="AG317">
        <v>0.47329192546583848</v>
      </c>
      <c r="AH317">
        <v>0.63921179472639622</v>
      </c>
      <c r="AI317">
        <v>0.78299319727891137</v>
      </c>
      <c r="AJ317">
        <v>0.91904761904761889</v>
      </c>
    </row>
    <row r="318" spans="2:36">
      <c r="B318">
        <v>46</v>
      </c>
      <c r="C318" t="s">
        <v>86</v>
      </c>
      <c r="D318" t="s">
        <v>13</v>
      </c>
      <c r="E318">
        <v>79</v>
      </c>
      <c r="F318" t="s">
        <v>73</v>
      </c>
      <c r="G318" t="s">
        <v>87</v>
      </c>
      <c r="AD318">
        <v>4.9240121580547108E-2</v>
      </c>
      <c r="AE318">
        <v>0.2257142857142857</v>
      </c>
      <c r="AF318">
        <v>0.34636397194536728</v>
      </c>
      <c r="AG318">
        <v>0.47639751552795029</v>
      </c>
      <c r="AH318">
        <v>0.64459070841265331</v>
      </c>
      <c r="AI318">
        <v>0.7911564625850338</v>
      </c>
      <c r="AJ318">
        <v>0.94761904761904747</v>
      </c>
    </row>
    <row r="319" spans="2:36">
      <c r="B319">
        <v>47</v>
      </c>
      <c r="C319" t="s">
        <v>86</v>
      </c>
      <c r="D319" t="s">
        <v>742</v>
      </c>
      <c r="E319">
        <v>14</v>
      </c>
      <c r="F319" t="s">
        <v>73</v>
      </c>
      <c r="G319" t="s">
        <v>88</v>
      </c>
      <c r="AD319">
        <v>4.4680851063829782E-2</v>
      </c>
      <c r="AE319">
        <v>0.2257142857142857</v>
      </c>
      <c r="AF319">
        <v>0.34636397194536728</v>
      </c>
      <c r="AG319">
        <v>0.47639751552795029</v>
      </c>
      <c r="AH319">
        <v>0.65107132731175821</v>
      </c>
      <c r="AI319">
        <v>0.79455782312925149</v>
      </c>
      <c r="AJ319">
        <v>0.93809523809523798</v>
      </c>
    </row>
    <row r="320" spans="2:36">
      <c r="B320">
        <v>47</v>
      </c>
      <c r="C320" t="s">
        <v>86</v>
      </c>
      <c r="D320" t="s">
        <v>9</v>
      </c>
      <c r="E320">
        <v>8</v>
      </c>
      <c r="F320" t="s">
        <v>73</v>
      </c>
      <c r="G320" t="s">
        <v>88</v>
      </c>
      <c r="AD320">
        <v>2.6443768996960486E-2</v>
      </c>
      <c r="AE320">
        <v>0.27142857142857141</v>
      </c>
      <c r="AF320">
        <v>0.37382798080472496</v>
      </c>
      <c r="AG320">
        <v>0.50745341614906825</v>
      </c>
      <c r="AH320">
        <v>0.6611162866053707</v>
      </c>
      <c r="AI320">
        <v>0.76394557823129239</v>
      </c>
      <c r="AJ320">
        <v>0.92857142857142849</v>
      </c>
    </row>
    <row r="321" spans="2:36">
      <c r="B321">
        <v>47</v>
      </c>
      <c r="C321" t="s">
        <v>86</v>
      </c>
      <c r="D321" t="s">
        <v>741</v>
      </c>
      <c r="E321">
        <v>455</v>
      </c>
      <c r="F321" t="s">
        <v>73</v>
      </c>
      <c r="G321" t="s">
        <v>88</v>
      </c>
      <c r="AD321">
        <v>5.6838905775075978E-2</v>
      </c>
      <c r="AE321">
        <v>0.18</v>
      </c>
      <c r="AF321">
        <v>0.32126245847176077</v>
      </c>
      <c r="AG321">
        <v>0.46273291925465837</v>
      </c>
      <c r="AH321">
        <v>0.61743691522540389</v>
      </c>
      <c r="AI321">
        <v>0.79999999999999982</v>
      </c>
      <c r="AJ321">
        <v>0.91904761904761889</v>
      </c>
    </row>
    <row r="322" spans="2:36">
      <c r="B322">
        <v>47</v>
      </c>
      <c r="C322" t="s">
        <v>86</v>
      </c>
      <c r="D322" t="s">
        <v>10</v>
      </c>
      <c r="E322">
        <v>225</v>
      </c>
      <c r="F322" t="s">
        <v>73</v>
      </c>
      <c r="G322" t="s">
        <v>88</v>
      </c>
      <c r="AD322">
        <v>2.9483282674772036E-2</v>
      </c>
      <c r="AE322">
        <v>0.27142857142857141</v>
      </c>
      <c r="AF322">
        <v>0.41428571428571426</v>
      </c>
      <c r="AG322">
        <v>0.5540372670807453</v>
      </c>
      <c r="AH322">
        <v>0.67683178743570005</v>
      </c>
      <c r="AI322">
        <v>0.74217687074829919</v>
      </c>
      <c r="AJ322">
        <v>0.87142857142857133</v>
      </c>
    </row>
    <row r="323" spans="2:36">
      <c r="B323">
        <v>47</v>
      </c>
      <c r="C323" t="s">
        <v>86</v>
      </c>
      <c r="D323" t="s">
        <v>11</v>
      </c>
      <c r="E323">
        <v>3086</v>
      </c>
      <c r="F323" t="s">
        <v>73</v>
      </c>
      <c r="G323" t="s">
        <v>88</v>
      </c>
      <c r="AD323">
        <v>3.5562310030395131E-2</v>
      </c>
      <c r="AE323">
        <v>0.27142857142857141</v>
      </c>
      <c r="AF323">
        <v>0.39804355850867473</v>
      </c>
      <c r="AG323">
        <v>0.51987577639751548</v>
      </c>
      <c r="AH323">
        <v>0.68470573939811241</v>
      </c>
      <c r="AI323">
        <v>0.75238095238095226</v>
      </c>
      <c r="AJ323">
        <v>0.91904761904761889</v>
      </c>
    </row>
    <row r="324" spans="2:36">
      <c r="B324">
        <v>47</v>
      </c>
      <c r="C324" t="s">
        <v>86</v>
      </c>
      <c r="D324" t="s">
        <v>12</v>
      </c>
      <c r="E324">
        <v>10</v>
      </c>
      <c r="F324" t="s">
        <v>73</v>
      </c>
      <c r="G324" t="s">
        <v>88</v>
      </c>
      <c r="AD324">
        <v>2.9483282674772036E-2</v>
      </c>
      <c r="AE324">
        <v>0.27142857142857141</v>
      </c>
      <c r="AF324">
        <v>0.39804355850867473</v>
      </c>
      <c r="AG324">
        <v>0.52298136645962723</v>
      </c>
      <c r="AH324">
        <v>0.67553566365587903</v>
      </c>
      <c r="AI324">
        <v>0.75578231292516995</v>
      </c>
      <c r="AJ324">
        <v>0.89047619047619042</v>
      </c>
    </row>
    <row r="325" spans="2:36">
      <c r="B325">
        <v>47</v>
      </c>
      <c r="C325" t="s">
        <v>86</v>
      </c>
      <c r="D325" t="s">
        <v>13</v>
      </c>
      <c r="E325">
        <v>70</v>
      </c>
      <c r="F325" t="s">
        <v>73</v>
      </c>
      <c r="G325" t="s">
        <v>88</v>
      </c>
      <c r="AD325">
        <v>2.9483282674772036E-2</v>
      </c>
      <c r="AE325">
        <v>0.27142857142857141</v>
      </c>
      <c r="AF325">
        <v>0.39804355850867473</v>
      </c>
      <c r="AG325">
        <v>0.52298136645962723</v>
      </c>
      <c r="AH325">
        <v>0.67809550812102548</v>
      </c>
      <c r="AI325">
        <v>0.75238095238095226</v>
      </c>
      <c r="AJ325">
        <v>0.88095238095238082</v>
      </c>
    </row>
    <row r="326" spans="2:36">
      <c r="B326">
        <v>48</v>
      </c>
      <c r="C326" t="s">
        <v>89</v>
      </c>
      <c r="D326" t="s">
        <v>742</v>
      </c>
      <c r="E326">
        <v>13</v>
      </c>
      <c r="F326" t="s">
        <v>73</v>
      </c>
      <c r="G326" t="s">
        <v>90</v>
      </c>
      <c r="AD326">
        <v>4.4680851063829782E-2</v>
      </c>
      <c r="AE326">
        <v>0.2257142857142857</v>
      </c>
      <c r="AF326">
        <v>0.35374677002583976</v>
      </c>
      <c r="AG326">
        <v>0.47639751552795029</v>
      </c>
      <c r="AH326">
        <v>0.63979505042731577</v>
      </c>
      <c r="AI326">
        <v>0.77619047619047599</v>
      </c>
      <c r="AJ326">
        <v>0.88095238095238082</v>
      </c>
    </row>
    <row r="327" spans="2:36">
      <c r="B327">
        <v>48</v>
      </c>
      <c r="C327" t="s">
        <v>89</v>
      </c>
      <c r="D327" t="s">
        <v>9</v>
      </c>
      <c r="E327">
        <v>8</v>
      </c>
      <c r="F327" t="s">
        <v>73</v>
      </c>
      <c r="G327" t="s">
        <v>90</v>
      </c>
      <c r="AD327">
        <v>3.5562310030395131E-2</v>
      </c>
      <c r="AE327">
        <v>0.27142857142857141</v>
      </c>
      <c r="AF327">
        <v>0.39804355850867473</v>
      </c>
      <c r="AG327">
        <v>0.55714285714285705</v>
      </c>
      <c r="AH327">
        <v>0.67206853254485788</v>
      </c>
      <c r="AI327">
        <v>0.7387755102040815</v>
      </c>
      <c r="AJ327">
        <v>0.89999999999999991</v>
      </c>
    </row>
    <row r="328" spans="2:36">
      <c r="B328">
        <v>48</v>
      </c>
      <c r="C328" t="s">
        <v>89</v>
      </c>
      <c r="D328" t="s">
        <v>741</v>
      </c>
      <c r="E328">
        <v>350</v>
      </c>
      <c r="F328" t="s">
        <v>73</v>
      </c>
      <c r="G328" t="s">
        <v>90</v>
      </c>
      <c r="AD328">
        <v>3.5562310030395131E-2</v>
      </c>
      <c r="AE328">
        <v>0.27142857142857141</v>
      </c>
      <c r="AF328">
        <v>0.39804355850867473</v>
      </c>
      <c r="AG328">
        <v>0.52608695652173909</v>
      </c>
      <c r="AH328">
        <v>0.67018915306411753</v>
      </c>
      <c r="AI328">
        <v>0.74965986394557804</v>
      </c>
      <c r="AJ328">
        <v>0.93809523809523798</v>
      </c>
    </row>
    <row r="329" spans="2:36">
      <c r="B329">
        <v>48</v>
      </c>
      <c r="C329" t="s">
        <v>89</v>
      </c>
      <c r="D329" t="s">
        <v>10</v>
      </c>
      <c r="E329">
        <v>155</v>
      </c>
      <c r="F329" t="s">
        <v>73</v>
      </c>
      <c r="G329" t="s">
        <v>90</v>
      </c>
      <c r="AD329">
        <v>8.1155015197568389E-2</v>
      </c>
      <c r="AE329">
        <v>0.18</v>
      </c>
      <c r="AF329">
        <v>0.31299372462163161</v>
      </c>
      <c r="AG329">
        <v>0.46708074534161487</v>
      </c>
      <c r="AH329">
        <v>0.61688606261898005</v>
      </c>
      <c r="AI329">
        <v>0.78435374149659842</v>
      </c>
      <c r="AJ329">
        <v>0.98571428571428554</v>
      </c>
    </row>
    <row r="330" spans="2:36">
      <c r="B330">
        <v>48</v>
      </c>
      <c r="C330" t="s">
        <v>89</v>
      </c>
      <c r="D330" t="s">
        <v>11</v>
      </c>
      <c r="E330">
        <v>4502</v>
      </c>
      <c r="F330" t="s">
        <v>73</v>
      </c>
      <c r="G330" t="s">
        <v>90</v>
      </c>
      <c r="AD330">
        <v>5.2279635258358652E-2</v>
      </c>
      <c r="AE330">
        <v>0.2257142857142857</v>
      </c>
      <c r="AF330">
        <v>0.34813584348468068</v>
      </c>
      <c r="AG330">
        <v>0.48571428571428571</v>
      </c>
      <c r="AH330">
        <v>0.6385961359309813</v>
      </c>
      <c r="AI330">
        <v>0.77891156462585021</v>
      </c>
      <c r="AJ330">
        <v>0.95714285714285707</v>
      </c>
    </row>
    <row r="331" spans="2:36">
      <c r="B331">
        <v>48</v>
      </c>
      <c r="C331" t="s">
        <v>89</v>
      </c>
      <c r="D331" t="s">
        <v>12</v>
      </c>
      <c r="E331">
        <v>13.5</v>
      </c>
      <c r="F331" t="s">
        <v>73</v>
      </c>
      <c r="G331" t="s">
        <v>90</v>
      </c>
      <c r="AD331">
        <v>8.8753799392097252E-2</v>
      </c>
      <c r="AE331">
        <v>0.18</v>
      </c>
      <c r="AF331">
        <v>0.32451088962716867</v>
      </c>
      <c r="AG331">
        <v>0.47018633540372667</v>
      </c>
      <c r="AH331">
        <v>0.61627040382356502</v>
      </c>
      <c r="AI331">
        <v>0.76394557823129239</v>
      </c>
      <c r="AJ331">
        <v>0.95714285714285707</v>
      </c>
    </row>
    <row r="332" spans="2:36">
      <c r="B332">
        <v>48</v>
      </c>
      <c r="C332" t="s">
        <v>89</v>
      </c>
      <c r="D332" t="s">
        <v>13</v>
      </c>
      <c r="E332">
        <v>72</v>
      </c>
      <c r="F332" t="s">
        <v>73</v>
      </c>
      <c r="G332" t="s">
        <v>90</v>
      </c>
      <c r="AD332">
        <v>6.8996960486322187E-2</v>
      </c>
      <c r="AE332">
        <v>0.18</v>
      </c>
      <c r="AF332">
        <v>0.32451088962716867</v>
      </c>
      <c r="AG332">
        <v>0.47018633540372667</v>
      </c>
      <c r="AH332">
        <v>0.62207055773826392</v>
      </c>
      <c r="AI332">
        <v>0.79659863945578213</v>
      </c>
      <c r="AJ332">
        <v>0.98571428571428554</v>
      </c>
    </row>
    <row r="333" spans="2:36">
      <c r="B333">
        <v>49</v>
      </c>
      <c r="C333" t="s">
        <v>91</v>
      </c>
      <c r="D333" t="s">
        <v>742</v>
      </c>
      <c r="E333">
        <v>30</v>
      </c>
      <c r="F333" t="s">
        <v>73</v>
      </c>
      <c r="G333" t="s">
        <v>92</v>
      </c>
      <c r="AD333">
        <v>4.5288753799392088E-2</v>
      </c>
      <c r="AE333">
        <v>0.2257142857142857</v>
      </c>
      <c r="AF333">
        <v>0.34813584348468068</v>
      </c>
      <c r="AG333">
        <v>0.4795031055900621</v>
      </c>
      <c r="AH333">
        <v>0.64799303333468339</v>
      </c>
      <c r="AI333">
        <v>0.80476190476190457</v>
      </c>
      <c r="AJ333">
        <v>0.94761904761904747</v>
      </c>
    </row>
    <row r="334" spans="2:36">
      <c r="B334">
        <v>49</v>
      </c>
      <c r="C334" t="s">
        <v>91</v>
      </c>
      <c r="D334" t="s">
        <v>9</v>
      </c>
      <c r="E334">
        <v>4</v>
      </c>
      <c r="F334" t="s">
        <v>73</v>
      </c>
      <c r="G334" t="s">
        <v>92</v>
      </c>
      <c r="AD334">
        <v>2.6443768996960486E-2</v>
      </c>
      <c r="AE334">
        <v>0.27142857142857141</v>
      </c>
      <c r="AF334">
        <v>0.39804355850867473</v>
      </c>
      <c r="AG334">
        <v>0.52298136645962723</v>
      </c>
      <c r="AH334">
        <v>0.69999999999999984</v>
      </c>
      <c r="AI334">
        <v>0.75578231292516995</v>
      </c>
      <c r="AJ334">
        <v>0.88095238095238082</v>
      </c>
    </row>
    <row r="335" spans="2:36">
      <c r="B335">
        <v>49</v>
      </c>
      <c r="C335" t="s">
        <v>91</v>
      </c>
      <c r="D335" t="s">
        <v>741</v>
      </c>
      <c r="E335">
        <v>111</v>
      </c>
      <c r="F335" t="s">
        <v>73</v>
      </c>
      <c r="G335" t="s">
        <v>92</v>
      </c>
      <c r="AD335">
        <v>6.1398176291793304E-2</v>
      </c>
      <c r="AE335">
        <v>0.18</v>
      </c>
      <c r="AF335">
        <v>0.32451088962716867</v>
      </c>
      <c r="AG335">
        <v>0.46894409937888198</v>
      </c>
      <c r="AH335">
        <v>0.62223257321074155</v>
      </c>
      <c r="AI335">
        <v>0.78299319727891137</v>
      </c>
      <c r="AJ335">
        <v>0.93809523809523798</v>
      </c>
    </row>
    <row r="336" spans="2:36">
      <c r="B336">
        <v>49</v>
      </c>
      <c r="C336" t="s">
        <v>91</v>
      </c>
      <c r="D336" t="s">
        <v>10</v>
      </c>
      <c r="E336">
        <v>80</v>
      </c>
      <c r="F336" t="s">
        <v>73</v>
      </c>
      <c r="G336" t="s">
        <v>92</v>
      </c>
      <c r="AD336">
        <v>4.3161094224924007E-2</v>
      </c>
      <c r="AE336">
        <v>0.2257142857142857</v>
      </c>
      <c r="AF336">
        <v>0.35374677002583976</v>
      </c>
      <c r="AG336">
        <v>0.4826086956521739</v>
      </c>
      <c r="AH336">
        <v>0.65155737372919109</v>
      </c>
      <c r="AI336">
        <v>0.78435374149659842</v>
      </c>
      <c r="AJ336">
        <v>0.92857142857142849</v>
      </c>
    </row>
    <row r="337" spans="2:36">
      <c r="B337">
        <v>49</v>
      </c>
      <c r="C337" t="s">
        <v>91</v>
      </c>
      <c r="D337" t="s">
        <v>11</v>
      </c>
      <c r="E337">
        <v>2155</v>
      </c>
      <c r="F337" t="s">
        <v>73</v>
      </c>
      <c r="G337" t="s">
        <v>92</v>
      </c>
      <c r="AD337">
        <v>6.5957446808510636E-2</v>
      </c>
      <c r="AE337">
        <v>0.18</v>
      </c>
      <c r="AF337">
        <v>0.30826873385012921</v>
      </c>
      <c r="AG337">
        <v>0.45714285714285713</v>
      </c>
      <c r="AH337">
        <v>0.60437846814370766</v>
      </c>
      <c r="AI337">
        <v>0.79659863945578213</v>
      </c>
      <c r="AJ337">
        <v>0.89047619047619042</v>
      </c>
    </row>
    <row r="338" spans="2:36">
      <c r="B338">
        <v>49</v>
      </c>
      <c r="C338" t="s">
        <v>91</v>
      </c>
      <c r="D338" t="s">
        <v>12</v>
      </c>
      <c r="E338">
        <v>14.8</v>
      </c>
      <c r="F338" t="s">
        <v>73</v>
      </c>
      <c r="G338" t="s">
        <v>92</v>
      </c>
      <c r="AD338">
        <v>6.8996960486322187E-2</v>
      </c>
      <c r="AE338">
        <v>0.18</v>
      </c>
      <c r="AF338">
        <v>0.3097452934662237</v>
      </c>
      <c r="AG338">
        <v>0.46583850931677018</v>
      </c>
      <c r="AH338">
        <v>0.60479970837214947</v>
      </c>
      <c r="AI338">
        <v>0.77823129251700662</v>
      </c>
      <c r="AJ338">
        <v>0.92857142857142849</v>
      </c>
    </row>
    <row r="339" spans="2:36">
      <c r="B339">
        <v>49</v>
      </c>
      <c r="C339" t="s">
        <v>91</v>
      </c>
      <c r="D339" t="s">
        <v>13</v>
      </c>
      <c r="E339">
        <v>77</v>
      </c>
      <c r="F339" t="s">
        <v>73</v>
      </c>
      <c r="G339" t="s">
        <v>92</v>
      </c>
      <c r="AD339">
        <v>9.6352583586626128E-2</v>
      </c>
      <c r="AE339">
        <v>0.18</v>
      </c>
      <c r="AF339">
        <v>0.30324843115540789</v>
      </c>
      <c r="AG339">
        <v>0.45031055900621114</v>
      </c>
      <c r="AH339">
        <v>0.59258374174733675</v>
      </c>
      <c r="AI339">
        <v>0.8006802721088434</v>
      </c>
      <c r="AJ339">
        <v>0.93809523809523798</v>
      </c>
    </row>
    <row r="340" spans="2:36">
      <c r="B340">
        <v>50</v>
      </c>
      <c r="C340" t="s">
        <v>93</v>
      </c>
      <c r="D340" t="s">
        <v>742</v>
      </c>
      <c r="E340">
        <v>17.7</v>
      </c>
      <c r="F340" t="s">
        <v>73</v>
      </c>
      <c r="G340" t="s">
        <v>94</v>
      </c>
      <c r="AD340">
        <v>6.2917933130699086E-2</v>
      </c>
      <c r="AE340">
        <v>0.18</v>
      </c>
      <c r="AF340">
        <v>0.31063122923588038</v>
      </c>
      <c r="AG340">
        <v>0.47329192546583848</v>
      </c>
      <c r="AH340">
        <v>0.61040544371987515</v>
      </c>
      <c r="AI340">
        <v>0.79319727891156444</v>
      </c>
      <c r="AJ340">
        <v>0.87142857142857133</v>
      </c>
    </row>
    <row r="341" spans="2:36">
      <c r="B341">
        <v>50</v>
      </c>
      <c r="C341" t="s">
        <v>93</v>
      </c>
      <c r="D341" t="s">
        <v>9</v>
      </c>
      <c r="E341">
        <v>6</v>
      </c>
      <c r="F341" t="s">
        <v>73</v>
      </c>
      <c r="G341" t="s">
        <v>94</v>
      </c>
      <c r="AD341">
        <v>5.2583586626139815E-2</v>
      </c>
      <c r="AE341">
        <v>0.18</v>
      </c>
      <c r="AF341">
        <v>0.31565153193060169</v>
      </c>
      <c r="AG341">
        <v>0.48571428571428571</v>
      </c>
      <c r="AH341">
        <v>0.62401474340799534</v>
      </c>
      <c r="AI341">
        <v>0.78095238095238084</v>
      </c>
      <c r="AJ341">
        <v>0.94761904761904747</v>
      </c>
    </row>
    <row r="342" spans="2:36">
      <c r="B342">
        <v>50</v>
      </c>
      <c r="C342" t="s">
        <v>93</v>
      </c>
      <c r="D342" t="s">
        <v>741</v>
      </c>
      <c r="E342">
        <v>231</v>
      </c>
      <c r="F342" t="s">
        <v>73</v>
      </c>
      <c r="G342" t="s">
        <v>94</v>
      </c>
      <c r="AD342">
        <v>6.2917933130699086E-2</v>
      </c>
      <c r="AE342">
        <v>0.18</v>
      </c>
      <c r="AF342">
        <v>0.31565153193060169</v>
      </c>
      <c r="AG342">
        <v>0.48571428571428571</v>
      </c>
      <c r="AH342">
        <v>0.61999675969055035</v>
      </c>
      <c r="AI342">
        <v>0.76598639455782302</v>
      </c>
      <c r="AJ342">
        <v>0.91904761904761889</v>
      </c>
    </row>
    <row r="343" spans="2:36">
      <c r="B343">
        <v>50</v>
      </c>
      <c r="C343" t="s">
        <v>93</v>
      </c>
      <c r="D343" t="s">
        <v>10</v>
      </c>
      <c r="E343">
        <v>165</v>
      </c>
      <c r="F343" t="s">
        <v>73</v>
      </c>
      <c r="G343" t="s">
        <v>94</v>
      </c>
      <c r="AD343">
        <v>5.9878419452887528E-2</v>
      </c>
      <c r="AE343">
        <v>0.18</v>
      </c>
      <c r="AF343">
        <v>0.31565153193060169</v>
      </c>
      <c r="AG343">
        <v>0.4826086956521739</v>
      </c>
      <c r="AH343">
        <v>0.61964032565109961</v>
      </c>
      <c r="AI343">
        <v>0.76938775510204072</v>
      </c>
      <c r="AJ343">
        <v>0.89999999999999991</v>
      </c>
    </row>
    <row r="344" spans="2:36">
      <c r="B344">
        <v>50</v>
      </c>
      <c r="C344" t="s">
        <v>93</v>
      </c>
      <c r="D344" t="s">
        <v>11</v>
      </c>
      <c r="E344">
        <v>3445</v>
      </c>
      <c r="F344" t="s">
        <v>73</v>
      </c>
      <c r="G344" t="s">
        <v>94</v>
      </c>
      <c r="AD344">
        <v>6.5957446808510636E-2</v>
      </c>
      <c r="AE344">
        <v>0.18</v>
      </c>
      <c r="AF344">
        <v>0.31181247692875597</v>
      </c>
      <c r="AG344">
        <v>0.47204968944099379</v>
      </c>
      <c r="AH344">
        <v>0.61092389323180352</v>
      </c>
      <c r="AI344">
        <v>0.77959183673469368</v>
      </c>
      <c r="AJ344">
        <v>0.9095238095238094</v>
      </c>
    </row>
    <row r="345" spans="2:36">
      <c r="B345">
        <v>50</v>
      </c>
      <c r="C345" t="s">
        <v>93</v>
      </c>
      <c r="D345" t="s">
        <v>12</v>
      </c>
      <c r="E345">
        <v>13.4</v>
      </c>
      <c r="F345" t="s">
        <v>73</v>
      </c>
      <c r="G345" t="s">
        <v>94</v>
      </c>
      <c r="AD345">
        <v>8.5106382978723388E-2</v>
      </c>
      <c r="AE345">
        <v>0.18</v>
      </c>
      <c r="AF345">
        <v>0.30856404577334806</v>
      </c>
      <c r="AG345">
        <v>0.45590062111801238</v>
      </c>
      <c r="AH345">
        <v>0.60036048442626266</v>
      </c>
      <c r="AI345">
        <v>0.79523809523809508</v>
      </c>
      <c r="AJ345">
        <v>0.97619047619047605</v>
      </c>
    </row>
    <row r="346" spans="2:36">
      <c r="B346">
        <v>50</v>
      </c>
      <c r="C346" t="s">
        <v>93</v>
      </c>
      <c r="D346" t="s">
        <v>13</v>
      </c>
      <c r="E346">
        <v>78</v>
      </c>
      <c r="F346" t="s">
        <v>73</v>
      </c>
      <c r="G346" t="s">
        <v>94</v>
      </c>
      <c r="AD346">
        <v>7.8115501519756839E-2</v>
      </c>
      <c r="AE346">
        <v>0.18</v>
      </c>
      <c r="AF346">
        <v>0.30856404577334806</v>
      </c>
      <c r="AG346">
        <v>0.45590062111801238</v>
      </c>
      <c r="AH346">
        <v>0.59776823686662073</v>
      </c>
      <c r="AI346">
        <v>0.78571428571428559</v>
      </c>
      <c r="AJ346">
        <v>0.93809523809523798</v>
      </c>
    </row>
    <row r="347" spans="2:36">
      <c r="B347">
        <v>51</v>
      </c>
      <c r="C347" t="s">
        <v>95</v>
      </c>
      <c r="D347" t="s">
        <v>742</v>
      </c>
      <c r="E347">
        <v>21</v>
      </c>
      <c r="F347" t="s">
        <v>73</v>
      </c>
      <c r="G347" t="s">
        <v>96</v>
      </c>
      <c r="AD347">
        <v>8.9665653495440714E-2</v>
      </c>
      <c r="AE347">
        <v>0.18</v>
      </c>
      <c r="AF347">
        <v>0.30856404577334806</v>
      </c>
      <c r="AG347">
        <v>0.45590062111801238</v>
      </c>
      <c r="AH347">
        <v>0.6029527319859046</v>
      </c>
      <c r="AI347">
        <v>0.79659863945578213</v>
      </c>
      <c r="AJ347">
        <v>0.96666666666666656</v>
      </c>
    </row>
    <row r="348" spans="2:36">
      <c r="B348">
        <v>51</v>
      </c>
      <c r="C348" t="s">
        <v>95</v>
      </c>
      <c r="D348" t="s">
        <v>9</v>
      </c>
      <c r="E348">
        <v>6</v>
      </c>
      <c r="F348" t="s">
        <v>73</v>
      </c>
      <c r="G348" t="s">
        <v>96</v>
      </c>
      <c r="AD348">
        <v>4.7720364741641333E-2</v>
      </c>
      <c r="AE348">
        <v>0.18</v>
      </c>
      <c r="AF348">
        <v>0.30856404577334806</v>
      </c>
      <c r="AG348">
        <v>0.46894409937888198</v>
      </c>
      <c r="AH348">
        <v>0.60729474664830485</v>
      </c>
      <c r="AI348">
        <v>0.80340136054421751</v>
      </c>
      <c r="AJ348">
        <v>0.89999999999999991</v>
      </c>
    </row>
    <row r="349" spans="2:36">
      <c r="B349">
        <v>51</v>
      </c>
      <c r="C349" t="s">
        <v>95</v>
      </c>
      <c r="D349" t="s">
        <v>741</v>
      </c>
      <c r="E349">
        <v>231</v>
      </c>
      <c r="F349" t="s">
        <v>73</v>
      </c>
      <c r="G349" t="s">
        <v>96</v>
      </c>
      <c r="AD349">
        <v>8.419452887537994E-2</v>
      </c>
      <c r="AE349">
        <v>0.18</v>
      </c>
      <c r="AF349">
        <v>0.32244370616463636</v>
      </c>
      <c r="AG349">
        <v>0.47391304347826085</v>
      </c>
      <c r="AH349">
        <v>0.61980234112357724</v>
      </c>
      <c r="AI349">
        <v>0.76870748299319713</v>
      </c>
      <c r="AJ349">
        <v>0.98571428571428554</v>
      </c>
    </row>
    <row r="350" spans="2:36">
      <c r="B350">
        <v>51</v>
      </c>
      <c r="C350" t="s">
        <v>95</v>
      </c>
      <c r="D350" t="s">
        <v>10</v>
      </c>
      <c r="E350">
        <v>110</v>
      </c>
      <c r="F350" t="s">
        <v>73</v>
      </c>
      <c r="G350" t="s">
        <v>96</v>
      </c>
      <c r="AD350">
        <v>5.106382978723404E-2</v>
      </c>
      <c r="AE350">
        <v>0.18</v>
      </c>
      <c r="AF350">
        <v>0.31949058693244736</v>
      </c>
      <c r="AG350">
        <v>0.47329192546583848</v>
      </c>
      <c r="AH350">
        <v>0.61494187694924851</v>
      </c>
      <c r="AI350">
        <v>0.77482993197278893</v>
      </c>
      <c r="AJ350">
        <v>0.94761904761904747</v>
      </c>
    </row>
    <row r="351" spans="2:36">
      <c r="B351">
        <v>51</v>
      </c>
      <c r="C351" t="s">
        <v>95</v>
      </c>
      <c r="D351" t="s">
        <v>11</v>
      </c>
      <c r="E351">
        <v>3039</v>
      </c>
      <c r="F351" t="s">
        <v>73</v>
      </c>
      <c r="G351" t="s">
        <v>96</v>
      </c>
      <c r="AD351">
        <v>8.4802431610942253E-2</v>
      </c>
      <c r="AE351">
        <v>0.18</v>
      </c>
      <c r="AF351">
        <v>0.31181247692875597</v>
      </c>
      <c r="AG351">
        <v>0.46086956521739131</v>
      </c>
      <c r="AH351">
        <v>0.60684110332536745</v>
      </c>
      <c r="AI351">
        <v>0.77755102040816315</v>
      </c>
      <c r="AJ351">
        <v>0.96666666666666656</v>
      </c>
    </row>
    <row r="352" spans="2:36">
      <c r="B352">
        <v>51</v>
      </c>
      <c r="C352" t="s">
        <v>95</v>
      </c>
      <c r="D352" t="s">
        <v>12</v>
      </c>
      <c r="E352">
        <v>15</v>
      </c>
      <c r="F352" t="s">
        <v>73</v>
      </c>
      <c r="G352" t="s">
        <v>96</v>
      </c>
      <c r="AD352">
        <v>7.2036474164133737E-2</v>
      </c>
      <c r="AE352">
        <v>0.18</v>
      </c>
      <c r="AF352">
        <v>0.30856404577334806</v>
      </c>
      <c r="AG352">
        <v>0.46086956521739131</v>
      </c>
      <c r="AH352">
        <v>0.60327676293085986</v>
      </c>
      <c r="AI352">
        <v>0.78571428571428559</v>
      </c>
      <c r="AJ352">
        <v>0.92857142857142849</v>
      </c>
    </row>
    <row r="353" spans="2:36">
      <c r="B353">
        <v>51</v>
      </c>
      <c r="C353" t="s">
        <v>95</v>
      </c>
      <c r="D353" t="s">
        <v>13</v>
      </c>
      <c r="E353">
        <v>75</v>
      </c>
      <c r="F353" t="s">
        <v>73</v>
      </c>
      <c r="G353" t="s">
        <v>96</v>
      </c>
      <c r="AD353">
        <v>7.5075987841945288E-2</v>
      </c>
      <c r="AE353">
        <v>0.18</v>
      </c>
      <c r="AF353">
        <v>0.30856404577334806</v>
      </c>
      <c r="AG353">
        <v>0.46086956521739131</v>
      </c>
      <c r="AH353">
        <v>0.60379521244278822</v>
      </c>
      <c r="AI353">
        <v>0.78299319727891137</v>
      </c>
      <c r="AJ353">
        <v>0.91904761904761889</v>
      </c>
    </row>
    <row r="354" spans="2:36">
      <c r="B354">
        <v>52</v>
      </c>
      <c r="C354" t="s">
        <v>97</v>
      </c>
      <c r="D354" t="s">
        <v>742</v>
      </c>
      <c r="E354">
        <v>20.5</v>
      </c>
      <c r="F354" t="s">
        <v>73</v>
      </c>
      <c r="G354" t="s">
        <v>98</v>
      </c>
      <c r="AD354">
        <v>8.5410334346504552E-2</v>
      </c>
      <c r="AE354">
        <v>0.18</v>
      </c>
      <c r="AF354">
        <v>0.31181247692875597</v>
      </c>
      <c r="AG354">
        <v>0.46086956521739131</v>
      </c>
      <c r="AH354">
        <v>0.60959536635748701</v>
      </c>
      <c r="AI354">
        <v>0.7884353741496597</v>
      </c>
      <c r="AJ354">
        <v>0.97619047619047605</v>
      </c>
    </row>
    <row r="355" spans="2:36">
      <c r="B355">
        <v>52</v>
      </c>
      <c r="C355" t="s">
        <v>97</v>
      </c>
      <c r="D355" t="s">
        <v>9</v>
      </c>
      <c r="E355">
        <v>6</v>
      </c>
      <c r="F355" t="s">
        <v>73</v>
      </c>
      <c r="G355" t="s">
        <v>98</v>
      </c>
      <c r="AD355">
        <v>9.0273556231003027E-2</v>
      </c>
      <c r="AE355">
        <v>0.18</v>
      </c>
      <c r="AF355">
        <v>0.31181247692875597</v>
      </c>
      <c r="AG355">
        <v>0.4577639751552795</v>
      </c>
      <c r="AH355">
        <v>0.60619304143545705</v>
      </c>
      <c r="AI355">
        <v>0.78911564625850328</v>
      </c>
      <c r="AJ355">
        <v>0.98571428571428554</v>
      </c>
    </row>
    <row r="356" spans="2:36">
      <c r="B356">
        <v>52</v>
      </c>
      <c r="C356" t="s">
        <v>97</v>
      </c>
      <c r="D356" t="s">
        <v>741</v>
      </c>
      <c r="E356">
        <v>231</v>
      </c>
      <c r="F356" t="s">
        <v>73</v>
      </c>
      <c r="G356" t="s">
        <v>98</v>
      </c>
      <c r="AD356">
        <v>8.1155015197568389E-2</v>
      </c>
      <c r="AE356">
        <v>0.18</v>
      </c>
      <c r="AF356">
        <v>0.30088593576965666</v>
      </c>
      <c r="AG356">
        <v>0.45465838509316769</v>
      </c>
      <c r="AH356">
        <v>0.5908987808335695</v>
      </c>
      <c r="AI356">
        <v>0.80340136054421751</v>
      </c>
      <c r="AJ356">
        <v>0.88095238095238082</v>
      </c>
    </row>
    <row r="357" spans="2:36">
      <c r="B357">
        <v>52</v>
      </c>
      <c r="C357" t="s">
        <v>97</v>
      </c>
      <c r="D357" t="s">
        <v>10</v>
      </c>
      <c r="E357">
        <v>105</v>
      </c>
      <c r="F357" t="s">
        <v>73</v>
      </c>
      <c r="G357" t="s">
        <v>98</v>
      </c>
      <c r="AD357">
        <v>8.419452887537994E-2</v>
      </c>
      <c r="AE357">
        <v>0.18</v>
      </c>
      <c r="AF357">
        <v>0.30088593576965666</v>
      </c>
      <c r="AG357">
        <v>0.45465838509316769</v>
      </c>
      <c r="AH357">
        <v>0.59294017578678759</v>
      </c>
      <c r="AI357">
        <v>0.81700680272108828</v>
      </c>
      <c r="AJ357">
        <v>0.9095238095238094</v>
      </c>
    </row>
    <row r="358" spans="2:36">
      <c r="B358">
        <v>52</v>
      </c>
      <c r="C358" t="s">
        <v>97</v>
      </c>
      <c r="D358" t="s">
        <v>11</v>
      </c>
      <c r="E358">
        <v>3425</v>
      </c>
      <c r="F358" t="s">
        <v>73</v>
      </c>
      <c r="G358" t="s">
        <v>98</v>
      </c>
      <c r="AD358">
        <v>6.8996960486322187E-2</v>
      </c>
      <c r="AE358">
        <v>0.18</v>
      </c>
      <c r="AF358">
        <v>0.30856404577334806</v>
      </c>
      <c r="AG358">
        <v>0.46894409937888198</v>
      </c>
      <c r="AH358">
        <v>0.60149459273360595</v>
      </c>
      <c r="AI358">
        <v>0.78639455782312906</v>
      </c>
      <c r="AJ358">
        <v>0.89047619047619042</v>
      </c>
    </row>
    <row r="359" spans="2:36">
      <c r="B359">
        <v>52</v>
      </c>
      <c r="C359" t="s">
        <v>97</v>
      </c>
      <c r="D359" t="s">
        <v>12</v>
      </c>
      <c r="E359">
        <v>16.899999999999999</v>
      </c>
      <c r="F359" t="s">
        <v>73</v>
      </c>
      <c r="G359" t="s">
        <v>98</v>
      </c>
      <c r="AD359">
        <v>6.5957446808510636E-2</v>
      </c>
      <c r="AE359">
        <v>0.18</v>
      </c>
      <c r="AF359">
        <v>0.30856404577334806</v>
      </c>
      <c r="AG359">
        <v>0.46086956521739131</v>
      </c>
      <c r="AH359">
        <v>0.60684110332536745</v>
      </c>
      <c r="AI359">
        <v>0.79795918367346919</v>
      </c>
      <c r="AJ359">
        <v>0.93809523809523798</v>
      </c>
    </row>
    <row r="360" spans="2:36">
      <c r="B360">
        <v>52</v>
      </c>
      <c r="C360" t="s">
        <v>97</v>
      </c>
      <c r="D360" t="s">
        <v>13</v>
      </c>
      <c r="E360">
        <v>77</v>
      </c>
      <c r="F360" t="s">
        <v>73</v>
      </c>
      <c r="G360" t="s">
        <v>98</v>
      </c>
      <c r="AD360">
        <v>0.10273556231003039</v>
      </c>
      <c r="AE360">
        <v>0.18</v>
      </c>
      <c r="AF360">
        <v>0.30620155038759689</v>
      </c>
      <c r="AG360">
        <v>0.45155279503105589</v>
      </c>
      <c r="AH360">
        <v>0.59721738426019677</v>
      </c>
      <c r="AI360">
        <v>0.80204081632653046</v>
      </c>
      <c r="AJ360">
        <v>0.96666666666666656</v>
      </c>
    </row>
    <row r="361" spans="2:36">
      <c r="B361">
        <v>53</v>
      </c>
      <c r="C361" t="s">
        <v>97</v>
      </c>
      <c r="D361" t="s">
        <v>742</v>
      </c>
      <c r="E361">
        <v>26.6</v>
      </c>
      <c r="F361" t="s">
        <v>73</v>
      </c>
      <c r="G361" t="s">
        <v>99</v>
      </c>
      <c r="AD361">
        <v>5.9878419452887528E-2</v>
      </c>
      <c r="AE361">
        <v>0.18</v>
      </c>
      <c r="AF361">
        <v>0.31949058693244736</v>
      </c>
      <c r="AG361">
        <v>0.47391304347826085</v>
      </c>
      <c r="AH361">
        <v>0.6210012556199116</v>
      </c>
      <c r="AI361">
        <v>0.76598639455782302</v>
      </c>
      <c r="AJ361">
        <v>0.91904761904761889</v>
      </c>
    </row>
    <row r="362" spans="2:36">
      <c r="B362">
        <v>53</v>
      </c>
      <c r="C362" t="s">
        <v>97</v>
      </c>
      <c r="D362" t="s">
        <v>9</v>
      </c>
      <c r="E362">
        <v>4</v>
      </c>
      <c r="F362" t="s">
        <v>73</v>
      </c>
      <c r="G362" t="s">
        <v>99</v>
      </c>
      <c r="AD362">
        <v>6.2917933130699086E-2</v>
      </c>
      <c r="AE362">
        <v>0.18</v>
      </c>
      <c r="AF362">
        <v>0.31328903654485046</v>
      </c>
      <c r="AG362">
        <v>0.47329192546583848</v>
      </c>
      <c r="AH362">
        <v>0.60564218882903309</v>
      </c>
      <c r="AI362">
        <v>0.76938775510204072</v>
      </c>
      <c r="AJ362">
        <v>0.88095238095238082</v>
      </c>
    </row>
    <row r="363" spans="2:36">
      <c r="B363">
        <v>53</v>
      </c>
      <c r="C363" t="s">
        <v>97</v>
      </c>
      <c r="D363" t="s">
        <v>741</v>
      </c>
      <c r="E363">
        <v>151</v>
      </c>
      <c r="F363" t="s">
        <v>73</v>
      </c>
      <c r="G363" t="s">
        <v>99</v>
      </c>
      <c r="AD363">
        <v>8.1155015197568389E-2</v>
      </c>
      <c r="AE363">
        <v>0.18</v>
      </c>
      <c r="AF363">
        <v>0.30236249538575116</v>
      </c>
      <c r="AG363">
        <v>0.44658385093167702</v>
      </c>
      <c r="AH363">
        <v>0.58688079711612451</v>
      </c>
      <c r="AI363">
        <v>0.78639455782312906</v>
      </c>
      <c r="AJ363">
        <v>0.9095238095238094</v>
      </c>
    </row>
    <row r="364" spans="2:36">
      <c r="B364">
        <v>53</v>
      </c>
      <c r="C364" t="s">
        <v>97</v>
      </c>
      <c r="D364" t="s">
        <v>10</v>
      </c>
      <c r="E364">
        <v>84</v>
      </c>
      <c r="F364" t="s">
        <v>73</v>
      </c>
      <c r="G364" t="s">
        <v>99</v>
      </c>
      <c r="AD364">
        <v>7.0516717325227962E-2</v>
      </c>
      <c r="AE364">
        <v>0.18</v>
      </c>
      <c r="AF364">
        <v>0.31949058693244736</v>
      </c>
      <c r="AG364">
        <v>0.47329192546583848</v>
      </c>
      <c r="AH364">
        <v>0.61640001620154716</v>
      </c>
      <c r="AI364">
        <v>0.77074829931972777</v>
      </c>
      <c r="AJ364">
        <v>0.94761904761904747</v>
      </c>
    </row>
    <row r="365" spans="2:36">
      <c r="B365">
        <v>53</v>
      </c>
      <c r="C365" t="s">
        <v>97</v>
      </c>
      <c r="D365" t="s">
        <v>11</v>
      </c>
      <c r="E365">
        <v>2635</v>
      </c>
      <c r="F365" t="s">
        <v>73</v>
      </c>
      <c r="G365" t="s">
        <v>99</v>
      </c>
      <c r="AD365">
        <v>5.9878419452887528E-2</v>
      </c>
      <c r="AE365">
        <v>0.18</v>
      </c>
      <c r="AF365">
        <v>0.31328903654485046</v>
      </c>
      <c r="AG365">
        <v>0.47329192546583848</v>
      </c>
      <c r="AH365">
        <v>0.60726234355380926</v>
      </c>
      <c r="AI365">
        <v>0.77959183673469368</v>
      </c>
      <c r="AJ365">
        <v>0.89047619047619042</v>
      </c>
    </row>
    <row r="366" spans="2:36">
      <c r="B366">
        <v>53</v>
      </c>
      <c r="C366" t="s">
        <v>97</v>
      </c>
      <c r="D366" t="s">
        <v>12</v>
      </c>
      <c r="E366">
        <v>16.399999999999999</v>
      </c>
      <c r="F366" t="s">
        <v>73</v>
      </c>
      <c r="G366" t="s">
        <v>99</v>
      </c>
      <c r="AD366">
        <v>7.7507598784194526E-2</v>
      </c>
      <c r="AE366">
        <v>0.18</v>
      </c>
      <c r="AF366">
        <v>0.31949058693244736</v>
      </c>
      <c r="AG366">
        <v>0.47018633540372667</v>
      </c>
      <c r="AH366">
        <v>0.62129288347037137</v>
      </c>
      <c r="AI366">
        <v>0.77959183673469368</v>
      </c>
      <c r="AJ366">
        <v>0.96666666666666656</v>
      </c>
    </row>
    <row r="367" spans="2:36">
      <c r="B367">
        <v>53</v>
      </c>
      <c r="C367" t="s">
        <v>97</v>
      </c>
      <c r="D367" t="s">
        <v>13</v>
      </c>
      <c r="E367">
        <v>81</v>
      </c>
      <c r="F367" t="s">
        <v>73</v>
      </c>
      <c r="G367" t="s">
        <v>99</v>
      </c>
      <c r="AD367">
        <v>5.9878419452887528E-2</v>
      </c>
      <c r="AE367">
        <v>0.18</v>
      </c>
      <c r="AF367">
        <v>0.31328903654485046</v>
      </c>
      <c r="AG367">
        <v>0.47329192546583848</v>
      </c>
      <c r="AH367">
        <v>0.6103082344363886</v>
      </c>
      <c r="AI367">
        <v>0.77619047619047599</v>
      </c>
      <c r="AJ367">
        <v>0.87142857142857133</v>
      </c>
    </row>
    <row r="368" spans="2:36">
      <c r="B368">
        <v>54</v>
      </c>
      <c r="C368" t="s">
        <v>100</v>
      </c>
      <c r="D368" t="s">
        <v>742</v>
      </c>
      <c r="E368">
        <v>15</v>
      </c>
      <c r="F368" t="s">
        <v>73</v>
      </c>
      <c r="G368" t="s">
        <v>101</v>
      </c>
      <c r="AD368">
        <v>5.6838905775075978E-2</v>
      </c>
      <c r="AE368">
        <v>0.18</v>
      </c>
      <c r="AF368">
        <v>0.31535622000738278</v>
      </c>
      <c r="AG368">
        <v>0.47453416149068323</v>
      </c>
      <c r="AH368">
        <v>0.61465024909878885</v>
      </c>
      <c r="AI368">
        <v>0.7727891156462583</v>
      </c>
      <c r="AJ368">
        <v>0.89047619047619042</v>
      </c>
    </row>
    <row r="369" spans="2:36">
      <c r="B369">
        <v>54</v>
      </c>
      <c r="C369" t="s">
        <v>100</v>
      </c>
      <c r="D369" t="s">
        <v>9</v>
      </c>
      <c r="E369">
        <v>8</v>
      </c>
      <c r="F369" t="s">
        <v>73</v>
      </c>
      <c r="G369" t="s">
        <v>101</v>
      </c>
      <c r="AD369">
        <v>6.4133738601823698E-2</v>
      </c>
      <c r="AE369">
        <v>0.2257142857142857</v>
      </c>
      <c r="AF369">
        <v>0.32953119232188999</v>
      </c>
      <c r="AG369">
        <v>0.48633540372670803</v>
      </c>
      <c r="AH369">
        <v>0.62741706833002542</v>
      </c>
      <c r="AI369">
        <v>0.75986394557823111</v>
      </c>
      <c r="AJ369">
        <v>0.97619047619047605</v>
      </c>
    </row>
    <row r="370" spans="2:36">
      <c r="B370">
        <v>54</v>
      </c>
      <c r="C370" t="s">
        <v>100</v>
      </c>
      <c r="D370" t="s">
        <v>741</v>
      </c>
      <c r="E370">
        <v>350</v>
      </c>
      <c r="F370" t="s">
        <v>73</v>
      </c>
      <c r="G370" t="s">
        <v>101</v>
      </c>
      <c r="AD370">
        <v>4.4680851063829782E-2</v>
      </c>
      <c r="AE370">
        <v>0.2257142857142857</v>
      </c>
      <c r="AF370">
        <v>0.32598744924326317</v>
      </c>
      <c r="AG370">
        <v>0.48136645962732916</v>
      </c>
      <c r="AH370">
        <v>0.62838916116489119</v>
      </c>
      <c r="AI370">
        <v>0.77959183673469368</v>
      </c>
      <c r="AJ370">
        <v>0.92857142857142849</v>
      </c>
    </row>
    <row r="371" spans="2:36">
      <c r="B371">
        <v>54</v>
      </c>
      <c r="C371" t="s">
        <v>100</v>
      </c>
      <c r="D371" t="s">
        <v>10</v>
      </c>
      <c r="E371">
        <v>165</v>
      </c>
      <c r="F371" t="s">
        <v>73</v>
      </c>
      <c r="G371" t="s">
        <v>101</v>
      </c>
      <c r="AD371">
        <v>4.7720364741641333E-2</v>
      </c>
      <c r="AE371">
        <v>0.2257142857142857</v>
      </c>
      <c r="AF371">
        <v>0.32598744924326317</v>
      </c>
      <c r="AG371">
        <v>0.49006211180124221</v>
      </c>
      <c r="AH371">
        <v>0.62440358054194167</v>
      </c>
      <c r="AI371">
        <v>0.76598639455782302</v>
      </c>
      <c r="AJ371">
        <v>0.89999999999999991</v>
      </c>
    </row>
    <row r="372" spans="2:36">
      <c r="B372">
        <v>54</v>
      </c>
      <c r="C372" t="s">
        <v>100</v>
      </c>
      <c r="D372" t="s">
        <v>11</v>
      </c>
      <c r="E372">
        <v>3693</v>
      </c>
      <c r="F372" t="s">
        <v>73</v>
      </c>
      <c r="G372" t="s">
        <v>101</v>
      </c>
      <c r="AD372">
        <v>0.10577507598784194</v>
      </c>
      <c r="AE372">
        <v>0.18</v>
      </c>
      <c r="AF372">
        <v>0.30324843115540789</v>
      </c>
      <c r="AG372">
        <v>0.45031055900621114</v>
      </c>
      <c r="AH372">
        <v>0.59031552513265007</v>
      </c>
      <c r="AI372">
        <v>0.78911564625850328</v>
      </c>
      <c r="AJ372">
        <v>0.97619047619047605</v>
      </c>
    </row>
    <row r="373" spans="2:36">
      <c r="B373">
        <v>54</v>
      </c>
      <c r="C373" t="s">
        <v>100</v>
      </c>
      <c r="D373" t="s">
        <v>12</v>
      </c>
      <c r="E373">
        <v>11.5</v>
      </c>
      <c r="F373" t="s">
        <v>73</v>
      </c>
      <c r="G373" t="s">
        <v>101</v>
      </c>
      <c r="AD373">
        <v>0.10151975683890578</v>
      </c>
      <c r="AE373">
        <v>0.18</v>
      </c>
      <c r="AF373">
        <v>0.30620155038759689</v>
      </c>
      <c r="AG373">
        <v>0.45279503105590058</v>
      </c>
      <c r="AH373">
        <v>0.59987443800882978</v>
      </c>
      <c r="AI373">
        <v>0.79183673469387739</v>
      </c>
      <c r="AJ373">
        <v>0.97619047619047605</v>
      </c>
    </row>
    <row r="374" spans="2:36">
      <c r="B374">
        <v>54</v>
      </c>
      <c r="C374" t="s">
        <v>100</v>
      </c>
      <c r="D374" t="s">
        <v>13</v>
      </c>
      <c r="E374">
        <v>70</v>
      </c>
      <c r="F374" t="s">
        <v>73</v>
      </c>
      <c r="G374" t="s">
        <v>101</v>
      </c>
      <c r="AD374">
        <v>9.3313069908814578E-2</v>
      </c>
      <c r="AE374">
        <v>0.18</v>
      </c>
      <c r="AF374">
        <v>0.3159468438538206</v>
      </c>
      <c r="AG374">
        <v>0.46894409937888198</v>
      </c>
      <c r="AH374">
        <v>0.61445583053181574</v>
      </c>
      <c r="AI374">
        <v>0.77687074829931957</v>
      </c>
      <c r="AJ374">
        <v>0.96666666666666656</v>
      </c>
    </row>
    <row r="375" spans="2:36">
      <c r="B375">
        <v>55</v>
      </c>
      <c r="C375" t="s">
        <v>102</v>
      </c>
      <c r="D375" t="s">
        <v>742</v>
      </c>
      <c r="E375">
        <v>28.4</v>
      </c>
      <c r="F375" t="s">
        <v>73</v>
      </c>
      <c r="G375" t="s">
        <v>103</v>
      </c>
      <c r="AD375">
        <v>6.5957446808510636E-2</v>
      </c>
      <c r="AE375">
        <v>0.18</v>
      </c>
      <c r="AF375">
        <v>0.30856404577334806</v>
      </c>
      <c r="AG375">
        <v>0.44285714285714284</v>
      </c>
      <c r="AH375">
        <v>0.592907772692292</v>
      </c>
      <c r="AI375">
        <v>0.81360544217687059</v>
      </c>
      <c r="AJ375">
        <v>0.87142857142857133</v>
      </c>
    </row>
    <row r="376" spans="2:36">
      <c r="B376">
        <v>55</v>
      </c>
      <c r="C376" t="s">
        <v>102</v>
      </c>
      <c r="D376" t="s">
        <v>9</v>
      </c>
      <c r="E376">
        <v>4</v>
      </c>
      <c r="F376" t="s">
        <v>73</v>
      </c>
      <c r="G376" t="s">
        <v>103</v>
      </c>
      <c r="AD376">
        <v>5.3799392097264427E-2</v>
      </c>
      <c r="AE376">
        <v>0.18</v>
      </c>
      <c r="AF376">
        <v>0.31565153193060169</v>
      </c>
      <c r="AG376">
        <v>0.46149068322981363</v>
      </c>
      <c r="AH376">
        <v>0.61481226457126648</v>
      </c>
      <c r="AI376">
        <v>0.79659863945578213</v>
      </c>
      <c r="AJ376">
        <v>0.89047619047619042</v>
      </c>
    </row>
    <row r="377" spans="2:36">
      <c r="B377">
        <v>55</v>
      </c>
      <c r="C377" t="s">
        <v>102</v>
      </c>
      <c r="D377" t="s">
        <v>741</v>
      </c>
      <c r="E377">
        <v>151</v>
      </c>
      <c r="F377" t="s">
        <v>73</v>
      </c>
      <c r="G377" t="s">
        <v>103</v>
      </c>
      <c r="AD377">
        <v>6.5957446808510636E-2</v>
      </c>
      <c r="AE377">
        <v>0.18</v>
      </c>
      <c r="AF377">
        <v>0.30324843115540789</v>
      </c>
      <c r="AG377">
        <v>0.45590062111801238</v>
      </c>
      <c r="AH377">
        <v>0.59705536878771914</v>
      </c>
      <c r="AI377">
        <v>0.77959183673469368</v>
      </c>
      <c r="AJ377">
        <v>0.9095238095238094</v>
      </c>
    </row>
    <row r="378" spans="2:36">
      <c r="B378">
        <v>55</v>
      </c>
      <c r="C378" t="s">
        <v>102</v>
      </c>
      <c r="D378" t="s">
        <v>10</v>
      </c>
      <c r="E378">
        <v>90</v>
      </c>
      <c r="F378" t="s">
        <v>73</v>
      </c>
      <c r="G378" t="s">
        <v>103</v>
      </c>
      <c r="AD378">
        <v>7.9635258358662614E-2</v>
      </c>
      <c r="AE378">
        <v>0.18</v>
      </c>
      <c r="AF378">
        <v>0.30856404577334806</v>
      </c>
      <c r="AG378">
        <v>0.46273291925465837</v>
      </c>
      <c r="AH378">
        <v>0.60441087123820314</v>
      </c>
      <c r="AI378">
        <v>0.77006802721088419</v>
      </c>
      <c r="AJ378">
        <v>0.93809523809523798</v>
      </c>
    </row>
    <row r="379" spans="2:36">
      <c r="B379">
        <v>55</v>
      </c>
      <c r="C379" t="s">
        <v>102</v>
      </c>
      <c r="D379" t="s">
        <v>11</v>
      </c>
      <c r="E379">
        <v>2670</v>
      </c>
      <c r="F379" t="s">
        <v>73</v>
      </c>
      <c r="G379" t="s">
        <v>103</v>
      </c>
      <c r="AD379">
        <v>6.2917933130699086E-2</v>
      </c>
      <c r="AE379">
        <v>0.18</v>
      </c>
      <c r="AF379">
        <v>0.3064968623108158</v>
      </c>
      <c r="AG379">
        <v>0.45838509316770182</v>
      </c>
      <c r="AH379">
        <v>0.60548017335655546</v>
      </c>
      <c r="AI379">
        <v>0.78639455782312906</v>
      </c>
      <c r="AJ379">
        <v>0.91904761904761889</v>
      </c>
    </row>
    <row r="380" spans="2:36">
      <c r="B380">
        <v>55</v>
      </c>
      <c r="C380" t="s">
        <v>102</v>
      </c>
      <c r="D380" t="s">
        <v>12</v>
      </c>
      <c r="E380">
        <v>16</v>
      </c>
      <c r="F380" t="s">
        <v>73</v>
      </c>
      <c r="G380" t="s">
        <v>103</v>
      </c>
      <c r="AD380">
        <v>0.11884498480243159</v>
      </c>
      <c r="AE380">
        <v>0.18</v>
      </c>
      <c r="AF380">
        <v>0.3064968623108158</v>
      </c>
      <c r="AG380">
        <v>0.44409937888198758</v>
      </c>
      <c r="AH380">
        <v>0.60910931994005424</v>
      </c>
      <c r="AI380">
        <v>0.83537414965986379</v>
      </c>
      <c r="AJ380">
        <v>0.96666666666666656</v>
      </c>
    </row>
    <row r="381" spans="2:36">
      <c r="B381">
        <v>55</v>
      </c>
      <c r="C381" t="s">
        <v>102</v>
      </c>
      <c r="D381" t="s">
        <v>13</v>
      </c>
      <c r="E381">
        <v>79</v>
      </c>
      <c r="F381" t="s">
        <v>73</v>
      </c>
      <c r="G381" t="s">
        <v>103</v>
      </c>
      <c r="AD381">
        <v>8.7234042553191476E-2</v>
      </c>
      <c r="AE381">
        <v>0.18</v>
      </c>
      <c r="AF381">
        <v>0.31092654115909929</v>
      </c>
      <c r="AG381">
        <v>0.46024844720496894</v>
      </c>
      <c r="AH381">
        <v>0.60441087123820314</v>
      </c>
      <c r="AI381">
        <v>0.77074829931972777</v>
      </c>
      <c r="AJ381">
        <v>0.97619047619047605</v>
      </c>
    </row>
    <row r="382" spans="2:36">
      <c r="B382">
        <v>56</v>
      </c>
      <c r="C382" t="s">
        <v>104</v>
      </c>
      <c r="D382" t="s">
        <v>742</v>
      </c>
      <c r="E382">
        <v>23</v>
      </c>
      <c r="F382" t="s">
        <v>105</v>
      </c>
      <c r="G382" t="s">
        <v>106</v>
      </c>
      <c r="AD382">
        <v>6.8996960486322187E-2</v>
      </c>
      <c r="AE382">
        <v>0.18</v>
      </c>
      <c r="AF382">
        <v>0.30856404577334806</v>
      </c>
      <c r="AG382">
        <v>0.45155279503105589</v>
      </c>
      <c r="AH382">
        <v>0.59287536959779652</v>
      </c>
      <c r="AI382">
        <v>0.80340136054421751</v>
      </c>
      <c r="AJ382">
        <v>0.88095238095238082</v>
      </c>
    </row>
    <row r="383" spans="2:36">
      <c r="B383">
        <v>56</v>
      </c>
      <c r="C383" t="s">
        <v>104</v>
      </c>
      <c r="D383" t="s">
        <v>9</v>
      </c>
      <c r="E383">
        <v>8</v>
      </c>
      <c r="F383" t="s">
        <v>105</v>
      </c>
      <c r="G383" t="s">
        <v>106</v>
      </c>
      <c r="AD383">
        <v>0.12066869300911853</v>
      </c>
      <c r="AE383">
        <v>0.18</v>
      </c>
      <c r="AF383">
        <v>0.30856404577334806</v>
      </c>
      <c r="AG383">
        <v>0.44658385093167702</v>
      </c>
      <c r="AH383">
        <v>0.60246668556847172</v>
      </c>
      <c r="AI383">
        <v>0.84149659863945558</v>
      </c>
      <c r="AJ383">
        <v>0.98571428571428554</v>
      </c>
    </row>
    <row r="384" spans="2:36">
      <c r="B384">
        <v>56</v>
      </c>
      <c r="C384" t="s">
        <v>104</v>
      </c>
      <c r="D384" t="s">
        <v>741</v>
      </c>
      <c r="E384">
        <v>350</v>
      </c>
      <c r="F384" t="s">
        <v>105</v>
      </c>
      <c r="G384" t="s">
        <v>106</v>
      </c>
      <c r="AD384">
        <v>7.5075987841945288E-2</v>
      </c>
      <c r="AE384">
        <v>0.18</v>
      </c>
      <c r="AF384">
        <v>0.3064968623108158</v>
      </c>
      <c r="AG384">
        <v>0.4577639751552795</v>
      </c>
      <c r="AH384">
        <v>0.59621288833083552</v>
      </c>
      <c r="AI384">
        <v>0.77074829931972777</v>
      </c>
      <c r="AJ384">
        <v>0.92857142857142849</v>
      </c>
    </row>
    <row r="385" spans="2:36">
      <c r="B385">
        <v>56</v>
      </c>
      <c r="C385" t="s">
        <v>104</v>
      </c>
      <c r="D385" t="s">
        <v>10</v>
      </c>
      <c r="E385">
        <v>125</v>
      </c>
      <c r="F385" t="s">
        <v>105</v>
      </c>
      <c r="G385" t="s">
        <v>106</v>
      </c>
      <c r="AD385">
        <v>7.5075987841945288E-2</v>
      </c>
      <c r="AE385">
        <v>0.18</v>
      </c>
      <c r="AF385">
        <v>0.3064968623108158</v>
      </c>
      <c r="AG385">
        <v>0.4577639751552795</v>
      </c>
      <c r="AH385">
        <v>0.59621288833083552</v>
      </c>
      <c r="AI385">
        <v>0.76938775510204072</v>
      </c>
      <c r="AJ385">
        <v>0.91904761904761889</v>
      </c>
    </row>
    <row r="386" spans="2:36">
      <c r="B386">
        <v>56</v>
      </c>
      <c r="C386" t="s">
        <v>104</v>
      </c>
      <c r="D386" t="s">
        <v>11</v>
      </c>
      <c r="E386">
        <v>3900</v>
      </c>
      <c r="F386" t="s">
        <v>105</v>
      </c>
      <c r="G386" t="s">
        <v>106</v>
      </c>
      <c r="AD386">
        <v>0.11306990881458966</v>
      </c>
      <c r="AE386">
        <v>0.18</v>
      </c>
      <c r="AF386">
        <v>0.30885935769656697</v>
      </c>
      <c r="AG386">
        <v>0.46149068322981363</v>
      </c>
      <c r="AH386">
        <v>0.60292032889140901</v>
      </c>
      <c r="AI386">
        <v>0.77414965986394546</v>
      </c>
      <c r="AJ386">
        <v>0.96666666666666656</v>
      </c>
    </row>
    <row r="387" spans="2:36">
      <c r="B387">
        <v>56</v>
      </c>
      <c r="C387" t="s">
        <v>104</v>
      </c>
      <c r="D387" t="s">
        <v>12</v>
      </c>
      <c r="E387">
        <v>17.399999999999999</v>
      </c>
      <c r="F387" t="s">
        <v>105</v>
      </c>
      <c r="G387" t="s">
        <v>106</v>
      </c>
      <c r="AD387">
        <v>7.6595744680851049E-2</v>
      </c>
      <c r="AE387">
        <v>0.18</v>
      </c>
      <c r="AF387">
        <v>0.30856404577334806</v>
      </c>
      <c r="AG387">
        <v>0.45838509316770182</v>
      </c>
      <c r="AH387">
        <v>0.59258374174733675</v>
      </c>
      <c r="AI387">
        <v>0.75714285714285701</v>
      </c>
      <c r="AJ387">
        <v>0.92857142857142849</v>
      </c>
    </row>
    <row r="388" spans="2:36">
      <c r="B388">
        <v>56</v>
      </c>
      <c r="C388" t="s">
        <v>104</v>
      </c>
      <c r="D388" t="s">
        <v>13</v>
      </c>
      <c r="E388">
        <v>79</v>
      </c>
      <c r="F388" t="s">
        <v>105</v>
      </c>
      <c r="G388" t="s">
        <v>106</v>
      </c>
      <c r="AD388">
        <v>7.7507598784194526E-2</v>
      </c>
      <c r="AE388">
        <v>0.18</v>
      </c>
      <c r="AF388">
        <v>0.30620155038759689</v>
      </c>
      <c r="AG388">
        <v>0.45279503105590058</v>
      </c>
      <c r="AH388">
        <v>0.59323180363724726</v>
      </c>
      <c r="AI388">
        <v>0.77823129251700662</v>
      </c>
      <c r="AJ388">
        <v>0.96666666666666656</v>
      </c>
    </row>
    <row r="389" spans="2:36">
      <c r="B389">
        <v>57</v>
      </c>
      <c r="C389" t="s">
        <v>107</v>
      </c>
      <c r="D389" t="s">
        <v>742</v>
      </c>
      <c r="E389">
        <v>16.5</v>
      </c>
      <c r="F389" t="s">
        <v>105</v>
      </c>
      <c r="G389" t="s">
        <v>108</v>
      </c>
      <c r="AD389">
        <v>0.12158054711246198</v>
      </c>
      <c r="AE389">
        <v>0.18</v>
      </c>
      <c r="AF389">
        <v>0.3064968623108158</v>
      </c>
      <c r="AG389">
        <v>0.44409937888198758</v>
      </c>
      <c r="AH389">
        <v>0.60100854631617306</v>
      </c>
      <c r="AI389">
        <v>0.82176870748299302</v>
      </c>
      <c r="AJ389">
        <v>0.96666666666666656</v>
      </c>
    </row>
    <row r="390" spans="2:36">
      <c r="B390">
        <v>57</v>
      </c>
      <c r="C390" t="s">
        <v>107</v>
      </c>
      <c r="D390" t="s">
        <v>9</v>
      </c>
      <c r="E390">
        <v>8</v>
      </c>
      <c r="F390" t="s">
        <v>105</v>
      </c>
      <c r="G390" t="s">
        <v>108</v>
      </c>
      <c r="AD390">
        <v>8.3890577507598776E-2</v>
      </c>
      <c r="AE390">
        <v>0.18</v>
      </c>
      <c r="AF390">
        <v>0.30620155038759689</v>
      </c>
      <c r="AG390">
        <v>0.45838509316770182</v>
      </c>
      <c r="AH390">
        <v>0.59582405119688919</v>
      </c>
      <c r="AI390">
        <v>0.76938775510204072</v>
      </c>
      <c r="AJ390">
        <v>0.95714285714285707</v>
      </c>
    </row>
    <row r="391" spans="2:36">
      <c r="B391">
        <v>57</v>
      </c>
      <c r="C391" t="s">
        <v>107</v>
      </c>
      <c r="D391" t="s">
        <v>741</v>
      </c>
      <c r="E391">
        <v>350</v>
      </c>
      <c r="F391" t="s">
        <v>105</v>
      </c>
      <c r="G391" t="s">
        <v>108</v>
      </c>
      <c r="AD391">
        <v>7.5075987841945288E-2</v>
      </c>
      <c r="AE391">
        <v>0.18</v>
      </c>
      <c r="AF391">
        <v>0.30856404577334806</v>
      </c>
      <c r="AG391">
        <v>0.46273291925465837</v>
      </c>
      <c r="AH391">
        <v>0.59631009761432208</v>
      </c>
      <c r="AI391">
        <v>0.7727891156462583</v>
      </c>
      <c r="AJ391">
        <v>0.93809523809523798</v>
      </c>
    </row>
    <row r="392" spans="2:36">
      <c r="B392">
        <v>57</v>
      </c>
      <c r="C392" t="s">
        <v>107</v>
      </c>
      <c r="D392" t="s">
        <v>10</v>
      </c>
      <c r="E392">
        <v>180</v>
      </c>
      <c r="F392" t="s">
        <v>105</v>
      </c>
      <c r="G392" t="s">
        <v>108</v>
      </c>
      <c r="AD392">
        <v>0.11793313069908815</v>
      </c>
      <c r="AE392">
        <v>0.18</v>
      </c>
      <c r="AF392">
        <v>0.3064968623108158</v>
      </c>
      <c r="AG392">
        <v>0.44409937888198758</v>
      </c>
      <c r="AH392">
        <v>0.59776823686662073</v>
      </c>
      <c r="AI392">
        <v>0.82040816326530597</v>
      </c>
      <c r="AJ392">
        <v>0.94761904761904747</v>
      </c>
    </row>
    <row r="393" spans="2:36">
      <c r="B393">
        <v>57</v>
      </c>
      <c r="C393" t="s">
        <v>107</v>
      </c>
      <c r="D393" t="s">
        <v>11</v>
      </c>
      <c r="E393">
        <v>4380</v>
      </c>
      <c r="F393" t="s">
        <v>105</v>
      </c>
      <c r="G393" t="s">
        <v>108</v>
      </c>
      <c r="AD393">
        <v>9.6352583586626128E-2</v>
      </c>
      <c r="AE393">
        <v>0.18</v>
      </c>
      <c r="AF393">
        <v>0.31092654115909929</v>
      </c>
      <c r="AG393">
        <v>0.46024844720496894</v>
      </c>
      <c r="AH393">
        <v>0.5976062213941431</v>
      </c>
      <c r="AI393">
        <v>0.77823129251700662</v>
      </c>
      <c r="AJ393">
        <v>0.98571428571428554</v>
      </c>
    </row>
    <row r="394" spans="2:36">
      <c r="B394">
        <v>57</v>
      </c>
      <c r="C394" t="s">
        <v>107</v>
      </c>
      <c r="D394" t="s">
        <v>12</v>
      </c>
      <c r="E394">
        <v>12.1</v>
      </c>
      <c r="F394" t="s">
        <v>105</v>
      </c>
      <c r="G394" t="s">
        <v>108</v>
      </c>
      <c r="AD394">
        <v>8.2674772036474165E-2</v>
      </c>
      <c r="AE394">
        <v>0.18</v>
      </c>
      <c r="AF394">
        <v>0.30620155038759689</v>
      </c>
      <c r="AG394">
        <v>0.45838509316770182</v>
      </c>
      <c r="AH394">
        <v>0.59793025233909824</v>
      </c>
      <c r="AI394">
        <v>0.77551020408163251</v>
      </c>
      <c r="AJ394">
        <v>0.94761904761904747</v>
      </c>
    </row>
    <row r="395" spans="2:36">
      <c r="B395">
        <v>57</v>
      </c>
      <c r="C395" t="s">
        <v>107</v>
      </c>
      <c r="D395" t="s">
        <v>13</v>
      </c>
      <c r="E395">
        <v>76</v>
      </c>
      <c r="F395" t="s">
        <v>105</v>
      </c>
      <c r="G395" t="s">
        <v>108</v>
      </c>
      <c r="AD395">
        <v>6.5957446808510636E-2</v>
      </c>
      <c r="AE395">
        <v>0.18</v>
      </c>
      <c r="AF395">
        <v>0.30856404577334806</v>
      </c>
      <c r="AG395">
        <v>0.44285714285714284</v>
      </c>
      <c r="AH395">
        <v>0.59663412855927733</v>
      </c>
      <c r="AI395">
        <v>0.81700680272108828</v>
      </c>
      <c r="AJ395">
        <v>0.89999999999999991</v>
      </c>
    </row>
    <row r="396" spans="2:36">
      <c r="B396">
        <v>58</v>
      </c>
      <c r="C396" t="s">
        <v>109</v>
      </c>
      <c r="D396" t="s">
        <v>742</v>
      </c>
      <c r="E396">
        <v>15</v>
      </c>
      <c r="F396" t="s">
        <v>110</v>
      </c>
      <c r="G396" t="s">
        <v>111</v>
      </c>
      <c r="AD396">
        <v>5.6838905775075978E-2</v>
      </c>
      <c r="AE396">
        <v>0.18</v>
      </c>
      <c r="AF396">
        <v>0.30856404577334806</v>
      </c>
      <c r="AG396">
        <v>0.44782608695652171</v>
      </c>
      <c r="AH396">
        <v>0.60648466928591671</v>
      </c>
      <c r="AI396">
        <v>0.83401360544217673</v>
      </c>
      <c r="AJ396">
        <v>0.89047619047619042</v>
      </c>
    </row>
    <row r="397" spans="2:36">
      <c r="B397">
        <v>58</v>
      </c>
      <c r="C397" t="s">
        <v>109</v>
      </c>
      <c r="D397" t="s">
        <v>9</v>
      </c>
      <c r="E397">
        <v>8</v>
      </c>
      <c r="F397" t="s">
        <v>110</v>
      </c>
      <c r="G397" t="s">
        <v>111</v>
      </c>
      <c r="AD397">
        <v>4.4680851063829782E-2</v>
      </c>
      <c r="AE397">
        <v>0.18</v>
      </c>
      <c r="AF397">
        <v>0.31565153193060169</v>
      </c>
      <c r="AG397">
        <v>0.48385093167701859</v>
      </c>
      <c r="AH397">
        <v>0.62638016930616869</v>
      </c>
      <c r="AI397">
        <v>0.77959183673469368</v>
      </c>
      <c r="AJ397">
        <v>0.89999999999999991</v>
      </c>
    </row>
    <row r="398" spans="2:36">
      <c r="B398">
        <v>58</v>
      </c>
      <c r="C398" t="s">
        <v>109</v>
      </c>
      <c r="D398" t="s">
        <v>741</v>
      </c>
      <c r="E398">
        <v>350</v>
      </c>
      <c r="F398" t="s">
        <v>110</v>
      </c>
      <c r="G398" t="s">
        <v>111</v>
      </c>
      <c r="AD398">
        <v>4.1641337386018232E-2</v>
      </c>
      <c r="AE398">
        <v>0.18</v>
      </c>
      <c r="AF398">
        <v>0.31565153193060169</v>
      </c>
      <c r="AG398">
        <v>0.48385093167701859</v>
      </c>
      <c r="AH398">
        <v>0.62848637044837774</v>
      </c>
      <c r="AI398">
        <v>0.7727891156462583</v>
      </c>
      <c r="AJ398">
        <v>0.89047619047619042</v>
      </c>
    </row>
    <row r="399" spans="2:36">
      <c r="B399">
        <v>58</v>
      </c>
      <c r="C399" t="s">
        <v>109</v>
      </c>
      <c r="D399" t="s">
        <v>10</v>
      </c>
      <c r="E399">
        <v>145</v>
      </c>
      <c r="F399" t="s">
        <v>110</v>
      </c>
      <c r="G399" t="s">
        <v>111</v>
      </c>
      <c r="AD399">
        <v>5.3799392097264427E-2</v>
      </c>
      <c r="AE399">
        <v>0.18</v>
      </c>
      <c r="AF399">
        <v>0.31565153193060169</v>
      </c>
      <c r="AG399">
        <v>0.47515527950310554</v>
      </c>
      <c r="AH399">
        <v>0.62887520758232407</v>
      </c>
      <c r="AI399">
        <v>0.7727891156462583</v>
      </c>
      <c r="AJ399">
        <v>0.91904761904761889</v>
      </c>
    </row>
    <row r="400" spans="2:36">
      <c r="B400">
        <v>58</v>
      </c>
      <c r="C400" t="s">
        <v>109</v>
      </c>
      <c r="D400" t="s">
        <v>11</v>
      </c>
      <c r="E400">
        <v>4440</v>
      </c>
      <c r="F400" t="s">
        <v>110</v>
      </c>
      <c r="G400" t="s">
        <v>111</v>
      </c>
      <c r="AD400">
        <v>4.7720364741641333E-2</v>
      </c>
      <c r="AE400">
        <v>0.18</v>
      </c>
      <c r="AF400">
        <v>0.31830933923957178</v>
      </c>
      <c r="AG400">
        <v>0.47763975155279498</v>
      </c>
      <c r="AH400">
        <v>0.63551784195390648</v>
      </c>
      <c r="AI400">
        <v>0.78095238095238084</v>
      </c>
      <c r="AJ400">
        <v>0.92857142857142849</v>
      </c>
    </row>
    <row r="401" spans="2:36">
      <c r="B401">
        <v>58</v>
      </c>
      <c r="C401" t="s">
        <v>109</v>
      </c>
      <c r="D401" t="s">
        <v>12</v>
      </c>
      <c r="E401">
        <v>14</v>
      </c>
      <c r="F401" t="s">
        <v>110</v>
      </c>
      <c r="G401" t="s">
        <v>111</v>
      </c>
      <c r="AD401">
        <v>3.8601823708206681E-2</v>
      </c>
      <c r="AE401">
        <v>0.2257142857142857</v>
      </c>
      <c r="AF401">
        <v>0.32805463270579549</v>
      </c>
      <c r="AG401">
        <v>0.49192546583850927</v>
      </c>
      <c r="AH401">
        <v>0.63519381100895123</v>
      </c>
      <c r="AI401">
        <v>0.7666666666666665</v>
      </c>
      <c r="AJ401">
        <v>0.94761904761904747</v>
      </c>
    </row>
    <row r="402" spans="2:36">
      <c r="B402">
        <v>58</v>
      </c>
      <c r="C402" t="s">
        <v>109</v>
      </c>
      <c r="D402" t="s">
        <v>13</v>
      </c>
      <c r="E402">
        <v>75</v>
      </c>
      <c r="F402" t="s">
        <v>110</v>
      </c>
      <c r="G402" t="s">
        <v>111</v>
      </c>
      <c r="AD402">
        <v>8.0243161094224913E-2</v>
      </c>
      <c r="AE402">
        <v>0.2257142857142857</v>
      </c>
      <c r="AF402">
        <v>0.32273901808785527</v>
      </c>
      <c r="AG402">
        <v>0.46149068322981363</v>
      </c>
      <c r="AH402">
        <v>0.63584187289886174</v>
      </c>
      <c r="AI402">
        <v>0.80748299319727879</v>
      </c>
      <c r="AJ402">
        <v>0.97619047619047605</v>
      </c>
    </row>
    <row r="403" spans="2:36">
      <c r="B403">
        <v>59</v>
      </c>
      <c r="C403" t="s">
        <v>112</v>
      </c>
      <c r="D403" t="s">
        <v>742</v>
      </c>
      <c r="E403">
        <v>27</v>
      </c>
      <c r="F403" t="s">
        <v>110</v>
      </c>
      <c r="G403" t="s">
        <v>113</v>
      </c>
    </row>
    <row r="404" spans="2:36">
      <c r="B404">
        <v>59</v>
      </c>
      <c r="C404" t="s">
        <v>112</v>
      </c>
      <c r="D404" t="s">
        <v>9</v>
      </c>
      <c r="E404">
        <v>4</v>
      </c>
      <c r="F404" t="s">
        <v>110</v>
      </c>
      <c r="G404" t="s">
        <v>113</v>
      </c>
    </row>
    <row r="405" spans="2:36">
      <c r="B405">
        <v>59</v>
      </c>
      <c r="C405" t="s">
        <v>112</v>
      </c>
      <c r="D405" t="s">
        <v>741</v>
      </c>
      <c r="E405">
        <v>151</v>
      </c>
      <c r="F405" t="s">
        <v>110</v>
      </c>
      <c r="G405" t="s">
        <v>113</v>
      </c>
    </row>
    <row r="406" spans="2:36">
      <c r="B406">
        <v>59</v>
      </c>
      <c r="C406" t="s">
        <v>112</v>
      </c>
      <c r="D406" t="s">
        <v>10</v>
      </c>
      <c r="E406">
        <v>90</v>
      </c>
      <c r="F406" t="s">
        <v>110</v>
      </c>
      <c r="G406" t="s">
        <v>113</v>
      </c>
    </row>
    <row r="407" spans="2:36">
      <c r="B407">
        <v>59</v>
      </c>
      <c r="C407" t="s">
        <v>112</v>
      </c>
      <c r="D407" t="s">
        <v>11</v>
      </c>
      <c r="E407">
        <v>2950</v>
      </c>
      <c r="F407" t="s">
        <v>110</v>
      </c>
      <c r="G407" t="s">
        <v>113</v>
      </c>
    </row>
    <row r="408" spans="2:36">
      <c r="B408">
        <v>59</v>
      </c>
      <c r="C408" t="s">
        <v>112</v>
      </c>
      <c r="D408" t="s">
        <v>12</v>
      </c>
      <c r="E408">
        <v>17.3</v>
      </c>
      <c r="F408" t="s">
        <v>110</v>
      </c>
      <c r="G408" t="s">
        <v>113</v>
      </c>
    </row>
    <row r="409" spans="2:36">
      <c r="B409">
        <v>59</v>
      </c>
      <c r="C409" t="s">
        <v>112</v>
      </c>
      <c r="D409" t="s">
        <v>13</v>
      </c>
      <c r="E409">
        <v>82</v>
      </c>
      <c r="F409" t="s">
        <v>110</v>
      </c>
      <c r="G409" t="s">
        <v>113</v>
      </c>
    </row>
    <row r="410" spans="2:36">
      <c r="B410">
        <v>60</v>
      </c>
      <c r="C410" t="s">
        <v>114</v>
      </c>
      <c r="D410" t="s">
        <v>742</v>
      </c>
      <c r="E410">
        <v>17</v>
      </c>
      <c r="F410" t="s">
        <v>110</v>
      </c>
      <c r="G410" t="s">
        <v>115</v>
      </c>
    </row>
    <row r="411" spans="2:36">
      <c r="B411">
        <v>60</v>
      </c>
      <c r="C411" t="s">
        <v>114</v>
      </c>
      <c r="D411" t="s">
        <v>9</v>
      </c>
      <c r="E411">
        <v>8</v>
      </c>
      <c r="F411" t="s">
        <v>110</v>
      </c>
      <c r="G411" t="s">
        <v>115</v>
      </c>
    </row>
    <row r="412" spans="2:36">
      <c r="B412">
        <v>60</v>
      </c>
      <c r="C412" t="s">
        <v>114</v>
      </c>
      <c r="D412" t="s">
        <v>741</v>
      </c>
      <c r="E412">
        <v>305</v>
      </c>
      <c r="F412" t="s">
        <v>110</v>
      </c>
      <c r="G412" t="s">
        <v>115</v>
      </c>
    </row>
    <row r="413" spans="2:36">
      <c r="B413">
        <v>60</v>
      </c>
      <c r="C413" t="s">
        <v>114</v>
      </c>
      <c r="D413" t="s">
        <v>10</v>
      </c>
      <c r="E413">
        <v>130</v>
      </c>
      <c r="F413" t="s">
        <v>110</v>
      </c>
      <c r="G413" t="s">
        <v>115</v>
      </c>
    </row>
    <row r="414" spans="2:36">
      <c r="B414">
        <v>60</v>
      </c>
      <c r="C414" t="s">
        <v>114</v>
      </c>
      <c r="D414" t="s">
        <v>11</v>
      </c>
      <c r="E414">
        <v>3840</v>
      </c>
      <c r="F414" t="s">
        <v>110</v>
      </c>
      <c r="G414" t="s">
        <v>115</v>
      </c>
    </row>
    <row r="415" spans="2:36">
      <c r="B415">
        <v>60</v>
      </c>
      <c r="C415" t="s">
        <v>114</v>
      </c>
      <c r="D415" t="s">
        <v>12</v>
      </c>
      <c r="E415">
        <v>15.4</v>
      </c>
      <c r="F415" t="s">
        <v>110</v>
      </c>
      <c r="G415" t="s">
        <v>115</v>
      </c>
    </row>
    <row r="416" spans="2:36">
      <c r="B416">
        <v>60</v>
      </c>
      <c r="C416" t="s">
        <v>114</v>
      </c>
      <c r="D416" t="s">
        <v>13</v>
      </c>
      <c r="E416">
        <v>79</v>
      </c>
      <c r="F416" t="s">
        <v>110</v>
      </c>
      <c r="G416" t="s">
        <v>115</v>
      </c>
    </row>
    <row r="417" spans="2:7">
      <c r="B417">
        <v>61</v>
      </c>
      <c r="C417" t="s">
        <v>114</v>
      </c>
      <c r="D417" t="s">
        <v>742</v>
      </c>
      <c r="E417">
        <v>17.5</v>
      </c>
      <c r="F417" t="s">
        <v>110</v>
      </c>
      <c r="G417" t="s">
        <v>116</v>
      </c>
    </row>
    <row r="418" spans="2:7">
      <c r="B418">
        <v>61</v>
      </c>
      <c r="C418" t="s">
        <v>114</v>
      </c>
      <c r="D418" t="s">
        <v>9</v>
      </c>
      <c r="E418">
        <v>8</v>
      </c>
      <c r="F418" t="s">
        <v>110</v>
      </c>
      <c r="G418" t="s">
        <v>116</v>
      </c>
    </row>
    <row r="419" spans="2:7">
      <c r="B419">
        <v>61</v>
      </c>
      <c r="C419" t="s">
        <v>114</v>
      </c>
      <c r="D419" t="s">
        <v>741</v>
      </c>
      <c r="E419">
        <v>305</v>
      </c>
      <c r="F419" t="s">
        <v>110</v>
      </c>
      <c r="G419" t="s">
        <v>116</v>
      </c>
    </row>
    <row r="420" spans="2:7">
      <c r="B420">
        <v>61</v>
      </c>
      <c r="C420" t="s">
        <v>114</v>
      </c>
      <c r="D420" t="s">
        <v>10</v>
      </c>
      <c r="E420">
        <v>145</v>
      </c>
      <c r="F420" t="s">
        <v>110</v>
      </c>
      <c r="G420" t="s">
        <v>116</v>
      </c>
    </row>
    <row r="421" spans="2:7">
      <c r="B421">
        <v>61</v>
      </c>
      <c r="C421" t="s">
        <v>114</v>
      </c>
      <c r="D421" t="s">
        <v>11</v>
      </c>
      <c r="E421">
        <v>3880</v>
      </c>
      <c r="F421" t="s">
        <v>110</v>
      </c>
      <c r="G421" t="s">
        <v>116</v>
      </c>
    </row>
    <row r="422" spans="2:7">
      <c r="B422">
        <v>61</v>
      </c>
      <c r="C422" t="s">
        <v>114</v>
      </c>
      <c r="D422" t="s">
        <v>12</v>
      </c>
      <c r="E422">
        <v>12.5</v>
      </c>
      <c r="F422" t="s">
        <v>110</v>
      </c>
      <c r="G422" t="s">
        <v>116</v>
      </c>
    </row>
    <row r="423" spans="2:7">
      <c r="B423">
        <v>61</v>
      </c>
      <c r="C423" t="s">
        <v>114</v>
      </c>
      <c r="D423" t="s">
        <v>13</v>
      </c>
      <c r="E423">
        <v>77</v>
      </c>
      <c r="F423" t="s">
        <v>110</v>
      </c>
      <c r="G423" t="s">
        <v>116</v>
      </c>
    </row>
    <row r="424" spans="2:7">
      <c r="B424">
        <v>62</v>
      </c>
      <c r="C424" t="s">
        <v>114</v>
      </c>
      <c r="D424" t="s">
        <v>742</v>
      </c>
      <c r="E424">
        <v>13</v>
      </c>
      <c r="F424" t="s">
        <v>110</v>
      </c>
      <c r="G424" t="s">
        <v>117</v>
      </c>
    </row>
    <row r="425" spans="2:7">
      <c r="B425">
        <v>62</v>
      </c>
      <c r="C425" t="s">
        <v>114</v>
      </c>
      <c r="D425" t="s">
        <v>9</v>
      </c>
      <c r="E425">
        <v>8</v>
      </c>
      <c r="F425" t="s">
        <v>110</v>
      </c>
      <c r="G425" t="s">
        <v>117</v>
      </c>
    </row>
    <row r="426" spans="2:7">
      <c r="B426">
        <v>62</v>
      </c>
      <c r="C426" t="s">
        <v>114</v>
      </c>
      <c r="D426" t="s">
        <v>741</v>
      </c>
      <c r="E426">
        <v>400</v>
      </c>
      <c r="F426" t="s">
        <v>110</v>
      </c>
      <c r="G426" t="s">
        <v>117</v>
      </c>
    </row>
    <row r="427" spans="2:7">
      <c r="B427">
        <v>62</v>
      </c>
      <c r="C427" t="s">
        <v>114</v>
      </c>
      <c r="D427" t="s">
        <v>10</v>
      </c>
      <c r="E427">
        <v>150</v>
      </c>
      <c r="F427" t="s">
        <v>110</v>
      </c>
      <c r="G427" t="s">
        <v>117</v>
      </c>
    </row>
    <row r="428" spans="2:7">
      <c r="B428">
        <v>62</v>
      </c>
      <c r="C428" t="s">
        <v>114</v>
      </c>
      <c r="D428" t="s">
        <v>11</v>
      </c>
      <c r="E428">
        <v>4464</v>
      </c>
      <c r="F428" t="s">
        <v>110</v>
      </c>
      <c r="G428" t="s">
        <v>117</v>
      </c>
    </row>
    <row r="429" spans="2:7">
      <c r="B429">
        <v>62</v>
      </c>
      <c r="C429" t="s">
        <v>114</v>
      </c>
      <c r="D429" t="s">
        <v>12</v>
      </c>
      <c r="E429">
        <v>12</v>
      </c>
      <c r="F429" t="s">
        <v>110</v>
      </c>
      <c r="G429" t="s">
        <v>117</v>
      </c>
    </row>
    <row r="430" spans="2:7">
      <c r="B430">
        <v>62</v>
      </c>
      <c r="C430" t="s">
        <v>114</v>
      </c>
      <c r="D430" t="s">
        <v>13</v>
      </c>
      <c r="E430">
        <v>73</v>
      </c>
      <c r="F430" t="s">
        <v>110</v>
      </c>
      <c r="G430" t="s">
        <v>117</v>
      </c>
    </row>
    <row r="431" spans="2:7">
      <c r="B431">
        <v>63</v>
      </c>
      <c r="C431" t="s">
        <v>118</v>
      </c>
      <c r="D431" t="s">
        <v>742</v>
      </c>
      <c r="E431">
        <v>28</v>
      </c>
      <c r="F431" t="s">
        <v>110</v>
      </c>
      <c r="G431" t="s">
        <v>119</v>
      </c>
    </row>
    <row r="432" spans="2:7">
      <c r="B432">
        <v>63</v>
      </c>
      <c r="C432" t="s">
        <v>118</v>
      </c>
      <c r="D432" t="s">
        <v>9</v>
      </c>
      <c r="E432">
        <v>4</v>
      </c>
      <c r="F432" t="s">
        <v>110</v>
      </c>
      <c r="G432" t="s">
        <v>119</v>
      </c>
    </row>
    <row r="433" spans="2:7">
      <c r="B433">
        <v>63</v>
      </c>
      <c r="C433" t="s">
        <v>118</v>
      </c>
      <c r="D433" t="s">
        <v>741</v>
      </c>
      <c r="E433">
        <v>112</v>
      </c>
      <c r="F433" t="s">
        <v>110</v>
      </c>
      <c r="G433" t="s">
        <v>119</v>
      </c>
    </row>
    <row r="434" spans="2:7">
      <c r="B434">
        <v>63</v>
      </c>
      <c r="C434" t="s">
        <v>118</v>
      </c>
      <c r="D434" t="s">
        <v>10</v>
      </c>
      <c r="E434">
        <v>88</v>
      </c>
      <c r="F434" t="s">
        <v>110</v>
      </c>
      <c r="G434" t="s">
        <v>119</v>
      </c>
    </row>
    <row r="435" spans="2:7">
      <c r="B435">
        <v>63</v>
      </c>
      <c r="C435" t="s">
        <v>118</v>
      </c>
      <c r="D435" t="s">
        <v>11</v>
      </c>
      <c r="E435">
        <v>2605</v>
      </c>
      <c r="F435" t="s">
        <v>110</v>
      </c>
      <c r="G435" t="s">
        <v>119</v>
      </c>
    </row>
    <row r="436" spans="2:7">
      <c r="B436">
        <v>63</v>
      </c>
      <c r="C436" t="s">
        <v>118</v>
      </c>
      <c r="D436" t="s">
        <v>12</v>
      </c>
      <c r="E436">
        <v>19.600000000000001</v>
      </c>
      <c r="F436" t="s">
        <v>110</v>
      </c>
      <c r="G436" t="s">
        <v>119</v>
      </c>
    </row>
    <row r="437" spans="2:7">
      <c r="B437">
        <v>63</v>
      </c>
      <c r="C437" t="s">
        <v>118</v>
      </c>
      <c r="D437" t="s">
        <v>13</v>
      </c>
      <c r="E437">
        <v>82</v>
      </c>
      <c r="F437" t="s">
        <v>110</v>
      </c>
      <c r="G437" t="s">
        <v>119</v>
      </c>
    </row>
    <row r="438" spans="2:7">
      <c r="B438">
        <v>64</v>
      </c>
      <c r="C438" t="s">
        <v>120</v>
      </c>
      <c r="D438" t="s">
        <v>742</v>
      </c>
      <c r="E438">
        <v>34</v>
      </c>
      <c r="F438" t="s">
        <v>110</v>
      </c>
      <c r="G438" t="s">
        <v>121</v>
      </c>
    </row>
    <row r="439" spans="2:7">
      <c r="B439">
        <v>64</v>
      </c>
      <c r="C439" t="s">
        <v>120</v>
      </c>
      <c r="D439" t="s">
        <v>9</v>
      </c>
      <c r="E439">
        <v>4</v>
      </c>
      <c r="F439" t="s">
        <v>110</v>
      </c>
      <c r="G439" t="s">
        <v>121</v>
      </c>
    </row>
    <row r="440" spans="2:7">
      <c r="B440">
        <v>64</v>
      </c>
      <c r="C440" t="s">
        <v>120</v>
      </c>
      <c r="D440" t="s">
        <v>741</v>
      </c>
      <c r="E440">
        <v>112</v>
      </c>
      <c r="F440" t="s">
        <v>110</v>
      </c>
      <c r="G440" t="s">
        <v>121</v>
      </c>
    </row>
    <row r="441" spans="2:7">
      <c r="B441">
        <v>64</v>
      </c>
      <c r="C441" t="s">
        <v>120</v>
      </c>
      <c r="D441" t="s">
        <v>10</v>
      </c>
      <c r="E441">
        <v>88</v>
      </c>
      <c r="F441" t="s">
        <v>110</v>
      </c>
      <c r="G441" t="s">
        <v>121</v>
      </c>
    </row>
    <row r="442" spans="2:7">
      <c r="B442">
        <v>64</v>
      </c>
      <c r="C442" t="s">
        <v>120</v>
      </c>
      <c r="D442" t="s">
        <v>11</v>
      </c>
      <c r="E442">
        <v>2395</v>
      </c>
      <c r="F442" t="s">
        <v>110</v>
      </c>
      <c r="G442" t="s">
        <v>121</v>
      </c>
    </row>
    <row r="443" spans="2:7">
      <c r="B443">
        <v>64</v>
      </c>
      <c r="C443" t="s">
        <v>120</v>
      </c>
      <c r="D443" t="s">
        <v>12</v>
      </c>
      <c r="E443">
        <v>18</v>
      </c>
      <c r="F443" t="s">
        <v>110</v>
      </c>
      <c r="G443" t="s">
        <v>121</v>
      </c>
    </row>
    <row r="444" spans="2:7">
      <c r="B444">
        <v>64</v>
      </c>
      <c r="C444" t="s">
        <v>120</v>
      </c>
      <c r="D444" t="s">
        <v>13</v>
      </c>
      <c r="E444">
        <v>82</v>
      </c>
      <c r="F444" t="s">
        <v>110</v>
      </c>
      <c r="G444" t="s">
        <v>121</v>
      </c>
    </row>
    <row r="445" spans="2:7">
      <c r="B445">
        <v>65</v>
      </c>
      <c r="C445" t="s">
        <v>122</v>
      </c>
      <c r="D445" t="s">
        <v>742</v>
      </c>
      <c r="E445">
        <v>27</v>
      </c>
      <c r="F445" t="s">
        <v>110</v>
      </c>
      <c r="G445" t="s">
        <v>123</v>
      </c>
    </row>
    <row r="446" spans="2:7">
      <c r="B446">
        <v>65</v>
      </c>
      <c r="C446" t="s">
        <v>122</v>
      </c>
      <c r="D446" t="s">
        <v>9</v>
      </c>
      <c r="E446">
        <v>4</v>
      </c>
      <c r="F446" t="s">
        <v>110</v>
      </c>
      <c r="G446" t="s">
        <v>123</v>
      </c>
    </row>
    <row r="447" spans="2:7">
      <c r="B447">
        <v>65</v>
      </c>
      <c r="C447" t="s">
        <v>122</v>
      </c>
      <c r="D447" t="s">
        <v>741</v>
      </c>
      <c r="E447">
        <v>112</v>
      </c>
      <c r="F447" t="s">
        <v>110</v>
      </c>
      <c r="G447" t="s">
        <v>123</v>
      </c>
    </row>
    <row r="448" spans="2:7">
      <c r="B448">
        <v>65</v>
      </c>
      <c r="C448" t="s">
        <v>122</v>
      </c>
      <c r="D448" t="s">
        <v>10</v>
      </c>
      <c r="E448">
        <v>88</v>
      </c>
      <c r="F448" t="s">
        <v>110</v>
      </c>
      <c r="G448" t="s">
        <v>123</v>
      </c>
    </row>
    <row r="449" spans="2:7">
      <c r="B449">
        <v>65</v>
      </c>
      <c r="C449" t="s">
        <v>122</v>
      </c>
      <c r="D449" t="s">
        <v>11</v>
      </c>
      <c r="E449">
        <v>2640</v>
      </c>
      <c r="F449" t="s">
        <v>110</v>
      </c>
      <c r="G449" t="s">
        <v>123</v>
      </c>
    </row>
    <row r="450" spans="2:7">
      <c r="B450">
        <v>65</v>
      </c>
      <c r="C450" t="s">
        <v>122</v>
      </c>
      <c r="D450" t="s">
        <v>12</v>
      </c>
      <c r="E450">
        <v>18.600000000000001</v>
      </c>
      <c r="F450" t="s">
        <v>110</v>
      </c>
      <c r="G450" t="s">
        <v>123</v>
      </c>
    </row>
    <row r="451" spans="2:7">
      <c r="B451">
        <v>65</v>
      </c>
      <c r="C451" t="s">
        <v>122</v>
      </c>
      <c r="D451" t="s">
        <v>13</v>
      </c>
      <c r="E451">
        <v>82</v>
      </c>
      <c r="F451" t="s">
        <v>110</v>
      </c>
      <c r="G451" t="s">
        <v>123</v>
      </c>
    </row>
    <row r="452" spans="2:7">
      <c r="B452">
        <v>66</v>
      </c>
      <c r="C452" t="s">
        <v>124</v>
      </c>
      <c r="D452" t="s">
        <v>742</v>
      </c>
      <c r="E452">
        <v>13</v>
      </c>
      <c r="F452" t="s">
        <v>110</v>
      </c>
      <c r="G452" t="s">
        <v>125</v>
      </c>
    </row>
    <row r="453" spans="2:7">
      <c r="B453">
        <v>66</v>
      </c>
      <c r="C453" t="s">
        <v>124</v>
      </c>
      <c r="D453" t="s">
        <v>9</v>
      </c>
      <c r="E453">
        <v>8</v>
      </c>
      <c r="F453" t="s">
        <v>110</v>
      </c>
      <c r="G453" t="s">
        <v>125</v>
      </c>
    </row>
    <row r="454" spans="2:7">
      <c r="B454">
        <v>66</v>
      </c>
      <c r="C454" t="s">
        <v>124</v>
      </c>
      <c r="D454" t="s">
        <v>741</v>
      </c>
      <c r="E454">
        <v>307</v>
      </c>
      <c r="F454" t="s">
        <v>110</v>
      </c>
      <c r="G454" t="s">
        <v>125</v>
      </c>
    </row>
    <row r="455" spans="2:7">
      <c r="B455">
        <v>66</v>
      </c>
      <c r="C455" t="s">
        <v>124</v>
      </c>
      <c r="D455" t="s">
        <v>10</v>
      </c>
      <c r="E455">
        <v>130</v>
      </c>
      <c r="F455" t="s">
        <v>110</v>
      </c>
      <c r="G455" t="s">
        <v>125</v>
      </c>
    </row>
    <row r="456" spans="2:7">
      <c r="B456">
        <v>66</v>
      </c>
      <c r="C456" t="s">
        <v>124</v>
      </c>
      <c r="D456" t="s">
        <v>11</v>
      </c>
      <c r="E456">
        <v>4098</v>
      </c>
      <c r="F456" t="s">
        <v>110</v>
      </c>
      <c r="G456" t="s">
        <v>125</v>
      </c>
    </row>
    <row r="457" spans="2:7">
      <c r="B457">
        <v>66</v>
      </c>
      <c r="C457" t="s">
        <v>124</v>
      </c>
      <c r="D457" t="s">
        <v>12</v>
      </c>
      <c r="E457">
        <v>14</v>
      </c>
      <c r="F457" t="s">
        <v>110</v>
      </c>
      <c r="G457" t="s">
        <v>125</v>
      </c>
    </row>
    <row r="458" spans="2:7">
      <c r="B458">
        <v>66</v>
      </c>
      <c r="C458" t="s">
        <v>124</v>
      </c>
      <c r="D458" t="s">
        <v>13</v>
      </c>
      <c r="E458">
        <v>72</v>
      </c>
      <c r="F458" t="s">
        <v>110</v>
      </c>
      <c r="G458" t="s">
        <v>125</v>
      </c>
    </row>
    <row r="459" spans="2:7">
      <c r="B459">
        <v>68</v>
      </c>
      <c r="C459" t="s">
        <v>126</v>
      </c>
      <c r="D459" t="s">
        <v>742</v>
      </c>
      <c r="E459">
        <v>17</v>
      </c>
      <c r="F459" t="s">
        <v>110</v>
      </c>
      <c r="G459" t="s">
        <v>127</v>
      </c>
    </row>
    <row r="460" spans="2:7">
      <c r="B460">
        <v>68</v>
      </c>
      <c r="C460" t="s">
        <v>126</v>
      </c>
      <c r="D460" t="s">
        <v>9</v>
      </c>
      <c r="E460">
        <v>6</v>
      </c>
      <c r="F460" t="s">
        <v>110</v>
      </c>
      <c r="G460" t="s">
        <v>127</v>
      </c>
    </row>
    <row r="461" spans="2:7">
      <c r="B461">
        <v>68</v>
      </c>
      <c r="C461" t="s">
        <v>126</v>
      </c>
      <c r="D461" t="s">
        <v>741</v>
      </c>
      <c r="E461">
        <v>250</v>
      </c>
      <c r="F461" t="s">
        <v>110</v>
      </c>
      <c r="G461" t="s">
        <v>127</v>
      </c>
    </row>
    <row r="462" spans="2:7">
      <c r="B462">
        <v>68</v>
      </c>
      <c r="C462" t="s">
        <v>126</v>
      </c>
      <c r="D462" t="s">
        <v>10</v>
      </c>
      <c r="E462">
        <v>100</v>
      </c>
      <c r="F462" t="s">
        <v>110</v>
      </c>
      <c r="G462" t="s">
        <v>127</v>
      </c>
    </row>
    <row r="463" spans="2:7">
      <c r="B463">
        <v>68</v>
      </c>
      <c r="C463" t="s">
        <v>126</v>
      </c>
      <c r="D463" t="s">
        <v>11</v>
      </c>
      <c r="E463">
        <v>3329</v>
      </c>
      <c r="F463" t="s">
        <v>110</v>
      </c>
      <c r="G463" t="s">
        <v>127</v>
      </c>
    </row>
    <row r="464" spans="2:7">
      <c r="B464">
        <v>68</v>
      </c>
      <c r="C464" t="s">
        <v>126</v>
      </c>
      <c r="D464" t="s">
        <v>12</v>
      </c>
      <c r="E464">
        <v>15.5</v>
      </c>
      <c r="F464" t="s">
        <v>110</v>
      </c>
      <c r="G464" t="s">
        <v>127</v>
      </c>
    </row>
    <row r="465" spans="2:7">
      <c r="B465">
        <v>68</v>
      </c>
      <c r="C465" t="s">
        <v>126</v>
      </c>
      <c r="D465" t="s">
        <v>13</v>
      </c>
      <c r="E465">
        <v>71</v>
      </c>
      <c r="F465" t="s">
        <v>110</v>
      </c>
      <c r="G465" t="s">
        <v>127</v>
      </c>
    </row>
    <row r="466" spans="2:7">
      <c r="B466">
        <v>69</v>
      </c>
      <c r="C466" t="s">
        <v>126</v>
      </c>
      <c r="D466" t="s">
        <v>742</v>
      </c>
      <c r="E466">
        <v>18</v>
      </c>
      <c r="F466" t="s">
        <v>110</v>
      </c>
      <c r="G466" t="s">
        <v>128</v>
      </c>
    </row>
    <row r="467" spans="2:7">
      <c r="B467">
        <v>69</v>
      </c>
      <c r="C467" t="s">
        <v>126</v>
      </c>
      <c r="D467" t="s">
        <v>9</v>
      </c>
      <c r="E467">
        <v>8</v>
      </c>
      <c r="F467" t="s">
        <v>110</v>
      </c>
      <c r="G467" t="s">
        <v>128</v>
      </c>
    </row>
    <row r="468" spans="2:7">
      <c r="B468">
        <v>69</v>
      </c>
      <c r="C468" t="s">
        <v>126</v>
      </c>
      <c r="D468" t="s">
        <v>741</v>
      </c>
      <c r="E468">
        <v>307</v>
      </c>
      <c r="F468" t="s">
        <v>110</v>
      </c>
      <c r="G468" t="s">
        <v>128</v>
      </c>
    </row>
    <row r="469" spans="2:7">
      <c r="B469">
        <v>69</v>
      </c>
      <c r="C469" t="s">
        <v>126</v>
      </c>
      <c r="D469" t="s">
        <v>10</v>
      </c>
      <c r="E469">
        <v>130</v>
      </c>
      <c r="F469" t="s">
        <v>110</v>
      </c>
      <c r="G469" t="s">
        <v>128</v>
      </c>
    </row>
    <row r="470" spans="2:7">
      <c r="B470">
        <v>69</v>
      </c>
      <c r="C470" t="s">
        <v>126</v>
      </c>
      <c r="D470" t="s">
        <v>11</v>
      </c>
      <c r="E470">
        <v>3504</v>
      </c>
      <c r="F470" t="s">
        <v>110</v>
      </c>
      <c r="G470" t="s">
        <v>128</v>
      </c>
    </row>
    <row r="471" spans="2:7">
      <c r="B471">
        <v>69</v>
      </c>
      <c r="C471" t="s">
        <v>126</v>
      </c>
      <c r="D471" t="s">
        <v>12</v>
      </c>
      <c r="E471">
        <v>12</v>
      </c>
      <c r="F471" t="s">
        <v>110</v>
      </c>
      <c r="G471" t="s">
        <v>128</v>
      </c>
    </row>
    <row r="472" spans="2:7">
      <c r="B472">
        <v>69</v>
      </c>
      <c r="C472" t="s">
        <v>126</v>
      </c>
      <c r="D472" t="s">
        <v>13</v>
      </c>
      <c r="E472">
        <v>70</v>
      </c>
      <c r="F472" t="s">
        <v>110</v>
      </c>
      <c r="G472" t="s">
        <v>128</v>
      </c>
    </row>
    <row r="473" spans="2:7">
      <c r="B473">
        <v>70</v>
      </c>
      <c r="C473" t="s">
        <v>126</v>
      </c>
      <c r="D473" t="s">
        <v>742</v>
      </c>
      <c r="E473">
        <v>16</v>
      </c>
      <c r="F473" t="s">
        <v>110</v>
      </c>
      <c r="G473" t="s">
        <v>129</v>
      </c>
    </row>
    <row r="474" spans="2:7">
      <c r="B474">
        <v>70</v>
      </c>
      <c r="C474" t="s">
        <v>126</v>
      </c>
      <c r="D474" t="s">
        <v>9</v>
      </c>
      <c r="E474">
        <v>6</v>
      </c>
      <c r="F474" t="s">
        <v>110</v>
      </c>
      <c r="G474" t="s">
        <v>129</v>
      </c>
    </row>
    <row r="475" spans="2:7">
      <c r="B475">
        <v>70</v>
      </c>
      <c r="C475" t="s">
        <v>126</v>
      </c>
      <c r="D475" t="s">
        <v>741</v>
      </c>
      <c r="E475">
        <v>250</v>
      </c>
      <c r="F475" t="s">
        <v>110</v>
      </c>
      <c r="G475" t="s">
        <v>129</v>
      </c>
    </row>
    <row r="476" spans="2:7">
      <c r="B476">
        <v>70</v>
      </c>
      <c r="C476" t="s">
        <v>126</v>
      </c>
      <c r="D476" t="s">
        <v>10</v>
      </c>
      <c r="E476">
        <v>105</v>
      </c>
      <c r="F476" t="s">
        <v>110</v>
      </c>
      <c r="G476" t="s">
        <v>129</v>
      </c>
    </row>
    <row r="477" spans="2:7">
      <c r="B477">
        <v>70</v>
      </c>
      <c r="C477" t="s">
        <v>126</v>
      </c>
      <c r="D477" t="s">
        <v>11</v>
      </c>
      <c r="E477">
        <v>3897</v>
      </c>
      <c r="F477" t="s">
        <v>110</v>
      </c>
      <c r="G477" t="s">
        <v>129</v>
      </c>
    </row>
    <row r="478" spans="2:7">
      <c r="B478">
        <v>70</v>
      </c>
      <c r="C478" t="s">
        <v>126</v>
      </c>
      <c r="D478" t="s">
        <v>12</v>
      </c>
      <c r="E478">
        <v>18.5</v>
      </c>
      <c r="F478" t="s">
        <v>110</v>
      </c>
      <c r="G478" t="s">
        <v>129</v>
      </c>
    </row>
    <row r="479" spans="2:7">
      <c r="B479">
        <v>70</v>
      </c>
      <c r="C479" t="s">
        <v>126</v>
      </c>
      <c r="D479" t="s">
        <v>13</v>
      </c>
      <c r="E479">
        <v>75</v>
      </c>
      <c r="F479" t="s">
        <v>110</v>
      </c>
      <c r="G479" t="s">
        <v>129</v>
      </c>
    </row>
    <row r="480" spans="2:7">
      <c r="B480">
        <v>71</v>
      </c>
      <c r="C480" t="s">
        <v>130</v>
      </c>
      <c r="D480" t="s">
        <v>742</v>
      </c>
      <c r="E480">
        <v>17.5</v>
      </c>
      <c r="F480" t="s">
        <v>110</v>
      </c>
      <c r="G480" t="s">
        <v>131</v>
      </c>
    </row>
    <row r="481" spans="2:7">
      <c r="B481">
        <v>71</v>
      </c>
      <c r="C481" t="s">
        <v>130</v>
      </c>
      <c r="D481" t="s">
        <v>9</v>
      </c>
      <c r="E481">
        <v>8</v>
      </c>
      <c r="F481" t="s">
        <v>110</v>
      </c>
      <c r="G481" t="s">
        <v>131</v>
      </c>
    </row>
    <row r="482" spans="2:7">
      <c r="B482">
        <v>71</v>
      </c>
      <c r="C482" t="s">
        <v>130</v>
      </c>
      <c r="D482" t="s">
        <v>741</v>
      </c>
      <c r="E482">
        <v>305</v>
      </c>
      <c r="F482" t="s">
        <v>110</v>
      </c>
      <c r="G482" t="s">
        <v>131</v>
      </c>
    </row>
    <row r="483" spans="2:7">
      <c r="B483">
        <v>71</v>
      </c>
      <c r="C483" t="s">
        <v>130</v>
      </c>
      <c r="D483" t="s">
        <v>10</v>
      </c>
      <c r="E483">
        <v>140</v>
      </c>
      <c r="F483" t="s">
        <v>110</v>
      </c>
      <c r="G483" t="s">
        <v>131</v>
      </c>
    </row>
    <row r="484" spans="2:7">
      <c r="B484">
        <v>71</v>
      </c>
      <c r="C484" t="s">
        <v>130</v>
      </c>
      <c r="D484" t="s">
        <v>11</v>
      </c>
      <c r="E484">
        <v>4215</v>
      </c>
      <c r="F484" t="s">
        <v>110</v>
      </c>
      <c r="G484" t="s">
        <v>131</v>
      </c>
    </row>
    <row r="485" spans="2:7">
      <c r="B485">
        <v>71</v>
      </c>
      <c r="C485" t="s">
        <v>130</v>
      </c>
      <c r="D485" t="s">
        <v>12</v>
      </c>
      <c r="E485">
        <v>13</v>
      </c>
      <c r="F485" t="s">
        <v>110</v>
      </c>
      <c r="G485" t="s">
        <v>131</v>
      </c>
    </row>
    <row r="486" spans="2:7">
      <c r="B486">
        <v>71</v>
      </c>
      <c r="C486" t="s">
        <v>130</v>
      </c>
      <c r="D486" t="s">
        <v>13</v>
      </c>
      <c r="E486">
        <v>76</v>
      </c>
      <c r="F486" t="s">
        <v>110</v>
      </c>
      <c r="G486" t="s">
        <v>131</v>
      </c>
    </row>
    <row r="487" spans="2:7">
      <c r="B487">
        <v>72</v>
      </c>
      <c r="C487" t="s">
        <v>130</v>
      </c>
      <c r="D487" t="s">
        <v>742</v>
      </c>
      <c r="E487">
        <v>16</v>
      </c>
      <c r="F487" t="s">
        <v>110</v>
      </c>
      <c r="G487" t="s">
        <v>132</v>
      </c>
    </row>
    <row r="488" spans="2:7">
      <c r="B488">
        <v>72</v>
      </c>
      <c r="C488" t="s">
        <v>130</v>
      </c>
      <c r="D488" t="s">
        <v>9</v>
      </c>
      <c r="E488">
        <v>6</v>
      </c>
      <c r="F488" t="s">
        <v>110</v>
      </c>
      <c r="G488" t="s">
        <v>132</v>
      </c>
    </row>
    <row r="489" spans="2:7">
      <c r="B489">
        <v>72</v>
      </c>
      <c r="C489" t="s">
        <v>130</v>
      </c>
      <c r="D489" t="s">
        <v>741</v>
      </c>
      <c r="E489">
        <v>250</v>
      </c>
      <c r="F489" t="s">
        <v>110</v>
      </c>
      <c r="G489" t="s">
        <v>132</v>
      </c>
    </row>
    <row r="490" spans="2:7">
      <c r="B490">
        <v>72</v>
      </c>
      <c r="C490" t="s">
        <v>130</v>
      </c>
      <c r="D490" t="s">
        <v>10</v>
      </c>
      <c r="E490">
        <v>100</v>
      </c>
      <c r="F490" t="s">
        <v>110</v>
      </c>
      <c r="G490" t="s">
        <v>132</v>
      </c>
    </row>
    <row r="491" spans="2:7">
      <c r="B491">
        <v>72</v>
      </c>
      <c r="C491" t="s">
        <v>130</v>
      </c>
      <c r="D491" t="s">
        <v>11</v>
      </c>
      <c r="E491">
        <v>3781</v>
      </c>
      <c r="F491" t="s">
        <v>110</v>
      </c>
      <c r="G491" t="s">
        <v>132</v>
      </c>
    </row>
    <row r="492" spans="2:7">
      <c r="B492">
        <v>72</v>
      </c>
      <c r="C492" t="s">
        <v>130</v>
      </c>
      <c r="D492" t="s">
        <v>12</v>
      </c>
      <c r="E492">
        <v>17</v>
      </c>
      <c r="F492" t="s">
        <v>110</v>
      </c>
      <c r="G492" t="s">
        <v>132</v>
      </c>
    </row>
    <row r="493" spans="2:7">
      <c r="B493">
        <v>72</v>
      </c>
      <c r="C493" t="s">
        <v>130</v>
      </c>
      <c r="D493" t="s">
        <v>13</v>
      </c>
      <c r="E493">
        <v>74</v>
      </c>
      <c r="F493" t="s">
        <v>110</v>
      </c>
      <c r="G493" t="s">
        <v>132</v>
      </c>
    </row>
    <row r="494" spans="2:7">
      <c r="B494">
        <v>73</v>
      </c>
      <c r="C494" t="s">
        <v>133</v>
      </c>
      <c r="D494" t="s">
        <v>742</v>
      </c>
      <c r="E494">
        <v>30.5</v>
      </c>
      <c r="F494" t="s">
        <v>110</v>
      </c>
      <c r="G494" t="s">
        <v>134</v>
      </c>
    </row>
    <row r="495" spans="2:7">
      <c r="B495">
        <v>73</v>
      </c>
      <c r="C495" t="s">
        <v>133</v>
      </c>
      <c r="D495" t="s">
        <v>9</v>
      </c>
      <c r="E495">
        <v>4</v>
      </c>
      <c r="F495" t="s">
        <v>110</v>
      </c>
      <c r="G495" t="s">
        <v>134</v>
      </c>
    </row>
    <row r="496" spans="2:7">
      <c r="B496">
        <v>73</v>
      </c>
      <c r="C496" t="s">
        <v>133</v>
      </c>
      <c r="D496" t="s">
        <v>741</v>
      </c>
      <c r="E496">
        <v>98</v>
      </c>
      <c r="F496" t="s">
        <v>110</v>
      </c>
      <c r="G496" t="s">
        <v>134</v>
      </c>
    </row>
    <row r="497" spans="2:7">
      <c r="B497">
        <v>73</v>
      </c>
      <c r="C497" t="s">
        <v>133</v>
      </c>
      <c r="D497" t="s">
        <v>10</v>
      </c>
      <c r="E497">
        <v>63</v>
      </c>
      <c r="F497" t="s">
        <v>110</v>
      </c>
      <c r="G497" t="s">
        <v>134</v>
      </c>
    </row>
    <row r="498" spans="2:7">
      <c r="B498">
        <v>73</v>
      </c>
      <c r="C498" t="s">
        <v>133</v>
      </c>
      <c r="D498" t="s">
        <v>11</v>
      </c>
      <c r="E498">
        <v>2051</v>
      </c>
      <c r="F498" t="s">
        <v>110</v>
      </c>
      <c r="G498" t="s">
        <v>134</v>
      </c>
    </row>
    <row r="499" spans="2:7">
      <c r="B499">
        <v>73</v>
      </c>
      <c r="C499" t="s">
        <v>133</v>
      </c>
      <c r="D499" t="s">
        <v>12</v>
      </c>
      <c r="E499">
        <v>17</v>
      </c>
      <c r="F499" t="s">
        <v>110</v>
      </c>
      <c r="G499" t="s">
        <v>134</v>
      </c>
    </row>
    <row r="500" spans="2:7">
      <c r="B500">
        <v>73</v>
      </c>
      <c r="C500" t="s">
        <v>133</v>
      </c>
      <c r="D500" t="s">
        <v>13</v>
      </c>
      <c r="E500">
        <v>77</v>
      </c>
      <c r="F500" t="s">
        <v>110</v>
      </c>
      <c r="G500" t="s">
        <v>134</v>
      </c>
    </row>
    <row r="501" spans="2:7">
      <c r="B501">
        <v>74</v>
      </c>
      <c r="C501" t="s">
        <v>133</v>
      </c>
      <c r="D501" t="s">
        <v>742</v>
      </c>
      <c r="E501">
        <v>32.1</v>
      </c>
      <c r="F501" t="s">
        <v>110</v>
      </c>
      <c r="G501" t="s">
        <v>135</v>
      </c>
    </row>
    <row r="502" spans="2:7">
      <c r="B502">
        <v>74</v>
      </c>
      <c r="C502" t="s">
        <v>133</v>
      </c>
      <c r="D502" t="s">
        <v>9</v>
      </c>
      <c r="E502">
        <v>4</v>
      </c>
      <c r="F502" t="s">
        <v>110</v>
      </c>
      <c r="G502" t="s">
        <v>135</v>
      </c>
    </row>
    <row r="503" spans="2:7">
      <c r="B503">
        <v>74</v>
      </c>
      <c r="C503" t="s">
        <v>133</v>
      </c>
      <c r="D503" t="s">
        <v>741</v>
      </c>
      <c r="E503">
        <v>98</v>
      </c>
      <c r="F503" t="s">
        <v>110</v>
      </c>
      <c r="G503" t="s">
        <v>135</v>
      </c>
    </row>
    <row r="504" spans="2:7">
      <c r="B504">
        <v>74</v>
      </c>
      <c r="C504" t="s">
        <v>133</v>
      </c>
      <c r="D504" t="s">
        <v>10</v>
      </c>
      <c r="E504">
        <v>70</v>
      </c>
      <c r="F504" t="s">
        <v>110</v>
      </c>
      <c r="G504" t="s">
        <v>135</v>
      </c>
    </row>
    <row r="505" spans="2:7">
      <c r="B505">
        <v>74</v>
      </c>
      <c r="C505" t="s">
        <v>133</v>
      </c>
      <c r="D505" t="s">
        <v>11</v>
      </c>
      <c r="E505">
        <v>2120</v>
      </c>
      <c r="F505" t="s">
        <v>110</v>
      </c>
      <c r="G505" t="s">
        <v>135</v>
      </c>
    </row>
    <row r="506" spans="2:7">
      <c r="B506">
        <v>74</v>
      </c>
      <c r="C506" t="s">
        <v>133</v>
      </c>
      <c r="D506" t="s">
        <v>12</v>
      </c>
      <c r="E506">
        <v>15.5</v>
      </c>
      <c r="F506" t="s">
        <v>110</v>
      </c>
      <c r="G506" t="s">
        <v>135</v>
      </c>
    </row>
    <row r="507" spans="2:7">
      <c r="B507">
        <v>74</v>
      </c>
      <c r="C507" t="s">
        <v>133</v>
      </c>
      <c r="D507" t="s">
        <v>13</v>
      </c>
      <c r="E507">
        <v>80</v>
      </c>
      <c r="F507" t="s">
        <v>110</v>
      </c>
      <c r="G507" t="s">
        <v>135</v>
      </c>
    </row>
    <row r="508" spans="2:7">
      <c r="B508">
        <v>75</v>
      </c>
      <c r="C508" t="s">
        <v>133</v>
      </c>
      <c r="D508" t="s">
        <v>742</v>
      </c>
      <c r="E508">
        <v>29</v>
      </c>
      <c r="F508" t="s">
        <v>110</v>
      </c>
      <c r="G508" t="s">
        <v>136</v>
      </c>
    </row>
    <row r="509" spans="2:7">
      <c r="B509">
        <v>75</v>
      </c>
      <c r="C509" t="s">
        <v>133</v>
      </c>
      <c r="D509" t="s">
        <v>9</v>
      </c>
      <c r="E509">
        <v>4</v>
      </c>
      <c r="F509" t="s">
        <v>110</v>
      </c>
      <c r="G509" t="s">
        <v>136</v>
      </c>
    </row>
    <row r="510" spans="2:7">
      <c r="B510">
        <v>75</v>
      </c>
      <c r="C510" t="s">
        <v>133</v>
      </c>
      <c r="D510" t="s">
        <v>741</v>
      </c>
      <c r="E510">
        <v>85</v>
      </c>
      <c r="F510" t="s">
        <v>110</v>
      </c>
      <c r="G510" t="s">
        <v>136</v>
      </c>
    </row>
    <row r="511" spans="2:7">
      <c r="B511">
        <v>75</v>
      </c>
      <c r="C511" t="s">
        <v>133</v>
      </c>
      <c r="D511" t="s">
        <v>10</v>
      </c>
      <c r="E511">
        <v>52</v>
      </c>
      <c r="F511" t="s">
        <v>110</v>
      </c>
      <c r="G511" t="s">
        <v>136</v>
      </c>
    </row>
    <row r="512" spans="2:7">
      <c r="B512">
        <v>75</v>
      </c>
      <c r="C512" t="s">
        <v>133</v>
      </c>
      <c r="D512" t="s">
        <v>11</v>
      </c>
      <c r="E512">
        <v>2035</v>
      </c>
      <c r="F512" t="s">
        <v>110</v>
      </c>
      <c r="G512" t="s">
        <v>136</v>
      </c>
    </row>
    <row r="513" spans="2:7">
      <c r="B513">
        <v>75</v>
      </c>
      <c r="C513" t="s">
        <v>133</v>
      </c>
      <c r="D513" t="s">
        <v>12</v>
      </c>
      <c r="E513">
        <v>22.2</v>
      </c>
      <c r="F513" t="s">
        <v>110</v>
      </c>
      <c r="G513" t="s">
        <v>136</v>
      </c>
    </row>
    <row r="514" spans="2:7">
      <c r="B514">
        <v>75</v>
      </c>
      <c r="C514" t="s">
        <v>133</v>
      </c>
      <c r="D514" t="s">
        <v>13</v>
      </c>
      <c r="E514">
        <v>76</v>
      </c>
      <c r="F514" t="s">
        <v>110</v>
      </c>
      <c r="G514" t="s">
        <v>136</v>
      </c>
    </row>
    <row r="515" spans="2:7">
      <c r="B515">
        <v>76</v>
      </c>
      <c r="C515" t="s">
        <v>133</v>
      </c>
      <c r="D515" t="s">
        <v>742</v>
      </c>
      <c r="E515">
        <v>30</v>
      </c>
      <c r="F515" t="s">
        <v>110</v>
      </c>
      <c r="G515" t="s">
        <v>137</v>
      </c>
    </row>
    <row r="516" spans="2:7">
      <c r="B516">
        <v>76</v>
      </c>
      <c r="C516" t="s">
        <v>133</v>
      </c>
      <c r="D516" t="s">
        <v>9</v>
      </c>
      <c r="E516">
        <v>4</v>
      </c>
      <c r="F516" t="s">
        <v>110</v>
      </c>
      <c r="G516" t="s">
        <v>137</v>
      </c>
    </row>
    <row r="517" spans="2:7">
      <c r="B517">
        <v>76</v>
      </c>
      <c r="C517" t="s">
        <v>133</v>
      </c>
      <c r="D517" t="s">
        <v>741</v>
      </c>
      <c r="E517">
        <v>98</v>
      </c>
      <c r="F517" t="s">
        <v>110</v>
      </c>
      <c r="G517" t="s">
        <v>137</v>
      </c>
    </row>
    <row r="518" spans="2:7">
      <c r="B518">
        <v>76</v>
      </c>
      <c r="C518" t="s">
        <v>133</v>
      </c>
      <c r="D518" t="s">
        <v>10</v>
      </c>
      <c r="E518">
        <v>68</v>
      </c>
      <c r="F518" t="s">
        <v>110</v>
      </c>
      <c r="G518" t="s">
        <v>137</v>
      </c>
    </row>
    <row r="519" spans="2:7">
      <c r="B519">
        <v>76</v>
      </c>
      <c r="C519" t="s">
        <v>133</v>
      </c>
      <c r="D519" t="s">
        <v>11</v>
      </c>
      <c r="E519">
        <v>2155</v>
      </c>
      <c r="F519" t="s">
        <v>110</v>
      </c>
      <c r="G519" t="s">
        <v>137</v>
      </c>
    </row>
    <row r="520" spans="2:7">
      <c r="B520">
        <v>76</v>
      </c>
      <c r="C520" t="s">
        <v>133</v>
      </c>
      <c r="D520" t="s">
        <v>12</v>
      </c>
      <c r="E520">
        <v>16.5</v>
      </c>
      <c r="F520" t="s">
        <v>110</v>
      </c>
      <c r="G520" t="s">
        <v>137</v>
      </c>
    </row>
    <row r="521" spans="2:7">
      <c r="B521">
        <v>76</v>
      </c>
      <c r="C521" t="s">
        <v>133</v>
      </c>
      <c r="D521" t="s">
        <v>13</v>
      </c>
      <c r="E521">
        <v>78</v>
      </c>
      <c r="F521" t="s">
        <v>110</v>
      </c>
      <c r="G521" t="s">
        <v>137</v>
      </c>
    </row>
    <row r="522" spans="2:7">
      <c r="B522">
        <v>77</v>
      </c>
      <c r="C522" t="s">
        <v>138</v>
      </c>
      <c r="D522" t="s">
        <v>742</v>
      </c>
      <c r="E522">
        <v>28.8</v>
      </c>
      <c r="F522" t="s">
        <v>110</v>
      </c>
      <c r="G522" t="s">
        <v>139</v>
      </c>
    </row>
    <row r="523" spans="2:7">
      <c r="B523">
        <v>77</v>
      </c>
      <c r="C523" t="s">
        <v>138</v>
      </c>
      <c r="D523" t="s">
        <v>9</v>
      </c>
      <c r="E523">
        <v>6</v>
      </c>
      <c r="F523" t="s">
        <v>110</v>
      </c>
      <c r="G523" t="s">
        <v>139</v>
      </c>
    </row>
    <row r="524" spans="2:7">
      <c r="B524">
        <v>77</v>
      </c>
      <c r="C524" t="s">
        <v>138</v>
      </c>
      <c r="D524" t="s">
        <v>741</v>
      </c>
      <c r="E524">
        <v>173</v>
      </c>
      <c r="F524" t="s">
        <v>110</v>
      </c>
      <c r="G524" t="s">
        <v>139</v>
      </c>
    </row>
    <row r="525" spans="2:7">
      <c r="B525">
        <v>77</v>
      </c>
      <c r="C525" t="s">
        <v>138</v>
      </c>
      <c r="D525" t="s">
        <v>10</v>
      </c>
      <c r="E525">
        <v>115</v>
      </c>
      <c r="F525" t="s">
        <v>110</v>
      </c>
      <c r="G525" t="s">
        <v>139</v>
      </c>
    </row>
    <row r="526" spans="2:7">
      <c r="B526">
        <v>77</v>
      </c>
      <c r="C526" t="s">
        <v>138</v>
      </c>
      <c r="D526" t="s">
        <v>11</v>
      </c>
      <c r="E526">
        <v>2595</v>
      </c>
      <c r="F526" t="s">
        <v>110</v>
      </c>
      <c r="G526" t="s">
        <v>139</v>
      </c>
    </row>
    <row r="527" spans="2:7">
      <c r="B527">
        <v>77</v>
      </c>
      <c r="C527" t="s">
        <v>138</v>
      </c>
      <c r="D527" t="s">
        <v>12</v>
      </c>
      <c r="E527">
        <v>11.3</v>
      </c>
      <c r="F527" t="s">
        <v>110</v>
      </c>
      <c r="G527" t="s">
        <v>139</v>
      </c>
    </row>
    <row r="528" spans="2:7">
      <c r="B528">
        <v>77</v>
      </c>
      <c r="C528" t="s">
        <v>138</v>
      </c>
      <c r="D528" t="s">
        <v>13</v>
      </c>
      <c r="E528">
        <v>79</v>
      </c>
      <c r="F528" t="s">
        <v>110</v>
      </c>
      <c r="G528" t="s">
        <v>139</v>
      </c>
    </row>
    <row r="529" spans="2:7">
      <c r="B529">
        <v>78</v>
      </c>
      <c r="C529" t="s">
        <v>138</v>
      </c>
      <c r="D529" t="s">
        <v>742</v>
      </c>
      <c r="E529">
        <v>28</v>
      </c>
      <c r="F529" t="s">
        <v>110</v>
      </c>
      <c r="G529" t="s">
        <v>140</v>
      </c>
    </row>
    <row r="530" spans="2:7">
      <c r="B530">
        <v>78</v>
      </c>
      <c r="C530" t="s">
        <v>138</v>
      </c>
      <c r="D530" t="s">
        <v>9</v>
      </c>
      <c r="E530">
        <v>4</v>
      </c>
      <c r="F530" t="s">
        <v>110</v>
      </c>
      <c r="G530" t="s">
        <v>140</v>
      </c>
    </row>
    <row r="531" spans="2:7">
      <c r="B531">
        <v>78</v>
      </c>
      <c r="C531" t="s">
        <v>138</v>
      </c>
      <c r="D531" t="s">
        <v>741</v>
      </c>
      <c r="E531">
        <v>151</v>
      </c>
      <c r="F531" t="s">
        <v>110</v>
      </c>
      <c r="G531" t="s">
        <v>140</v>
      </c>
    </row>
    <row r="532" spans="2:7">
      <c r="B532">
        <v>78</v>
      </c>
      <c r="C532" t="s">
        <v>138</v>
      </c>
      <c r="D532" t="s">
        <v>10</v>
      </c>
      <c r="E532">
        <v>90</v>
      </c>
      <c r="F532" t="s">
        <v>110</v>
      </c>
      <c r="G532" t="s">
        <v>140</v>
      </c>
    </row>
    <row r="533" spans="2:7">
      <c r="B533">
        <v>78</v>
      </c>
      <c r="C533" t="s">
        <v>138</v>
      </c>
      <c r="D533" t="s">
        <v>11</v>
      </c>
      <c r="E533">
        <v>2678</v>
      </c>
      <c r="F533" t="s">
        <v>110</v>
      </c>
      <c r="G533" t="s">
        <v>140</v>
      </c>
    </row>
    <row r="534" spans="2:7">
      <c r="B534">
        <v>78</v>
      </c>
      <c r="C534" t="s">
        <v>138</v>
      </c>
      <c r="D534" t="s">
        <v>12</v>
      </c>
      <c r="E534">
        <v>16.5</v>
      </c>
      <c r="F534" t="s">
        <v>110</v>
      </c>
      <c r="G534" t="s">
        <v>140</v>
      </c>
    </row>
    <row r="535" spans="2:7">
      <c r="B535">
        <v>78</v>
      </c>
      <c r="C535" t="s">
        <v>138</v>
      </c>
      <c r="D535" t="s">
        <v>13</v>
      </c>
      <c r="E535">
        <v>80</v>
      </c>
      <c r="F535" t="s">
        <v>110</v>
      </c>
      <c r="G535" t="s">
        <v>140</v>
      </c>
    </row>
    <row r="536" spans="2:7">
      <c r="B536">
        <v>79</v>
      </c>
      <c r="C536" t="s">
        <v>138</v>
      </c>
      <c r="D536" t="s">
        <v>742</v>
      </c>
      <c r="E536">
        <v>23.5</v>
      </c>
      <c r="F536" t="s">
        <v>110</v>
      </c>
      <c r="G536" t="s">
        <v>141</v>
      </c>
    </row>
    <row r="537" spans="2:7">
      <c r="B537">
        <v>79</v>
      </c>
      <c r="C537" t="s">
        <v>138</v>
      </c>
      <c r="D537" t="s">
        <v>9</v>
      </c>
      <c r="E537">
        <v>6</v>
      </c>
      <c r="F537" t="s">
        <v>110</v>
      </c>
      <c r="G537" t="s">
        <v>141</v>
      </c>
    </row>
    <row r="538" spans="2:7">
      <c r="B538">
        <v>79</v>
      </c>
      <c r="C538" t="s">
        <v>138</v>
      </c>
      <c r="D538" t="s">
        <v>741</v>
      </c>
      <c r="E538">
        <v>173</v>
      </c>
      <c r="F538" t="s">
        <v>110</v>
      </c>
      <c r="G538" t="s">
        <v>141</v>
      </c>
    </row>
    <row r="539" spans="2:7">
      <c r="B539">
        <v>79</v>
      </c>
      <c r="C539" t="s">
        <v>138</v>
      </c>
      <c r="D539" t="s">
        <v>10</v>
      </c>
      <c r="E539">
        <v>110</v>
      </c>
      <c r="F539" t="s">
        <v>110</v>
      </c>
      <c r="G539" t="s">
        <v>141</v>
      </c>
    </row>
    <row r="540" spans="2:7">
      <c r="B540">
        <v>79</v>
      </c>
      <c r="C540" t="s">
        <v>138</v>
      </c>
      <c r="D540" t="s">
        <v>11</v>
      </c>
      <c r="E540">
        <v>2725</v>
      </c>
      <c r="F540" t="s">
        <v>110</v>
      </c>
      <c r="G540" t="s">
        <v>141</v>
      </c>
    </row>
    <row r="541" spans="2:7">
      <c r="B541">
        <v>79</v>
      </c>
      <c r="C541" t="s">
        <v>138</v>
      </c>
      <c r="D541" t="s">
        <v>12</v>
      </c>
      <c r="E541">
        <v>12.6</v>
      </c>
      <c r="F541" t="s">
        <v>110</v>
      </c>
      <c r="G541" t="s">
        <v>141</v>
      </c>
    </row>
    <row r="542" spans="2:7">
      <c r="B542">
        <v>79</v>
      </c>
      <c r="C542" t="s">
        <v>138</v>
      </c>
      <c r="D542" t="s">
        <v>13</v>
      </c>
      <c r="E542">
        <v>81</v>
      </c>
      <c r="F542" t="s">
        <v>110</v>
      </c>
      <c r="G542" t="s">
        <v>141</v>
      </c>
    </row>
    <row r="543" spans="2:7">
      <c r="B543">
        <v>80</v>
      </c>
      <c r="C543" t="s">
        <v>142</v>
      </c>
      <c r="D543" t="s">
        <v>742</v>
      </c>
      <c r="E543">
        <v>17.5</v>
      </c>
      <c r="F543" t="s">
        <v>110</v>
      </c>
      <c r="G543" t="s">
        <v>143</v>
      </c>
    </row>
    <row r="544" spans="2:7">
      <c r="B544">
        <v>80</v>
      </c>
      <c r="C544" t="s">
        <v>142</v>
      </c>
      <c r="D544" t="s">
        <v>9</v>
      </c>
      <c r="E544">
        <v>6</v>
      </c>
      <c r="F544" t="s">
        <v>110</v>
      </c>
      <c r="G544" t="s">
        <v>143</v>
      </c>
    </row>
    <row r="545" spans="2:7">
      <c r="B545">
        <v>80</v>
      </c>
      <c r="C545" t="s">
        <v>142</v>
      </c>
      <c r="D545" t="s">
        <v>741</v>
      </c>
      <c r="E545">
        <v>250</v>
      </c>
      <c r="F545" t="s">
        <v>110</v>
      </c>
      <c r="G545" t="s">
        <v>143</v>
      </c>
    </row>
    <row r="546" spans="2:7">
      <c r="B546">
        <v>80</v>
      </c>
      <c r="C546" t="s">
        <v>142</v>
      </c>
      <c r="D546" t="s">
        <v>10</v>
      </c>
      <c r="E546">
        <v>110</v>
      </c>
      <c r="F546" t="s">
        <v>110</v>
      </c>
      <c r="G546" t="s">
        <v>143</v>
      </c>
    </row>
    <row r="547" spans="2:7">
      <c r="B547">
        <v>80</v>
      </c>
      <c r="C547" t="s">
        <v>142</v>
      </c>
      <c r="D547" t="s">
        <v>11</v>
      </c>
      <c r="E547">
        <v>3520</v>
      </c>
      <c r="F547" t="s">
        <v>110</v>
      </c>
      <c r="G547" t="s">
        <v>143</v>
      </c>
    </row>
    <row r="548" spans="2:7">
      <c r="B548">
        <v>80</v>
      </c>
      <c r="C548" t="s">
        <v>142</v>
      </c>
      <c r="D548" t="s">
        <v>12</v>
      </c>
      <c r="E548">
        <v>16.399999999999999</v>
      </c>
      <c r="F548" t="s">
        <v>110</v>
      </c>
      <c r="G548" t="s">
        <v>143</v>
      </c>
    </row>
    <row r="549" spans="2:7">
      <c r="B549">
        <v>80</v>
      </c>
      <c r="C549" t="s">
        <v>142</v>
      </c>
      <c r="D549" t="s">
        <v>13</v>
      </c>
      <c r="E549">
        <v>77</v>
      </c>
      <c r="F549" t="s">
        <v>110</v>
      </c>
      <c r="G549" t="s">
        <v>143</v>
      </c>
    </row>
    <row r="550" spans="2:7">
      <c r="B550">
        <v>81</v>
      </c>
      <c r="C550" t="s">
        <v>144</v>
      </c>
      <c r="D550" t="s">
        <v>742</v>
      </c>
      <c r="E550">
        <v>14</v>
      </c>
      <c r="F550" t="s">
        <v>110</v>
      </c>
      <c r="G550" t="s">
        <v>145</v>
      </c>
    </row>
    <row r="551" spans="2:7">
      <c r="B551">
        <v>81</v>
      </c>
      <c r="C551" t="s">
        <v>144</v>
      </c>
      <c r="D551" t="s">
        <v>9</v>
      </c>
      <c r="E551">
        <v>8</v>
      </c>
      <c r="F551" t="s">
        <v>110</v>
      </c>
      <c r="G551" t="s">
        <v>145</v>
      </c>
    </row>
    <row r="552" spans="2:7">
      <c r="B552">
        <v>81</v>
      </c>
      <c r="C552" t="s">
        <v>144</v>
      </c>
      <c r="D552" t="s">
        <v>741</v>
      </c>
      <c r="E552">
        <v>350</v>
      </c>
      <c r="F552" t="s">
        <v>110</v>
      </c>
      <c r="G552" t="s">
        <v>145</v>
      </c>
    </row>
    <row r="553" spans="2:7">
      <c r="B553">
        <v>81</v>
      </c>
      <c r="C553" t="s">
        <v>144</v>
      </c>
      <c r="D553" t="s">
        <v>10</v>
      </c>
      <c r="E553">
        <v>165</v>
      </c>
      <c r="F553" t="s">
        <v>110</v>
      </c>
      <c r="G553" t="s">
        <v>145</v>
      </c>
    </row>
    <row r="554" spans="2:7">
      <c r="B554">
        <v>81</v>
      </c>
      <c r="C554" t="s">
        <v>144</v>
      </c>
      <c r="D554" t="s">
        <v>11</v>
      </c>
      <c r="E554">
        <v>4209</v>
      </c>
      <c r="F554" t="s">
        <v>110</v>
      </c>
      <c r="G554" t="s">
        <v>145</v>
      </c>
    </row>
    <row r="555" spans="2:7">
      <c r="B555">
        <v>81</v>
      </c>
      <c r="C555" t="s">
        <v>144</v>
      </c>
      <c r="D555" t="s">
        <v>12</v>
      </c>
      <c r="E555">
        <v>12</v>
      </c>
      <c r="F555" t="s">
        <v>110</v>
      </c>
      <c r="G555" t="s">
        <v>145</v>
      </c>
    </row>
    <row r="556" spans="2:7">
      <c r="B556">
        <v>81</v>
      </c>
      <c r="C556" t="s">
        <v>144</v>
      </c>
      <c r="D556" t="s">
        <v>13</v>
      </c>
      <c r="E556">
        <v>71</v>
      </c>
      <c r="F556" t="s">
        <v>110</v>
      </c>
      <c r="G556" t="s">
        <v>145</v>
      </c>
    </row>
    <row r="557" spans="2:7">
      <c r="B557">
        <v>82</v>
      </c>
      <c r="C557" t="s">
        <v>144</v>
      </c>
      <c r="D557" t="s">
        <v>742</v>
      </c>
      <c r="E557">
        <v>14</v>
      </c>
      <c r="F557" t="s">
        <v>110</v>
      </c>
      <c r="G557" t="s">
        <v>146</v>
      </c>
    </row>
    <row r="558" spans="2:7">
      <c r="B558">
        <v>82</v>
      </c>
      <c r="C558" t="s">
        <v>144</v>
      </c>
      <c r="D558" t="s">
        <v>9</v>
      </c>
      <c r="E558">
        <v>8</v>
      </c>
      <c r="F558" t="s">
        <v>110</v>
      </c>
      <c r="G558" t="s">
        <v>146</v>
      </c>
    </row>
    <row r="559" spans="2:7">
      <c r="B559">
        <v>82</v>
      </c>
      <c r="C559" t="s">
        <v>144</v>
      </c>
      <c r="D559" t="s">
        <v>741</v>
      </c>
      <c r="E559">
        <v>454</v>
      </c>
      <c r="F559" t="s">
        <v>110</v>
      </c>
      <c r="G559" t="s">
        <v>146</v>
      </c>
    </row>
    <row r="560" spans="2:7">
      <c r="B560">
        <v>82</v>
      </c>
      <c r="C560" t="s">
        <v>144</v>
      </c>
      <c r="D560" t="s">
        <v>10</v>
      </c>
      <c r="E560">
        <v>220</v>
      </c>
      <c r="F560" t="s">
        <v>110</v>
      </c>
      <c r="G560" t="s">
        <v>146</v>
      </c>
    </row>
    <row r="561" spans="2:7">
      <c r="B561">
        <v>82</v>
      </c>
      <c r="C561" t="s">
        <v>144</v>
      </c>
      <c r="D561" t="s">
        <v>11</v>
      </c>
      <c r="E561">
        <v>4354</v>
      </c>
      <c r="F561" t="s">
        <v>110</v>
      </c>
      <c r="G561" t="s">
        <v>146</v>
      </c>
    </row>
    <row r="562" spans="2:7">
      <c r="B562">
        <v>82</v>
      </c>
      <c r="C562" t="s">
        <v>144</v>
      </c>
      <c r="D562" t="s">
        <v>12</v>
      </c>
      <c r="E562">
        <v>9</v>
      </c>
      <c r="F562" t="s">
        <v>110</v>
      </c>
      <c r="G562" t="s">
        <v>146</v>
      </c>
    </row>
    <row r="563" spans="2:7">
      <c r="B563">
        <v>82</v>
      </c>
      <c r="C563" t="s">
        <v>144</v>
      </c>
      <c r="D563" t="s">
        <v>13</v>
      </c>
      <c r="E563">
        <v>70</v>
      </c>
      <c r="F563" t="s">
        <v>110</v>
      </c>
      <c r="G563" t="s">
        <v>146</v>
      </c>
    </row>
    <row r="564" spans="2:7">
      <c r="B564">
        <v>83</v>
      </c>
      <c r="C564" t="s">
        <v>144</v>
      </c>
      <c r="D564" t="s">
        <v>742</v>
      </c>
      <c r="E564">
        <v>11</v>
      </c>
      <c r="F564" t="s">
        <v>110</v>
      </c>
      <c r="G564" t="s">
        <v>147</v>
      </c>
    </row>
    <row r="565" spans="2:7">
      <c r="B565">
        <v>83</v>
      </c>
      <c r="C565" t="s">
        <v>144</v>
      </c>
      <c r="D565" t="s">
        <v>9</v>
      </c>
      <c r="E565">
        <v>8</v>
      </c>
      <c r="F565" t="s">
        <v>110</v>
      </c>
      <c r="G565" t="s">
        <v>147</v>
      </c>
    </row>
    <row r="566" spans="2:7">
      <c r="B566">
        <v>83</v>
      </c>
      <c r="C566" t="s">
        <v>144</v>
      </c>
      <c r="D566" t="s">
        <v>741</v>
      </c>
      <c r="E566">
        <v>400</v>
      </c>
      <c r="F566" t="s">
        <v>110</v>
      </c>
      <c r="G566" t="s">
        <v>147</v>
      </c>
    </row>
    <row r="567" spans="2:7">
      <c r="B567">
        <v>83</v>
      </c>
      <c r="C567" t="s">
        <v>144</v>
      </c>
      <c r="D567" t="s">
        <v>10</v>
      </c>
      <c r="E567">
        <v>150</v>
      </c>
      <c r="F567" t="s">
        <v>110</v>
      </c>
      <c r="G567" t="s">
        <v>147</v>
      </c>
    </row>
    <row r="568" spans="2:7">
      <c r="B568">
        <v>83</v>
      </c>
      <c r="C568" t="s">
        <v>144</v>
      </c>
      <c r="D568" t="s">
        <v>11</v>
      </c>
      <c r="E568">
        <v>4997</v>
      </c>
      <c r="F568" t="s">
        <v>110</v>
      </c>
      <c r="G568" t="s">
        <v>147</v>
      </c>
    </row>
    <row r="569" spans="2:7">
      <c r="B569">
        <v>83</v>
      </c>
      <c r="C569" t="s">
        <v>144</v>
      </c>
      <c r="D569" t="s">
        <v>12</v>
      </c>
      <c r="E569">
        <v>14</v>
      </c>
      <c r="F569" t="s">
        <v>110</v>
      </c>
      <c r="G569" t="s">
        <v>147</v>
      </c>
    </row>
    <row r="570" spans="2:7">
      <c r="B570">
        <v>83</v>
      </c>
      <c r="C570" t="s">
        <v>144</v>
      </c>
      <c r="D570" t="s">
        <v>13</v>
      </c>
      <c r="E570">
        <v>73</v>
      </c>
      <c r="F570" t="s">
        <v>110</v>
      </c>
      <c r="G570" t="s">
        <v>147</v>
      </c>
    </row>
    <row r="571" spans="2:7">
      <c r="B571">
        <v>84</v>
      </c>
      <c r="C571" t="s">
        <v>144</v>
      </c>
      <c r="D571" t="s">
        <v>742</v>
      </c>
      <c r="E571">
        <v>13</v>
      </c>
      <c r="F571" t="s">
        <v>110</v>
      </c>
      <c r="G571" t="s">
        <v>148</v>
      </c>
    </row>
    <row r="572" spans="2:7">
      <c r="B572">
        <v>84</v>
      </c>
      <c r="C572" t="s">
        <v>144</v>
      </c>
      <c r="D572" t="s">
        <v>9</v>
      </c>
      <c r="E572">
        <v>8</v>
      </c>
      <c r="F572" t="s">
        <v>110</v>
      </c>
      <c r="G572" t="s">
        <v>148</v>
      </c>
    </row>
    <row r="573" spans="2:7">
      <c r="B573">
        <v>84</v>
      </c>
      <c r="C573" t="s">
        <v>144</v>
      </c>
      <c r="D573" t="s">
        <v>741</v>
      </c>
      <c r="E573">
        <v>350</v>
      </c>
      <c r="F573" t="s">
        <v>110</v>
      </c>
      <c r="G573" t="s">
        <v>148</v>
      </c>
    </row>
    <row r="574" spans="2:7">
      <c r="B574">
        <v>84</v>
      </c>
      <c r="C574" t="s">
        <v>144</v>
      </c>
      <c r="D574" t="s">
        <v>10</v>
      </c>
      <c r="E574">
        <v>165</v>
      </c>
      <c r="F574" t="s">
        <v>110</v>
      </c>
      <c r="G574" t="s">
        <v>148</v>
      </c>
    </row>
    <row r="575" spans="2:7">
      <c r="B575">
        <v>84</v>
      </c>
      <c r="C575" t="s">
        <v>144</v>
      </c>
      <c r="D575" t="s">
        <v>11</v>
      </c>
      <c r="E575">
        <v>4274</v>
      </c>
      <c r="F575" t="s">
        <v>110</v>
      </c>
      <c r="G575" t="s">
        <v>148</v>
      </c>
    </row>
    <row r="576" spans="2:7">
      <c r="B576">
        <v>84</v>
      </c>
      <c r="C576" t="s">
        <v>144</v>
      </c>
      <c r="D576" t="s">
        <v>12</v>
      </c>
      <c r="E576">
        <v>12</v>
      </c>
      <c r="F576" t="s">
        <v>110</v>
      </c>
      <c r="G576" t="s">
        <v>148</v>
      </c>
    </row>
    <row r="577" spans="2:7">
      <c r="B577">
        <v>84</v>
      </c>
      <c r="C577" t="s">
        <v>144</v>
      </c>
      <c r="D577" t="s">
        <v>13</v>
      </c>
      <c r="E577">
        <v>72</v>
      </c>
      <c r="F577" t="s">
        <v>110</v>
      </c>
      <c r="G577" t="s">
        <v>148</v>
      </c>
    </row>
    <row r="578" spans="2:7">
      <c r="B578">
        <v>85</v>
      </c>
      <c r="C578" t="s">
        <v>149</v>
      </c>
      <c r="D578" t="s">
        <v>742</v>
      </c>
      <c r="E578">
        <v>13</v>
      </c>
      <c r="F578" t="s">
        <v>110</v>
      </c>
      <c r="G578" t="s">
        <v>150</v>
      </c>
    </row>
    <row r="579" spans="2:7">
      <c r="B579">
        <v>85</v>
      </c>
      <c r="C579" t="s">
        <v>149</v>
      </c>
      <c r="D579" t="s">
        <v>9</v>
      </c>
      <c r="E579">
        <v>8</v>
      </c>
      <c r="F579" t="s">
        <v>110</v>
      </c>
      <c r="G579" t="s">
        <v>150</v>
      </c>
    </row>
    <row r="580" spans="2:7">
      <c r="B580">
        <v>85</v>
      </c>
      <c r="C580" t="s">
        <v>149</v>
      </c>
      <c r="D580" t="s">
        <v>741</v>
      </c>
      <c r="E580">
        <v>350</v>
      </c>
      <c r="F580" t="s">
        <v>110</v>
      </c>
      <c r="G580" t="s">
        <v>150</v>
      </c>
    </row>
    <row r="581" spans="2:7">
      <c r="B581">
        <v>85</v>
      </c>
      <c r="C581" t="s">
        <v>149</v>
      </c>
      <c r="D581" t="s">
        <v>10</v>
      </c>
      <c r="E581">
        <v>145</v>
      </c>
      <c r="F581" t="s">
        <v>110</v>
      </c>
      <c r="G581" t="s">
        <v>150</v>
      </c>
    </row>
    <row r="582" spans="2:7">
      <c r="B582">
        <v>85</v>
      </c>
      <c r="C582" t="s">
        <v>149</v>
      </c>
      <c r="D582" t="s">
        <v>11</v>
      </c>
      <c r="E582">
        <v>3988</v>
      </c>
      <c r="F582" t="s">
        <v>110</v>
      </c>
      <c r="G582" t="s">
        <v>150</v>
      </c>
    </row>
    <row r="583" spans="2:7">
      <c r="B583">
        <v>85</v>
      </c>
      <c r="C583" t="s">
        <v>149</v>
      </c>
      <c r="D583" t="s">
        <v>12</v>
      </c>
      <c r="E583">
        <v>13</v>
      </c>
      <c r="F583" t="s">
        <v>110</v>
      </c>
      <c r="G583" t="s">
        <v>150</v>
      </c>
    </row>
    <row r="584" spans="2:7">
      <c r="B584">
        <v>85</v>
      </c>
      <c r="C584" t="s">
        <v>149</v>
      </c>
      <c r="D584" t="s">
        <v>13</v>
      </c>
      <c r="E584">
        <v>73</v>
      </c>
      <c r="F584" t="s">
        <v>110</v>
      </c>
      <c r="G584" t="s">
        <v>150</v>
      </c>
    </row>
    <row r="585" spans="2:7">
      <c r="B585">
        <v>86</v>
      </c>
      <c r="C585" t="s">
        <v>149</v>
      </c>
      <c r="D585" t="s">
        <v>742</v>
      </c>
      <c r="E585">
        <v>20.5</v>
      </c>
      <c r="F585" t="s">
        <v>110</v>
      </c>
      <c r="G585" t="s">
        <v>151</v>
      </c>
    </row>
    <row r="586" spans="2:7">
      <c r="B586">
        <v>86</v>
      </c>
      <c r="C586" t="s">
        <v>149</v>
      </c>
      <c r="D586" t="s">
        <v>9</v>
      </c>
      <c r="E586">
        <v>6</v>
      </c>
      <c r="F586" t="s">
        <v>110</v>
      </c>
      <c r="G586" t="s">
        <v>151</v>
      </c>
    </row>
    <row r="587" spans="2:7">
      <c r="B587">
        <v>86</v>
      </c>
      <c r="C587" t="s">
        <v>149</v>
      </c>
      <c r="D587" t="s">
        <v>741</v>
      </c>
      <c r="E587">
        <v>200</v>
      </c>
      <c r="F587" t="s">
        <v>110</v>
      </c>
      <c r="G587" t="s">
        <v>151</v>
      </c>
    </row>
    <row r="588" spans="2:7">
      <c r="B588">
        <v>86</v>
      </c>
      <c r="C588" t="s">
        <v>149</v>
      </c>
      <c r="D588" t="s">
        <v>10</v>
      </c>
      <c r="E588">
        <v>95</v>
      </c>
      <c r="F588" t="s">
        <v>110</v>
      </c>
      <c r="G588" t="s">
        <v>151</v>
      </c>
    </row>
    <row r="589" spans="2:7">
      <c r="B589">
        <v>86</v>
      </c>
      <c r="C589" t="s">
        <v>149</v>
      </c>
      <c r="D589" t="s">
        <v>11</v>
      </c>
      <c r="E589">
        <v>3155</v>
      </c>
      <c r="F589" t="s">
        <v>110</v>
      </c>
      <c r="G589" t="s">
        <v>151</v>
      </c>
    </row>
    <row r="590" spans="2:7">
      <c r="B590">
        <v>86</v>
      </c>
      <c r="C590" t="s">
        <v>149</v>
      </c>
      <c r="D590" t="s">
        <v>12</v>
      </c>
      <c r="E590">
        <v>18.2</v>
      </c>
      <c r="F590" t="s">
        <v>110</v>
      </c>
      <c r="G590" t="s">
        <v>151</v>
      </c>
    </row>
    <row r="591" spans="2:7">
      <c r="B591">
        <v>86</v>
      </c>
      <c r="C591" t="s">
        <v>149</v>
      </c>
      <c r="D591" t="s">
        <v>13</v>
      </c>
      <c r="E591">
        <v>78</v>
      </c>
      <c r="F591" t="s">
        <v>110</v>
      </c>
      <c r="G591" t="s">
        <v>151</v>
      </c>
    </row>
    <row r="592" spans="2:7">
      <c r="B592">
        <v>87</v>
      </c>
      <c r="C592" t="s">
        <v>152</v>
      </c>
      <c r="D592" t="s">
        <v>742</v>
      </c>
      <c r="E592">
        <v>19.2</v>
      </c>
      <c r="F592" t="s">
        <v>110</v>
      </c>
      <c r="G592" t="s">
        <v>153</v>
      </c>
    </row>
    <row r="593" spans="2:7">
      <c r="B593">
        <v>87</v>
      </c>
      <c r="C593" t="s">
        <v>152</v>
      </c>
      <c r="D593" t="s">
        <v>9</v>
      </c>
      <c r="E593">
        <v>8</v>
      </c>
      <c r="F593" t="s">
        <v>110</v>
      </c>
      <c r="G593" t="s">
        <v>153</v>
      </c>
    </row>
    <row r="594" spans="2:7">
      <c r="B594">
        <v>87</v>
      </c>
      <c r="C594" t="s">
        <v>152</v>
      </c>
      <c r="D594" t="s">
        <v>741</v>
      </c>
      <c r="E594">
        <v>267</v>
      </c>
      <c r="F594" t="s">
        <v>110</v>
      </c>
      <c r="G594" t="s">
        <v>153</v>
      </c>
    </row>
    <row r="595" spans="2:7">
      <c r="B595">
        <v>87</v>
      </c>
      <c r="C595" t="s">
        <v>152</v>
      </c>
      <c r="D595" t="s">
        <v>10</v>
      </c>
      <c r="E595">
        <v>125</v>
      </c>
      <c r="F595" t="s">
        <v>110</v>
      </c>
      <c r="G595" t="s">
        <v>153</v>
      </c>
    </row>
    <row r="596" spans="2:7">
      <c r="B596">
        <v>87</v>
      </c>
      <c r="C596" t="s">
        <v>152</v>
      </c>
      <c r="D596" t="s">
        <v>11</v>
      </c>
      <c r="E596">
        <v>3605</v>
      </c>
      <c r="F596" t="s">
        <v>110</v>
      </c>
      <c r="G596" t="s">
        <v>153</v>
      </c>
    </row>
    <row r="597" spans="2:7">
      <c r="B597">
        <v>87</v>
      </c>
      <c r="C597" t="s">
        <v>152</v>
      </c>
      <c r="D597" t="s">
        <v>12</v>
      </c>
      <c r="E597">
        <v>15</v>
      </c>
      <c r="F597" t="s">
        <v>110</v>
      </c>
      <c r="G597" t="s">
        <v>153</v>
      </c>
    </row>
    <row r="598" spans="2:7">
      <c r="B598">
        <v>87</v>
      </c>
      <c r="C598" t="s">
        <v>152</v>
      </c>
      <c r="D598" t="s">
        <v>13</v>
      </c>
      <c r="E598">
        <v>79</v>
      </c>
      <c r="F598" t="s">
        <v>110</v>
      </c>
      <c r="G598" t="s">
        <v>153</v>
      </c>
    </row>
    <row r="599" spans="2:7">
      <c r="B599">
        <v>88</v>
      </c>
      <c r="C599" t="s">
        <v>154</v>
      </c>
      <c r="D599" t="s">
        <v>742</v>
      </c>
      <c r="E599">
        <v>15</v>
      </c>
      <c r="F599" t="s">
        <v>110</v>
      </c>
      <c r="G599" t="s">
        <v>155</v>
      </c>
    </row>
    <row r="600" spans="2:7">
      <c r="B600">
        <v>88</v>
      </c>
      <c r="C600" t="s">
        <v>154</v>
      </c>
      <c r="D600" t="s">
        <v>9</v>
      </c>
      <c r="E600">
        <v>8</v>
      </c>
      <c r="F600" t="s">
        <v>110</v>
      </c>
      <c r="G600" t="s">
        <v>155</v>
      </c>
    </row>
    <row r="601" spans="2:7">
      <c r="B601">
        <v>88</v>
      </c>
      <c r="C601" t="s">
        <v>154</v>
      </c>
      <c r="D601" t="s">
        <v>741</v>
      </c>
      <c r="E601">
        <v>400</v>
      </c>
      <c r="F601" t="s">
        <v>110</v>
      </c>
      <c r="G601" t="s">
        <v>155</v>
      </c>
    </row>
    <row r="602" spans="2:7">
      <c r="B602">
        <v>88</v>
      </c>
      <c r="C602" t="s">
        <v>154</v>
      </c>
      <c r="D602" t="s">
        <v>10</v>
      </c>
      <c r="E602">
        <v>150</v>
      </c>
      <c r="F602" t="s">
        <v>110</v>
      </c>
      <c r="G602" t="s">
        <v>155</v>
      </c>
    </row>
    <row r="603" spans="2:7">
      <c r="B603">
        <v>88</v>
      </c>
      <c r="C603" t="s">
        <v>154</v>
      </c>
      <c r="D603" t="s">
        <v>11</v>
      </c>
      <c r="E603">
        <v>3761</v>
      </c>
      <c r="F603" t="s">
        <v>110</v>
      </c>
      <c r="G603" t="s">
        <v>155</v>
      </c>
    </row>
    <row r="604" spans="2:7">
      <c r="B604">
        <v>88</v>
      </c>
      <c r="C604" t="s">
        <v>154</v>
      </c>
      <c r="D604" t="s">
        <v>12</v>
      </c>
      <c r="E604">
        <v>9.5</v>
      </c>
      <c r="F604" t="s">
        <v>110</v>
      </c>
      <c r="G604" t="s">
        <v>155</v>
      </c>
    </row>
    <row r="605" spans="2:7">
      <c r="B605">
        <v>88</v>
      </c>
      <c r="C605" t="s">
        <v>154</v>
      </c>
      <c r="D605" t="s">
        <v>13</v>
      </c>
      <c r="E605">
        <v>70</v>
      </c>
      <c r="F605" t="s">
        <v>110</v>
      </c>
      <c r="G605" t="s">
        <v>155</v>
      </c>
    </row>
    <row r="606" spans="2:7">
      <c r="B606">
        <v>89</v>
      </c>
      <c r="C606" t="s">
        <v>156</v>
      </c>
      <c r="D606" t="s">
        <v>742</v>
      </c>
      <c r="E606">
        <v>19.2</v>
      </c>
      <c r="F606" t="s">
        <v>110</v>
      </c>
      <c r="G606" t="s">
        <v>157</v>
      </c>
    </row>
    <row r="607" spans="2:7">
      <c r="B607">
        <v>89</v>
      </c>
      <c r="C607" t="s">
        <v>156</v>
      </c>
      <c r="D607" t="s">
        <v>9</v>
      </c>
      <c r="E607">
        <v>8</v>
      </c>
      <c r="F607" t="s">
        <v>110</v>
      </c>
      <c r="G607" t="s">
        <v>157</v>
      </c>
    </row>
    <row r="608" spans="2:7">
      <c r="B608">
        <v>89</v>
      </c>
      <c r="C608" t="s">
        <v>156</v>
      </c>
      <c r="D608" t="s">
        <v>741</v>
      </c>
      <c r="E608">
        <v>305</v>
      </c>
      <c r="F608" t="s">
        <v>110</v>
      </c>
      <c r="G608" t="s">
        <v>157</v>
      </c>
    </row>
    <row r="609" spans="2:7">
      <c r="B609">
        <v>89</v>
      </c>
      <c r="C609" t="s">
        <v>156</v>
      </c>
      <c r="D609" t="s">
        <v>10</v>
      </c>
      <c r="E609">
        <v>145</v>
      </c>
      <c r="F609" t="s">
        <v>110</v>
      </c>
      <c r="G609" t="s">
        <v>157</v>
      </c>
    </row>
    <row r="610" spans="2:7">
      <c r="B610">
        <v>89</v>
      </c>
      <c r="C610" t="s">
        <v>156</v>
      </c>
      <c r="D610" t="s">
        <v>11</v>
      </c>
      <c r="E610">
        <v>3425</v>
      </c>
      <c r="F610" t="s">
        <v>110</v>
      </c>
      <c r="G610" t="s">
        <v>157</v>
      </c>
    </row>
    <row r="611" spans="2:7">
      <c r="B611">
        <v>89</v>
      </c>
      <c r="C611" t="s">
        <v>156</v>
      </c>
      <c r="D611" t="s">
        <v>12</v>
      </c>
      <c r="E611">
        <v>13.2</v>
      </c>
      <c r="F611" t="s">
        <v>110</v>
      </c>
      <c r="G611" t="s">
        <v>157</v>
      </c>
    </row>
    <row r="612" spans="2:7">
      <c r="B612">
        <v>89</v>
      </c>
      <c r="C612" t="s">
        <v>156</v>
      </c>
      <c r="D612" t="s">
        <v>13</v>
      </c>
      <c r="E612">
        <v>78</v>
      </c>
      <c r="F612" t="s">
        <v>110</v>
      </c>
      <c r="G612" t="s">
        <v>157</v>
      </c>
    </row>
    <row r="613" spans="2:7">
      <c r="B613">
        <v>90</v>
      </c>
      <c r="C613" t="s">
        <v>156</v>
      </c>
      <c r="D613" t="s">
        <v>742</v>
      </c>
      <c r="E613">
        <v>15.5</v>
      </c>
      <c r="F613" t="s">
        <v>110</v>
      </c>
      <c r="G613" t="s">
        <v>158</v>
      </c>
    </row>
    <row r="614" spans="2:7">
      <c r="B614">
        <v>90</v>
      </c>
      <c r="C614" t="s">
        <v>156</v>
      </c>
      <c r="D614" t="s">
        <v>9</v>
      </c>
      <c r="E614">
        <v>8</v>
      </c>
      <c r="F614" t="s">
        <v>110</v>
      </c>
      <c r="G614" t="s">
        <v>158</v>
      </c>
    </row>
    <row r="615" spans="2:7">
      <c r="B615">
        <v>90</v>
      </c>
      <c r="C615" t="s">
        <v>156</v>
      </c>
      <c r="D615" t="s">
        <v>741</v>
      </c>
      <c r="E615">
        <v>350</v>
      </c>
      <c r="F615" t="s">
        <v>110</v>
      </c>
      <c r="G615" t="s">
        <v>158</v>
      </c>
    </row>
    <row r="616" spans="2:7">
      <c r="B616">
        <v>90</v>
      </c>
      <c r="C616" t="s">
        <v>156</v>
      </c>
      <c r="D616" t="s">
        <v>10</v>
      </c>
      <c r="E616">
        <v>170</v>
      </c>
      <c r="F616" t="s">
        <v>110</v>
      </c>
      <c r="G616" t="s">
        <v>158</v>
      </c>
    </row>
    <row r="617" spans="2:7">
      <c r="B617">
        <v>90</v>
      </c>
      <c r="C617" t="s">
        <v>156</v>
      </c>
      <c r="D617" t="s">
        <v>11</v>
      </c>
      <c r="E617">
        <v>4165</v>
      </c>
      <c r="F617" t="s">
        <v>110</v>
      </c>
      <c r="G617" t="s">
        <v>158</v>
      </c>
    </row>
    <row r="618" spans="2:7">
      <c r="B618">
        <v>90</v>
      </c>
      <c r="C618" t="s">
        <v>156</v>
      </c>
      <c r="D618" t="s">
        <v>12</v>
      </c>
      <c r="E618">
        <v>11.4</v>
      </c>
      <c r="F618" t="s">
        <v>110</v>
      </c>
      <c r="G618" t="s">
        <v>158</v>
      </c>
    </row>
    <row r="619" spans="2:7">
      <c r="B619">
        <v>90</v>
      </c>
      <c r="C619" t="s">
        <v>156</v>
      </c>
      <c r="D619" t="s">
        <v>13</v>
      </c>
      <c r="E619">
        <v>77</v>
      </c>
      <c r="F619" t="s">
        <v>110</v>
      </c>
      <c r="G619" t="s">
        <v>158</v>
      </c>
    </row>
    <row r="620" spans="2:7">
      <c r="B620">
        <v>91</v>
      </c>
      <c r="C620" t="s">
        <v>159</v>
      </c>
      <c r="D620" t="s">
        <v>742</v>
      </c>
      <c r="E620">
        <v>15</v>
      </c>
      <c r="F620" t="s">
        <v>110</v>
      </c>
      <c r="G620" t="s">
        <v>160</v>
      </c>
    </row>
    <row r="621" spans="2:7">
      <c r="B621">
        <v>91</v>
      </c>
      <c r="C621" t="s">
        <v>159</v>
      </c>
      <c r="D621" t="s">
        <v>9</v>
      </c>
      <c r="E621">
        <v>8</v>
      </c>
      <c r="F621" t="s">
        <v>110</v>
      </c>
      <c r="G621" t="s">
        <v>160</v>
      </c>
    </row>
    <row r="622" spans="2:7">
      <c r="B622">
        <v>91</v>
      </c>
      <c r="C622" t="s">
        <v>159</v>
      </c>
      <c r="D622" t="s">
        <v>741</v>
      </c>
      <c r="E622">
        <v>350</v>
      </c>
      <c r="F622" t="s">
        <v>110</v>
      </c>
      <c r="G622" t="s">
        <v>160</v>
      </c>
    </row>
    <row r="623" spans="2:7">
      <c r="B623">
        <v>91</v>
      </c>
      <c r="C623" t="s">
        <v>159</v>
      </c>
      <c r="D623" t="s">
        <v>10</v>
      </c>
      <c r="E623">
        <v>145</v>
      </c>
      <c r="F623" t="s">
        <v>110</v>
      </c>
      <c r="G623" t="s">
        <v>160</v>
      </c>
    </row>
    <row r="624" spans="2:7">
      <c r="B624">
        <v>91</v>
      </c>
      <c r="C624" t="s">
        <v>159</v>
      </c>
      <c r="D624" t="s">
        <v>11</v>
      </c>
      <c r="E624">
        <v>4082</v>
      </c>
      <c r="F624" t="s">
        <v>110</v>
      </c>
      <c r="G624" t="s">
        <v>160</v>
      </c>
    </row>
    <row r="625" spans="2:7">
      <c r="B625">
        <v>91</v>
      </c>
      <c r="C625" t="s">
        <v>159</v>
      </c>
      <c r="D625" t="s">
        <v>12</v>
      </c>
      <c r="E625">
        <v>13</v>
      </c>
      <c r="F625" t="s">
        <v>110</v>
      </c>
      <c r="G625" t="s">
        <v>160</v>
      </c>
    </row>
    <row r="626" spans="2:7">
      <c r="B626">
        <v>91</v>
      </c>
      <c r="C626" t="s">
        <v>159</v>
      </c>
      <c r="D626" t="s">
        <v>13</v>
      </c>
      <c r="E626">
        <v>73</v>
      </c>
      <c r="F626" t="s">
        <v>110</v>
      </c>
      <c r="G626" t="s">
        <v>160</v>
      </c>
    </row>
    <row r="627" spans="2:7">
      <c r="B627">
        <v>92</v>
      </c>
      <c r="C627" t="s">
        <v>161</v>
      </c>
      <c r="D627" t="s">
        <v>742</v>
      </c>
      <c r="E627">
        <v>20</v>
      </c>
      <c r="F627" t="s">
        <v>110</v>
      </c>
      <c r="G627" t="s">
        <v>162</v>
      </c>
    </row>
    <row r="628" spans="2:7">
      <c r="B628">
        <v>92</v>
      </c>
      <c r="C628" t="s">
        <v>161</v>
      </c>
      <c r="D628" t="s">
        <v>9</v>
      </c>
      <c r="E628">
        <v>8</v>
      </c>
      <c r="F628" t="s">
        <v>110</v>
      </c>
      <c r="G628" t="s">
        <v>162</v>
      </c>
    </row>
    <row r="629" spans="2:7">
      <c r="B629">
        <v>92</v>
      </c>
      <c r="C629" t="s">
        <v>161</v>
      </c>
      <c r="D629" t="s">
        <v>741</v>
      </c>
      <c r="E629">
        <v>262</v>
      </c>
      <c r="F629" t="s">
        <v>110</v>
      </c>
      <c r="G629" t="s">
        <v>162</v>
      </c>
    </row>
    <row r="630" spans="2:7">
      <c r="B630">
        <v>92</v>
      </c>
      <c r="C630" t="s">
        <v>161</v>
      </c>
      <c r="D630" t="s">
        <v>10</v>
      </c>
      <c r="E630">
        <v>110</v>
      </c>
      <c r="F630" t="s">
        <v>110</v>
      </c>
      <c r="G630" t="s">
        <v>162</v>
      </c>
    </row>
    <row r="631" spans="2:7">
      <c r="B631">
        <v>92</v>
      </c>
      <c r="C631" t="s">
        <v>161</v>
      </c>
      <c r="D631" t="s">
        <v>11</v>
      </c>
      <c r="E631">
        <v>3221</v>
      </c>
      <c r="F631" t="s">
        <v>110</v>
      </c>
      <c r="G631" t="s">
        <v>162</v>
      </c>
    </row>
    <row r="632" spans="2:7">
      <c r="B632">
        <v>92</v>
      </c>
      <c r="C632" t="s">
        <v>161</v>
      </c>
      <c r="D632" t="s">
        <v>12</v>
      </c>
      <c r="E632">
        <v>13.5</v>
      </c>
      <c r="F632" t="s">
        <v>110</v>
      </c>
      <c r="G632" t="s">
        <v>162</v>
      </c>
    </row>
    <row r="633" spans="2:7">
      <c r="B633">
        <v>92</v>
      </c>
      <c r="C633" t="s">
        <v>161</v>
      </c>
      <c r="D633" t="s">
        <v>13</v>
      </c>
      <c r="E633">
        <v>75</v>
      </c>
      <c r="F633" t="s">
        <v>110</v>
      </c>
      <c r="G633" t="s">
        <v>162</v>
      </c>
    </row>
    <row r="634" spans="2:7">
      <c r="B634">
        <v>93</v>
      </c>
      <c r="C634" t="s">
        <v>163</v>
      </c>
      <c r="D634" t="s">
        <v>742</v>
      </c>
      <c r="E634">
        <v>18</v>
      </c>
      <c r="F634" t="s">
        <v>110</v>
      </c>
      <c r="G634" t="s">
        <v>164</v>
      </c>
    </row>
    <row r="635" spans="2:7">
      <c r="B635">
        <v>93</v>
      </c>
      <c r="C635" t="s">
        <v>163</v>
      </c>
      <c r="D635" t="s">
        <v>9</v>
      </c>
      <c r="E635">
        <v>6</v>
      </c>
      <c r="F635" t="s">
        <v>110</v>
      </c>
      <c r="G635" t="s">
        <v>164</v>
      </c>
    </row>
    <row r="636" spans="2:7">
      <c r="B636">
        <v>93</v>
      </c>
      <c r="C636" t="s">
        <v>163</v>
      </c>
      <c r="D636" t="s">
        <v>741</v>
      </c>
      <c r="E636">
        <v>250</v>
      </c>
      <c r="F636" t="s">
        <v>110</v>
      </c>
      <c r="G636" t="s">
        <v>164</v>
      </c>
    </row>
    <row r="637" spans="2:7">
      <c r="B637">
        <v>93</v>
      </c>
      <c r="C637" t="s">
        <v>163</v>
      </c>
      <c r="D637" t="s">
        <v>10</v>
      </c>
      <c r="E637">
        <v>105</v>
      </c>
      <c r="F637" t="s">
        <v>110</v>
      </c>
      <c r="G637" t="s">
        <v>164</v>
      </c>
    </row>
    <row r="638" spans="2:7">
      <c r="B638">
        <v>93</v>
      </c>
      <c r="C638" t="s">
        <v>163</v>
      </c>
      <c r="D638" t="s">
        <v>11</v>
      </c>
      <c r="E638">
        <v>3459</v>
      </c>
      <c r="F638" t="s">
        <v>110</v>
      </c>
      <c r="G638" t="s">
        <v>164</v>
      </c>
    </row>
    <row r="639" spans="2:7">
      <c r="B639">
        <v>93</v>
      </c>
      <c r="C639" t="s">
        <v>163</v>
      </c>
      <c r="D639" t="s">
        <v>12</v>
      </c>
      <c r="E639">
        <v>16</v>
      </c>
      <c r="F639" t="s">
        <v>110</v>
      </c>
      <c r="G639" t="s">
        <v>164</v>
      </c>
    </row>
    <row r="640" spans="2:7">
      <c r="B640">
        <v>93</v>
      </c>
      <c r="C640" t="s">
        <v>163</v>
      </c>
      <c r="D640" t="s">
        <v>13</v>
      </c>
      <c r="E640">
        <v>75</v>
      </c>
      <c r="F640" t="s">
        <v>110</v>
      </c>
      <c r="G640" t="s">
        <v>164</v>
      </c>
    </row>
    <row r="641" spans="2:7">
      <c r="B641">
        <v>94</v>
      </c>
      <c r="C641" t="s">
        <v>163</v>
      </c>
      <c r="D641" t="s">
        <v>742</v>
      </c>
      <c r="E641">
        <v>22</v>
      </c>
      <c r="F641" t="s">
        <v>110</v>
      </c>
      <c r="G641" t="s">
        <v>165</v>
      </c>
    </row>
    <row r="642" spans="2:7">
      <c r="B642">
        <v>94</v>
      </c>
      <c r="C642" t="s">
        <v>163</v>
      </c>
      <c r="D642" t="s">
        <v>9</v>
      </c>
      <c r="E642">
        <v>6</v>
      </c>
      <c r="F642" t="s">
        <v>110</v>
      </c>
      <c r="G642" t="s">
        <v>165</v>
      </c>
    </row>
    <row r="643" spans="2:7">
      <c r="B643">
        <v>94</v>
      </c>
      <c r="C643" t="s">
        <v>163</v>
      </c>
      <c r="D643" t="s">
        <v>741</v>
      </c>
      <c r="E643">
        <v>250</v>
      </c>
      <c r="F643" t="s">
        <v>110</v>
      </c>
      <c r="G643" t="s">
        <v>165</v>
      </c>
    </row>
    <row r="644" spans="2:7">
      <c r="B644">
        <v>94</v>
      </c>
      <c r="C644" t="s">
        <v>163</v>
      </c>
      <c r="D644" t="s">
        <v>10</v>
      </c>
      <c r="E644">
        <v>105</v>
      </c>
      <c r="F644" t="s">
        <v>110</v>
      </c>
      <c r="G644" t="s">
        <v>165</v>
      </c>
    </row>
    <row r="645" spans="2:7">
      <c r="B645">
        <v>94</v>
      </c>
      <c r="C645" t="s">
        <v>163</v>
      </c>
      <c r="D645" t="s">
        <v>11</v>
      </c>
      <c r="E645">
        <v>3353</v>
      </c>
      <c r="F645" t="s">
        <v>110</v>
      </c>
      <c r="G645" t="s">
        <v>165</v>
      </c>
    </row>
    <row r="646" spans="2:7">
      <c r="B646">
        <v>94</v>
      </c>
      <c r="C646" t="s">
        <v>163</v>
      </c>
      <c r="D646" t="s">
        <v>12</v>
      </c>
      <c r="E646">
        <v>14.5</v>
      </c>
      <c r="F646" t="s">
        <v>110</v>
      </c>
      <c r="G646" t="s">
        <v>165</v>
      </c>
    </row>
    <row r="647" spans="2:7">
      <c r="B647">
        <v>94</v>
      </c>
      <c r="C647" t="s">
        <v>163</v>
      </c>
      <c r="D647" t="s">
        <v>13</v>
      </c>
      <c r="E647">
        <v>76</v>
      </c>
      <c r="F647" t="s">
        <v>110</v>
      </c>
      <c r="G647" t="s">
        <v>165</v>
      </c>
    </row>
    <row r="648" spans="2:7">
      <c r="B648">
        <v>95</v>
      </c>
      <c r="C648" t="s">
        <v>163</v>
      </c>
      <c r="D648" t="s">
        <v>742</v>
      </c>
      <c r="E648">
        <v>15</v>
      </c>
      <c r="F648" t="s">
        <v>110</v>
      </c>
      <c r="G648" t="s">
        <v>166</v>
      </c>
    </row>
    <row r="649" spans="2:7">
      <c r="B649">
        <v>95</v>
      </c>
      <c r="C649" t="s">
        <v>163</v>
      </c>
      <c r="D649" t="s">
        <v>9</v>
      </c>
      <c r="E649">
        <v>6</v>
      </c>
      <c r="F649" t="s">
        <v>110</v>
      </c>
      <c r="G649" t="s">
        <v>166</v>
      </c>
    </row>
    <row r="650" spans="2:7">
      <c r="B650">
        <v>95</v>
      </c>
      <c r="C650" t="s">
        <v>163</v>
      </c>
      <c r="D650" t="s">
        <v>741</v>
      </c>
      <c r="E650">
        <v>250</v>
      </c>
      <c r="F650" t="s">
        <v>110</v>
      </c>
      <c r="G650" t="s">
        <v>166</v>
      </c>
    </row>
    <row r="651" spans="2:7">
      <c r="B651">
        <v>95</v>
      </c>
      <c r="C651" t="s">
        <v>163</v>
      </c>
      <c r="D651" t="s">
        <v>10</v>
      </c>
      <c r="E651">
        <v>100</v>
      </c>
      <c r="F651" t="s">
        <v>110</v>
      </c>
      <c r="G651" t="s">
        <v>166</v>
      </c>
    </row>
    <row r="652" spans="2:7">
      <c r="B652">
        <v>95</v>
      </c>
      <c r="C652" t="s">
        <v>163</v>
      </c>
      <c r="D652" t="s">
        <v>11</v>
      </c>
      <c r="E652">
        <v>3336</v>
      </c>
      <c r="F652" t="s">
        <v>110</v>
      </c>
      <c r="G652" t="s">
        <v>166</v>
      </c>
    </row>
    <row r="653" spans="2:7">
      <c r="B653">
        <v>95</v>
      </c>
      <c r="C653" t="s">
        <v>163</v>
      </c>
      <c r="D653" t="s">
        <v>12</v>
      </c>
      <c r="E653">
        <v>17</v>
      </c>
      <c r="F653" t="s">
        <v>110</v>
      </c>
      <c r="G653" t="s">
        <v>166</v>
      </c>
    </row>
    <row r="654" spans="2:7">
      <c r="B654">
        <v>95</v>
      </c>
      <c r="C654" t="s">
        <v>163</v>
      </c>
      <c r="D654" t="s">
        <v>13</v>
      </c>
      <c r="E654">
        <v>74</v>
      </c>
      <c r="F654" t="s">
        <v>110</v>
      </c>
      <c r="G654" t="s">
        <v>166</v>
      </c>
    </row>
    <row r="655" spans="2:7">
      <c r="B655">
        <v>96</v>
      </c>
      <c r="C655" t="s">
        <v>167</v>
      </c>
      <c r="D655" t="s">
        <v>742</v>
      </c>
      <c r="E655">
        <v>16</v>
      </c>
      <c r="F655" t="s">
        <v>110</v>
      </c>
      <c r="G655" t="s">
        <v>168</v>
      </c>
    </row>
    <row r="656" spans="2:7">
      <c r="B656">
        <v>96</v>
      </c>
      <c r="C656" t="s">
        <v>167</v>
      </c>
      <c r="D656" t="s">
        <v>9</v>
      </c>
      <c r="E656">
        <v>6</v>
      </c>
      <c r="F656" t="s">
        <v>110</v>
      </c>
      <c r="G656" t="s">
        <v>168</v>
      </c>
    </row>
    <row r="657" spans="2:7">
      <c r="B657">
        <v>96</v>
      </c>
      <c r="C657" t="s">
        <v>167</v>
      </c>
      <c r="D657" t="s">
        <v>741</v>
      </c>
      <c r="E657">
        <v>250</v>
      </c>
      <c r="F657" t="s">
        <v>110</v>
      </c>
      <c r="G657" t="s">
        <v>168</v>
      </c>
    </row>
    <row r="658" spans="2:7">
      <c r="B658">
        <v>96</v>
      </c>
      <c r="C658" t="s">
        <v>167</v>
      </c>
      <c r="D658" t="s">
        <v>10</v>
      </c>
      <c r="E658">
        <v>100</v>
      </c>
      <c r="F658" t="s">
        <v>110</v>
      </c>
      <c r="G658" t="s">
        <v>168</v>
      </c>
    </row>
    <row r="659" spans="2:7">
      <c r="B659">
        <v>96</v>
      </c>
      <c r="C659" t="s">
        <v>167</v>
      </c>
      <c r="D659" t="s">
        <v>11</v>
      </c>
      <c r="E659">
        <v>3278</v>
      </c>
      <c r="F659" t="s">
        <v>110</v>
      </c>
      <c r="G659" t="s">
        <v>168</v>
      </c>
    </row>
    <row r="660" spans="2:7">
      <c r="B660">
        <v>96</v>
      </c>
      <c r="C660" t="s">
        <v>167</v>
      </c>
      <c r="D660" t="s">
        <v>12</v>
      </c>
      <c r="E660">
        <v>18</v>
      </c>
      <c r="F660" t="s">
        <v>110</v>
      </c>
      <c r="G660" t="s">
        <v>168</v>
      </c>
    </row>
    <row r="661" spans="2:7">
      <c r="B661">
        <v>96</v>
      </c>
      <c r="C661" t="s">
        <v>167</v>
      </c>
      <c r="D661" t="s">
        <v>13</v>
      </c>
      <c r="E661">
        <v>73</v>
      </c>
      <c r="F661" t="s">
        <v>110</v>
      </c>
      <c r="G661" t="s">
        <v>168</v>
      </c>
    </row>
    <row r="662" spans="2:7">
      <c r="B662">
        <v>97</v>
      </c>
      <c r="C662" t="s">
        <v>169</v>
      </c>
      <c r="D662" t="s">
        <v>742</v>
      </c>
      <c r="E662">
        <v>20</v>
      </c>
      <c r="F662" t="s">
        <v>110</v>
      </c>
      <c r="G662" t="s">
        <v>170</v>
      </c>
    </row>
    <row r="663" spans="2:7">
      <c r="B663">
        <v>97</v>
      </c>
      <c r="C663" t="s">
        <v>169</v>
      </c>
      <c r="D663" t="s">
        <v>9</v>
      </c>
      <c r="E663">
        <v>4</v>
      </c>
      <c r="F663" t="s">
        <v>110</v>
      </c>
      <c r="G663" t="s">
        <v>170</v>
      </c>
    </row>
    <row r="664" spans="2:7">
      <c r="B664">
        <v>97</v>
      </c>
      <c r="C664" t="s">
        <v>169</v>
      </c>
      <c r="D664" t="s">
        <v>741</v>
      </c>
      <c r="E664">
        <v>140</v>
      </c>
      <c r="F664" t="s">
        <v>110</v>
      </c>
      <c r="G664" t="s">
        <v>170</v>
      </c>
    </row>
    <row r="665" spans="2:7">
      <c r="B665">
        <v>97</v>
      </c>
      <c r="C665" t="s">
        <v>169</v>
      </c>
      <c r="D665" t="s">
        <v>10</v>
      </c>
      <c r="E665">
        <v>90</v>
      </c>
      <c r="F665" t="s">
        <v>110</v>
      </c>
      <c r="G665" t="s">
        <v>170</v>
      </c>
    </row>
    <row r="666" spans="2:7">
      <c r="B666">
        <v>97</v>
      </c>
      <c r="C666" t="s">
        <v>169</v>
      </c>
      <c r="D666" t="s">
        <v>11</v>
      </c>
      <c r="E666">
        <v>2408</v>
      </c>
      <c r="F666" t="s">
        <v>110</v>
      </c>
      <c r="G666" t="s">
        <v>170</v>
      </c>
    </row>
    <row r="667" spans="2:7">
      <c r="B667">
        <v>97</v>
      </c>
      <c r="C667" t="s">
        <v>169</v>
      </c>
      <c r="D667" t="s">
        <v>12</v>
      </c>
      <c r="E667">
        <v>19.5</v>
      </c>
      <c r="F667" t="s">
        <v>110</v>
      </c>
      <c r="G667" t="s">
        <v>170</v>
      </c>
    </row>
    <row r="668" spans="2:7">
      <c r="B668">
        <v>97</v>
      </c>
      <c r="C668" t="s">
        <v>169</v>
      </c>
      <c r="D668" t="s">
        <v>13</v>
      </c>
      <c r="E668">
        <v>72</v>
      </c>
      <c r="F668" t="s">
        <v>110</v>
      </c>
      <c r="G668" t="s">
        <v>170</v>
      </c>
    </row>
    <row r="669" spans="2:7">
      <c r="B669">
        <v>98</v>
      </c>
      <c r="C669" t="s">
        <v>169</v>
      </c>
      <c r="D669" t="s">
        <v>742</v>
      </c>
      <c r="E669">
        <v>21</v>
      </c>
      <c r="F669" t="s">
        <v>110</v>
      </c>
      <c r="G669" t="s">
        <v>171</v>
      </c>
    </row>
    <row r="670" spans="2:7">
      <c r="B670">
        <v>98</v>
      </c>
      <c r="C670" t="s">
        <v>169</v>
      </c>
      <c r="D670" t="s">
        <v>9</v>
      </c>
      <c r="E670">
        <v>4</v>
      </c>
      <c r="F670" t="s">
        <v>110</v>
      </c>
      <c r="G670" t="s">
        <v>171</v>
      </c>
    </row>
    <row r="671" spans="2:7">
      <c r="B671">
        <v>98</v>
      </c>
      <c r="C671" t="s">
        <v>169</v>
      </c>
      <c r="D671" t="s">
        <v>741</v>
      </c>
      <c r="E671">
        <v>140</v>
      </c>
      <c r="F671" t="s">
        <v>110</v>
      </c>
      <c r="G671" t="s">
        <v>171</v>
      </c>
    </row>
    <row r="672" spans="2:7">
      <c r="B672">
        <v>98</v>
      </c>
      <c r="C672" t="s">
        <v>169</v>
      </c>
      <c r="D672" t="s">
        <v>10</v>
      </c>
      <c r="E672">
        <v>72</v>
      </c>
      <c r="F672" t="s">
        <v>110</v>
      </c>
      <c r="G672" t="s">
        <v>171</v>
      </c>
    </row>
    <row r="673" spans="2:7">
      <c r="B673">
        <v>98</v>
      </c>
      <c r="C673" t="s">
        <v>169</v>
      </c>
      <c r="D673" t="s">
        <v>11</v>
      </c>
      <c r="E673">
        <v>2401</v>
      </c>
      <c r="F673" t="s">
        <v>110</v>
      </c>
      <c r="G673" t="s">
        <v>171</v>
      </c>
    </row>
    <row r="674" spans="2:7">
      <c r="B674">
        <v>98</v>
      </c>
      <c r="C674" t="s">
        <v>169</v>
      </c>
      <c r="D674" t="s">
        <v>12</v>
      </c>
      <c r="E674">
        <v>19.5</v>
      </c>
      <c r="F674" t="s">
        <v>110</v>
      </c>
      <c r="G674" t="s">
        <v>171</v>
      </c>
    </row>
    <row r="675" spans="2:7">
      <c r="B675">
        <v>98</v>
      </c>
      <c r="C675" t="s">
        <v>169</v>
      </c>
      <c r="D675" t="s">
        <v>13</v>
      </c>
      <c r="E675">
        <v>73</v>
      </c>
      <c r="F675" t="s">
        <v>110</v>
      </c>
      <c r="G675" t="s">
        <v>171</v>
      </c>
    </row>
    <row r="676" spans="2:7">
      <c r="B676">
        <v>99</v>
      </c>
      <c r="C676" t="s">
        <v>169</v>
      </c>
      <c r="D676" t="s">
        <v>742</v>
      </c>
      <c r="E676">
        <v>25</v>
      </c>
      <c r="F676" t="s">
        <v>110</v>
      </c>
      <c r="G676" t="s">
        <v>172</v>
      </c>
    </row>
    <row r="677" spans="2:7">
      <c r="B677">
        <v>99</v>
      </c>
      <c r="C677" t="s">
        <v>169</v>
      </c>
      <c r="D677" t="s">
        <v>9</v>
      </c>
      <c r="E677">
        <v>4</v>
      </c>
      <c r="F677" t="s">
        <v>110</v>
      </c>
      <c r="G677" t="s">
        <v>172</v>
      </c>
    </row>
    <row r="678" spans="2:7">
      <c r="B678">
        <v>99</v>
      </c>
      <c r="C678" t="s">
        <v>169</v>
      </c>
      <c r="D678" t="s">
        <v>741</v>
      </c>
      <c r="E678">
        <v>140</v>
      </c>
      <c r="F678" t="s">
        <v>110</v>
      </c>
      <c r="G678" t="s">
        <v>172</v>
      </c>
    </row>
    <row r="679" spans="2:7">
      <c r="B679">
        <v>99</v>
      </c>
      <c r="C679" t="s">
        <v>169</v>
      </c>
      <c r="D679" t="s">
        <v>10</v>
      </c>
      <c r="E679">
        <v>75</v>
      </c>
      <c r="F679" t="s">
        <v>110</v>
      </c>
      <c r="G679" t="s">
        <v>172</v>
      </c>
    </row>
    <row r="680" spans="2:7">
      <c r="B680">
        <v>99</v>
      </c>
      <c r="C680" t="s">
        <v>169</v>
      </c>
      <c r="D680" t="s">
        <v>11</v>
      </c>
      <c r="E680">
        <v>2542</v>
      </c>
      <c r="F680" t="s">
        <v>110</v>
      </c>
      <c r="G680" t="s">
        <v>172</v>
      </c>
    </row>
    <row r="681" spans="2:7">
      <c r="B681">
        <v>99</v>
      </c>
      <c r="C681" t="s">
        <v>169</v>
      </c>
      <c r="D681" t="s">
        <v>12</v>
      </c>
      <c r="E681">
        <v>17</v>
      </c>
      <c r="F681" t="s">
        <v>110</v>
      </c>
      <c r="G681" t="s">
        <v>172</v>
      </c>
    </row>
    <row r="682" spans="2:7">
      <c r="B682">
        <v>99</v>
      </c>
      <c r="C682" t="s">
        <v>169</v>
      </c>
      <c r="D682" t="s">
        <v>13</v>
      </c>
      <c r="E682">
        <v>74</v>
      </c>
      <c r="F682" t="s">
        <v>110</v>
      </c>
      <c r="G682" t="s">
        <v>172</v>
      </c>
    </row>
    <row r="683" spans="2:7">
      <c r="B683">
        <v>100</v>
      </c>
      <c r="C683" t="s">
        <v>173</v>
      </c>
      <c r="D683" t="s">
        <v>742</v>
      </c>
      <c r="E683">
        <v>22</v>
      </c>
      <c r="F683" t="s">
        <v>110</v>
      </c>
      <c r="G683" t="s">
        <v>174</v>
      </c>
    </row>
    <row r="684" spans="2:7">
      <c r="B684">
        <v>100</v>
      </c>
      <c r="C684" t="s">
        <v>173</v>
      </c>
      <c r="D684" t="s">
        <v>9</v>
      </c>
      <c r="E684">
        <v>4</v>
      </c>
      <c r="F684" t="s">
        <v>110</v>
      </c>
      <c r="G684" t="s">
        <v>174</v>
      </c>
    </row>
    <row r="685" spans="2:7">
      <c r="B685">
        <v>100</v>
      </c>
      <c r="C685" t="s">
        <v>173</v>
      </c>
      <c r="D685" t="s">
        <v>741</v>
      </c>
      <c r="E685">
        <v>140</v>
      </c>
      <c r="F685" t="s">
        <v>110</v>
      </c>
      <c r="G685" t="s">
        <v>174</v>
      </c>
    </row>
    <row r="686" spans="2:7">
      <c r="B686">
        <v>100</v>
      </c>
      <c r="C686" t="s">
        <v>173</v>
      </c>
      <c r="D686" t="s">
        <v>10</v>
      </c>
      <c r="E686">
        <v>72</v>
      </c>
      <c r="F686" t="s">
        <v>110</v>
      </c>
      <c r="G686" t="s">
        <v>174</v>
      </c>
    </row>
    <row r="687" spans="2:7">
      <c r="B687">
        <v>100</v>
      </c>
      <c r="C687" t="s">
        <v>173</v>
      </c>
      <c r="D687" t="s">
        <v>11</v>
      </c>
      <c r="E687">
        <v>2408</v>
      </c>
      <c r="F687" t="s">
        <v>110</v>
      </c>
      <c r="G687" t="s">
        <v>174</v>
      </c>
    </row>
    <row r="688" spans="2:7">
      <c r="B688">
        <v>100</v>
      </c>
      <c r="C688" t="s">
        <v>173</v>
      </c>
      <c r="D688" t="s">
        <v>12</v>
      </c>
      <c r="E688">
        <v>19</v>
      </c>
      <c r="F688" t="s">
        <v>110</v>
      </c>
      <c r="G688" t="s">
        <v>174</v>
      </c>
    </row>
    <row r="689" spans="2:7">
      <c r="B689">
        <v>100</v>
      </c>
      <c r="C689" t="s">
        <v>173</v>
      </c>
      <c r="D689" t="s">
        <v>13</v>
      </c>
      <c r="E689">
        <v>71</v>
      </c>
      <c r="F689" t="s">
        <v>110</v>
      </c>
      <c r="G689" t="s">
        <v>174</v>
      </c>
    </row>
    <row r="690" spans="2:7">
      <c r="B690">
        <v>101</v>
      </c>
      <c r="C690" t="s">
        <v>175</v>
      </c>
      <c r="D690" t="s">
        <v>742</v>
      </c>
      <c r="E690">
        <v>28</v>
      </c>
      <c r="F690" t="s">
        <v>110</v>
      </c>
      <c r="G690" t="s">
        <v>176</v>
      </c>
    </row>
    <row r="691" spans="2:7">
      <c r="B691">
        <v>101</v>
      </c>
      <c r="C691" t="s">
        <v>175</v>
      </c>
      <c r="D691" t="s">
        <v>9</v>
      </c>
      <c r="E691">
        <v>4</v>
      </c>
      <c r="F691" t="s">
        <v>110</v>
      </c>
      <c r="G691" t="s">
        <v>176</v>
      </c>
    </row>
    <row r="692" spans="2:7">
      <c r="B692">
        <v>101</v>
      </c>
      <c r="C692" t="s">
        <v>175</v>
      </c>
      <c r="D692" t="s">
        <v>741</v>
      </c>
      <c r="E692">
        <v>140</v>
      </c>
      <c r="F692" t="s">
        <v>110</v>
      </c>
      <c r="G692" t="s">
        <v>176</v>
      </c>
    </row>
    <row r="693" spans="2:7">
      <c r="B693">
        <v>101</v>
      </c>
      <c r="C693" t="s">
        <v>175</v>
      </c>
      <c r="D693" t="s">
        <v>10</v>
      </c>
      <c r="E693">
        <v>90</v>
      </c>
      <c r="F693" t="s">
        <v>110</v>
      </c>
      <c r="G693" t="s">
        <v>176</v>
      </c>
    </row>
    <row r="694" spans="2:7">
      <c r="B694">
        <v>101</v>
      </c>
      <c r="C694" t="s">
        <v>175</v>
      </c>
      <c r="D694" t="s">
        <v>11</v>
      </c>
      <c r="E694">
        <v>2264</v>
      </c>
      <c r="F694" t="s">
        <v>110</v>
      </c>
      <c r="G694" t="s">
        <v>176</v>
      </c>
    </row>
    <row r="695" spans="2:7">
      <c r="B695">
        <v>101</v>
      </c>
      <c r="C695" t="s">
        <v>175</v>
      </c>
      <c r="D695" t="s">
        <v>12</v>
      </c>
      <c r="E695">
        <v>15.5</v>
      </c>
      <c r="F695" t="s">
        <v>110</v>
      </c>
      <c r="G695" t="s">
        <v>176</v>
      </c>
    </row>
    <row r="696" spans="2:7">
      <c r="B696">
        <v>101</v>
      </c>
      <c r="C696" t="s">
        <v>175</v>
      </c>
      <c r="D696" t="s">
        <v>13</v>
      </c>
      <c r="E696">
        <v>71</v>
      </c>
      <c r="F696" t="s">
        <v>110</v>
      </c>
      <c r="G696" t="s">
        <v>176</v>
      </c>
    </row>
    <row r="697" spans="2:7">
      <c r="B697">
        <v>102</v>
      </c>
      <c r="C697" t="s">
        <v>177</v>
      </c>
      <c r="D697" t="s">
        <v>742</v>
      </c>
      <c r="E697">
        <v>24.5</v>
      </c>
      <c r="F697" t="s">
        <v>110</v>
      </c>
      <c r="G697" t="s">
        <v>178</v>
      </c>
    </row>
    <row r="698" spans="2:7">
      <c r="B698">
        <v>102</v>
      </c>
      <c r="C698" t="s">
        <v>177</v>
      </c>
      <c r="D698" t="s">
        <v>9</v>
      </c>
      <c r="E698">
        <v>4</v>
      </c>
      <c r="F698" t="s">
        <v>110</v>
      </c>
      <c r="G698" t="s">
        <v>178</v>
      </c>
    </row>
    <row r="699" spans="2:7">
      <c r="B699">
        <v>102</v>
      </c>
      <c r="C699" t="s">
        <v>177</v>
      </c>
      <c r="D699" t="s">
        <v>741</v>
      </c>
      <c r="E699">
        <v>98</v>
      </c>
      <c r="F699" t="s">
        <v>110</v>
      </c>
      <c r="G699" t="s">
        <v>178</v>
      </c>
    </row>
    <row r="700" spans="2:7">
      <c r="B700">
        <v>102</v>
      </c>
      <c r="C700" t="s">
        <v>177</v>
      </c>
      <c r="D700" t="s">
        <v>10</v>
      </c>
      <c r="E700">
        <v>60</v>
      </c>
      <c r="F700" t="s">
        <v>110</v>
      </c>
      <c r="G700" t="s">
        <v>178</v>
      </c>
    </row>
    <row r="701" spans="2:7">
      <c r="B701">
        <v>102</v>
      </c>
      <c r="C701" t="s">
        <v>177</v>
      </c>
      <c r="D701" t="s">
        <v>11</v>
      </c>
      <c r="E701">
        <v>2164</v>
      </c>
      <c r="F701" t="s">
        <v>110</v>
      </c>
      <c r="G701" t="s">
        <v>178</v>
      </c>
    </row>
    <row r="702" spans="2:7">
      <c r="B702">
        <v>102</v>
      </c>
      <c r="C702" t="s">
        <v>177</v>
      </c>
      <c r="D702" t="s">
        <v>12</v>
      </c>
      <c r="E702">
        <v>22.1</v>
      </c>
      <c r="F702" t="s">
        <v>110</v>
      </c>
      <c r="G702" t="s">
        <v>178</v>
      </c>
    </row>
    <row r="703" spans="2:7">
      <c r="B703">
        <v>102</v>
      </c>
      <c r="C703" t="s">
        <v>177</v>
      </c>
      <c r="D703" t="s">
        <v>13</v>
      </c>
      <c r="E703">
        <v>76</v>
      </c>
      <c r="F703" t="s">
        <v>110</v>
      </c>
      <c r="G703" t="s">
        <v>178</v>
      </c>
    </row>
    <row r="704" spans="2:7">
      <c r="B704">
        <v>103</v>
      </c>
      <c r="C704" t="s">
        <v>179</v>
      </c>
      <c r="D704" t="s">
        <v>742</v>
      </c>
      <c r="E704">
        <v>13</v>
      </c>
      <c r="F704" t="s">
        <v>180</v>
      </c>
      <c r="G704" t="s">
        <v>181</v>
      </c>
    </row>
    <row r="705" spans="2:7">
      <c r="B705">
        <v>103</v>
      </c>
      <c r="C705" t="s">
        <v>179</v>
      </c>
      <c r="D705" t="s">
        <v>9</v>
      </c>
      <c r="E705">
        <v>8</v>
      </c>
      <c r="F705" t="s">
        <v>180</v>
      </c>
      <c r="G705" t="s">
        <v>181</v>
      </c>
    </row>
    <row r="706" spans="2:7">
      <c r="B706">
        <v>103</v>
      </c>
      <c r="C706" t="s">
        <v>179</v>
      </c>
      <c r="D706" t="s">
        <v>741</v>
      </c>
      <c r="E706">
        <v>350</v>
      </c>
      <c r="F706" t="s">
        <v>180</v>
      </c>
      <c r="G706" t="s">
        <v>181</v>
      </c>
    </row>
    <row r="707" spans="2:7">
      <c r="B707">
        <v>103</v>
      </c>
      <c r="C707" t="s">
        <v>179</v>
      </c>
      <c r="D707" t="s">
        <v>10</v>
      </c>
      <c r="E707">
        <v>145</v>
      </c>
      <c r="F707" t="s">
        <v>180</v>
      </c>
      <c r="G707" t="s">
        <v>181</v>
      </c>
    </row>
    <row r="708" spans="2:7">
      <c r="B708">
        <v>103</v>
      </c>
      <c r="C708" t="s">
        <v>179</v>
      </c>
      <c r="D708" t="s">
        <v>11</v>
      </c>
      <c r="E708">
        <v>4055</v>
      </c>
      <c r="F708" t="s">
        <v>180</v>
      </c>
      <c r="G708" t="s">
        <v>181</v>
      </c>
    </row>
    <row r="709" spans="2:7">
      <c r="B709">
        <v>103</v>
      </c>
      <c r="C709" t="s">
        <v>179</v>
      </c>
      <c r="D709" t="s">
        <v>12</v>
      </c>
      <c r="E709">
        <v>12</v>
      </c>
      <c r="F709" t="s">
        <v>180</v>
      </c>
      <c r="G709" t="s">
        <v>181</v>
      </c>
    </row>
    <row r="710" spans="2:7">
      <c r="B710">
        <v>103</v>
      </c>
      <c r="C710" t="s">
        <v>179</v>
      </c>
      <c r="D710" t="s">
        <v>13</v>
      </c>
      <c r="E710">
        <v>76</v>
      </c>
      <c r="F710" t="s">
        <v>180</v>
      </c>
      <c r="G710" t="s">
        <v>181</v>
      </c>
    </row>
    <row r="711" spans="2:7">
      <c r="B711">
        <v>104</v>
      </c>
      <c r="C711" t="s">
        <v>182</v>
      </c>
      <c r="D711" t="s">
        <v>742</v>
      </c>
      <c r="E711">
        <v>10</v>
      </c>
      <c r="F711" t="s">
        <v>180</v>
      </c>
      <c r="G711" t="s">
        <v>183</v>
      </c>
    </row>
    <row r="712" spans="2:7">
      <c r="B712">
        <v>104</v>
      </c>
      <c r="C712" t="s">
        <v>182</v>
      </c>
      <c r="D712" t="s">
        <v>9</v>
      </c>
      <c r="E712">
        <v>8</v>
      </c>
      <c r="F712" t="s">
        <v>180</v>
      </c>
      <c r="G712" t="s">
        <v>183</v>
      </c>
    </row>
    <row r="713" spans="2:7">
      <c r="B713">
        <v>104</v>
      </c>
      <c r="C713" t="s">
        <v>182</v>
      </c>
      <c r="D713" t="s">
        <v>741</v>
      </c>
      <c r="E713">
        <v>307</v>
      </c>
      <c r="F713" t="s">
        <v>180</v>
      </c>
      <c r="G713" t="s">
        <v>183</v>
      </c>
    </row>
    <row r="714" spans="2:7">
      <c r="B714">
        <v>104</v>
      </c>
      <c r="C714" t="s">
        <v>182</v>
      </c>
      <c r="D714" t="s">
        <v>10</v>
      </c>
      <c r="E714">
        <v>200</v>
      </c>
      <c r="F714" t="s">
        <v>180</v>
      </c>
      <c r="G714" t="s">
        <v>183</v>
      </c>
    </row>
    <row r="715" spans="2:7">
      <c r="B715">
        <v>104</v>
      </c>
      <c r="C715" t="s">
        <v>182</v>
      </c>
      <c r="D715" t="s">
        <v>11</v>
      </c>
      <c r="E715">
        <v>4376</v>
      </c>
      <c r="F715" t="s">
        <v>180</v>
      </c>
      <c r="G715" t="s">
        <v>183</v>
      </c>
    </row>
    <row r="716" spans="2:7">
      <c r="B716">
        <v>104</v>
      </c>
      <c r="C716" t="s">
        <v>182</v>
      </c>
      <c r="D716" t="s">
        <v>12</v>
      </c>
      <c r="E716">
        <v>15</v>
      </c>
      <c r="F716" t="s">
        <v>180</v>
      </c>
      <c r="G716" t="s">
        <v>183</v>
      </c>
    </row>
    <row r="717" spans="2:7">
      <c r="B717">
        <v>104</v>
      </c>
      <c r="C717" t="s">
        <v>182</v>
      </c>
      <c r="D717" t="s">
        <v>13</v>
      </c>
      <c r="E717">
        <v>70</v>
      </c>
      <c r="F717" t="s">
        <v>180</v>
      </c>
      <c r="G717" t="s">
        <v>183</v>
      </c>
    </row>
    <row r="718" spans="2:7">
      <c r="B718">
        <v>105</v>
      </c>
      <c r="C718" t="s">
        <v>184</v>
      </c>
      <c r="D718" t="s">
        <v>742</v>
      </c>
      <c r="E718">
        <v>31</v>
      </c>
      <c r="F718" t="s">
        <v>180</v>
      </c>
      <c r="G718" t="s">
        <v>185</v>
      </c>
    </row>
    <row r="719" spans="2:7">
      <c r="B719">
        <v>105</v>
      </c>
      <c r="C719" t="s">
        <v>184</v>
      </c>
      <c r="D719" t="s">
        <v>9</v>
      </c>
      <c r="E719">
        <v>4</v>
      </c>
      <c r="F719" t="s">
        <v>180</v>
      </c>
      <c r="G719" t="s">
        <v>185</v>
      </c>
    </row>
    <row r="720" spans="2:7">
      <c r="B720">
        <v>105</v>
      </c>
      <c r="C720" t="s">
        <v>184</v>
      </c>
      <c r="D720" t="s">
        <v>741</v>
      </c>
      <c r="E720">
        <v>119</v>
      </c>
      <c r="F720" t="s">
        <v>180</v>
      </c>
      <c r="G720" t="s">
        <v>185</v>
      </c>
    </row>
    <row r="721" spans="2:7">
      <c r="B721">
        <v>105</v>
      </c>
      <c r="C721" t="s">
        <v>184</v>
      </c>
      <c r="D721" t="s">
        <v>10</v>
      </c>
      <c r="E721">
        <v>82</v>
      </c>
      <c r="F721" t="s">
        <v>180</v>
      </c>
      <c r="G721" t="s">
        <v>185</v>
      </c>
    </row>
    <row r="722" spans="2:7">
      <c r="B722">
        <v>105</v>
      </c>
      <c r="C722" t="s">
        <v>184</v>
      </c>
      <c r="D722" t="s">
        <v>11</v>
      </c>
      <c r="E722">
        <v>2720</v>
      </c>
      <c r="F722" t="s">
        <v>180</v>
      </c>
      <c r="G722" t="s">
        <v>185</v>
      </c>
    </row>
    <row r="723" spans="2:7">
      <c r="B723">
        <v>105</v>
      </c>
      <c r="C723" t="s">
        <v>184</v>
      </c>
      <c r="D723" t="s">
        <v>12</v>
      </c>
      <c r="E723">
        <v>19.399999999999999</v>
      </c>
      <c r="F723" t="s">
        <v>180</v>
      </c>
      <c r="G723" t="s">
        <v>185</v>
      </c>
    </row>
    <row r="724" spans="2:7">
      <c r="B724">
        <v>105</v>
      </c>
      <c r="C724" t="s">
        <v>184</v>
      </c>
      <c r="D724" t="s">
        <v>13</v>
      </c>
      <c r="E724">
        <v>82</v>
      </c>
      <c r="F724" t="s">
        <v>180</v>
      </c>
      <c r="G724" t="s">
        <v>185</v>
      </c>
    </row>
    <row r="725" spans="2:7">
      <c r="B725">
        <v>106</v>
      </c>
      <c r="C725" t="s">
        <v>186</v>
      </c>
      <c r="D725" t="s">
        <v>742</v>
      </c>
      <c r="E725">
        <v>15.5</v>
      </c>
      <c r="F725" t="s">
        <v>187</v>
      </c>
      <c r="G725" t="s">
        <v>188</v>
      </c>
    </row>
    <row r="726" spans="2:7">
      <c r="B726">
        <v>106</v>
      </c>
      <c r="C726" t="s">
        <v>186</v>
      </c>
      <c r="D726" t="s">
        <v>9</v>
      </c>
      <c r="E726">
        <v>8</v>
      </c>
      <c r="F726" t="s">
        <v>187</v>
      </c>
      <c r="G726" t="s">
        <v>188</v>
      </c>
    </row>
    <row r="727" spans="2:7">
      <c r="B727">
        <v>106</v>
      </c>
      <c r="C727" t="s">
        <v>186</v>
      </c>
      <c r="D727" t="s">
        <v>741</v>
      </c>
      <c r="E727">
        <v>400</v>
      </c>
      <c r="F727" t="s">
        <v>187</v>
      </c>
      <c r="G727" t="s">
        <v>188</v>
      </c>
    </row>
    <row r="728" spans="2:7">
      <c r="B728">
        <v>106</v>
      </c>
      <c r="C728" t="s">
        <v>186</v>
      </c>
      <c r="D728" t="s">
        <v>10</v>
      </c>
      <c r="E728">
        <v>190</v>
      </c>
      <c r="F728" t="s">
        <v>187</v>
      </c>
      <c r="G728" t="s">
        <v>188</v>
      </c>
    </row>
    <row r="729" spans="2:7">
      <c r="B729">
        <v>106</v>
      </c>
      <c r="C729" t="s">
        <v>186</v>
      </c>
      <c r="D729" t="s">
        <v>11</v>
      </c>
      <c r="E729">
        <v>4325</v>
      </c>
      <c r="F729" t="s">
        <v>187</v>
      </c>
      <c r="G729" t="s">
        <v>188</v>
      </c>
    </row>
    <row r="730" spans="2:7">
      <c r="B730">
        <v>106</v>
      </c>
      <c r="C730" t="s">
        <v>186</v>
      </c>
      <c r="D730" t="s">
        <v>12</v>
      </c>
      <c r="E730">
        <v>12.2</v>
      </c>
      <c r="F730" t="s">
        <v>187</v>
      </c>
      <c r="G730" t="s">
        <v>188</v>
      </c>
    </row>
    <row r="731" spans="2:7">
      <c r="B731">
        <v>106</v>
      </c>
      <c r="C731" t="s">
        <v>186</v>
      </c>
      <c r="D731" t="s">
        <v>13</v>
      </c>
      <c r="E731">
        <v>77</v>
      </c>
      <c r="F731" t="s">
        <v>187</v>
      </c>
      <c r="G731" t="s">
        <v>188</v>
      </c>
    </row>
    <row r="732" spans="2:7">
      <c r="B732">
        <v>107</v>
      </c>
      <c r="C732" t="s">
        <v>189</v>
      </c>
      <c r="D732" t="s">
        <v>742</v>
      </c>
      <c r="E732">
        <v>26</v>
      </c>
      <c r="F732" t="s">
        <v>187</v>
      </c>
      <c r="G732" t="s">
        <v>190</v>
      </c>
    </row>
    <row r="733" spans="2:7">
      <c r="B733">
        <v>107</v>
      </c>
      <c r="C733" t="s">
        <v>189</v>
      </c>
      <c r="D733" t="s">
        <v>9</v>
      </c>
      <c r="E733">
        <v>4</v>
      </c>
      <c r="F733" t="s">
        <v>187</v>
      </c>
      <c r="G733" t="s">
        <v>190</v>
      </c>
    </row>
    <row r="734" spans="2:7">
      <c r="B734">
        <v>107</v>
      </c>
      <c r="C734" t="s">
        <v>189</v>
      </c>
      <c r="D734" t="s">
        <v>741</v>
      </c>
      <c r="E734">
        <v>156</v>
      </c>
      <c r="F734" t="s">
        <v>187</v>
      </c>
      <c r="G734" t="s">
        <v>190</v>
      </c>
    </row>
    <row r="735" spans="2:7">
      <c r="B735">
        <v>107</v>
      </c>
      <c r="C735" t="s">
        <v>189</v>
      </c>
      <c r="D735" t="s">
        <v>10</v>
      </c>
      <c r="E735">
        <v>92</v>
      </c>
      <c r="F735" t="s">
        <v>187</v>
      </c>
      <c r="G735" t="s">
        <v>190</v>
      </c>
    </row>
    <row r="736" spans="2:7">
      <c r="B736">
        <v>107</v>
      </c>
      <c r="C736" t="s">
        <v>189</v>
      </c>
      <c r="D736" t="s">
        <v>11</v>
      </c>
      <c r="E736">
        <v>2585</v>
      </c>
      <c r="F736" t="s">
        <v>187</v>
      </c>
      <c r="G736" t="s">
        <v>190</v>
      </c>
    </row>
    <row r="737" spans="2:7">
      <c r="B737">
        <v>107</v>
      </c>
      <c r="C737" t="s">
        <v>189</v>
      </c>
      <c r="D737" t="s">
        <v>12</v>
      </c>
      <c r="E737">
        <v>14.5</v>
      </c>
      <c r="F737" t="s">
        <v>187</v>
      </c>
      <c r="G737" t="s">
        <v>190</v>
      </c>
    </row>
    <row r="738" spans="2:7">
      <c r="B738">
        <v>107</v>
      </c>
      <c r="C738" t="s">
        <v>189</v>
      </c>
      <c r="D738" t="s">
        <v>13</v>
      </c>
      <c r="E738">
        <v>82</v>
      </c>
      <c r="F738" t="s">
        <v>187</v>
      </c>
      <c r="G738" t="s">
        <v>190</v>
      </c>
    </row>
    <row r="739" spans="2:7">
      <c r="B739">
        <v>108</v>
      </c>
      <c r="C739" t="s">
        <v>191</v>
      </c>
      <c r="D739" t="s">
        <v>742</v>
      </c>
      <c r="E739">
        <v>17.600000000000001</v>
      </c>
      <c r="F739" t="s">
        <v>187</v>
      </c>
      <c r="G739" t="s">
        <v>192</v>
      </c>
    </row>
    <row r="740" spans="2:7">
      <c r="B740">
        <v>108</v>
      </c>
      <c r="C740" t="s">
        <v>191</v>
      </c>
      <c r="D740" t="s">
        <v>9</v>
      </c>
      <c r="E740">
        <v>6</v>
      </c>
      <c r="F740" t="s">
        <v>187</v>
      </c>
      <c r="G740" t="s">
        <v>192</v>
      </c>
    </row>
    <row r="741" spans="2:7">
      <c r="B741">
        <v>108</v>
      </c>
      <c r="C741" t="s">
        <v>191</v>
      </c>
      <c r="D741" t="s">
        <v>741</v>
      </c>
      <c r="E741">
        <v>225</v>
      </c>
      <c r="F741" t="s">
        <v>187</v>
      </c>
      <c r="G741" t="s">
        <v>192</v>
      </c>
    </row>
    <row r="742" spans="2:7">
      <c r="B742">
        <v>108</v>
      </c>
      <c r="C742" t="s">
        <v>191</v>
      </c>
      <c r="D742" t="s">
        <v>10</v>
      </c>
      <c r="E742">
        <v>85</v>
      </c>
      <c r="F742" t="s">
        <v>187</v>
      </c>
      <c r="G742" t="s">
        <v>192</v>
      </c>
    </row>
    <row r="743" spans="2:7">
      <c r="B743">
        <v>108</v>
      </c>
      <c r="C743" t="s">
        <v>191</v>
      </c>
      <c r="D743" t="s">
        <v>11</v>
      </c>
      <c r="E743">
        <v>3465</v>
      </c>
      <c r="F743" t="s">
        <v>187</v>
      </c>
      <c r="G743" t="s">
        <v>192</v>
      </c>
    </row>
    <row r="744" spans="2:7">
      <c r="B744">
        <v>108</v>
      </c>
      <c r="C744" t="s">
        <v>191</v>
      </c>
      <c r="D744" t="s">
        <v>12</v>
      </c>
      <c r="E744">
        <v>16.600000000000001</v>
      </c>
      <c r="F744" t="s">
        <v>187</v>
      </c>
      <c r="G744" t="s">
        <v>192</v>
      </c>
    </row>
    <row r="745" spans="2:7">
      <c r="B745">
        <v>108</v>
      </c>
      <c r="C745" t="s">
        <v>191</v>
      </c>
      <c r="D745" t="s">
        <v>13</v>
      </c>
      <c r="E745">
        <v>81</v>
      </c>
      <c r="F745" t="s">
        <v>187</v>
      </c>
      <c r="G745" t="s">
        <v>192</v>
      </c>
    </row>
    <row r="746" spans="2:7">
      <c r="B746">
        <v>109</v>
      </c>
      <c r="C746" t="s">
        <v>193</v>
      </c>
      <c r="D746" t="s">
        <v>742</v>
      </c>
      <c r="E746">
        <v>18.5</v>
      </c>
      <c r="F746" t="s">
        <v>187</v>
      </c>
      <c r="G746" t="s">
        <v>194</v>
      </c>
    </row>
    <row r="747" spans="2:7">
      <c r="B747">
        <v>109</v>
      </c>
      <c r="C747" t="s">
        <v>193</v>
      </c>
      <c r="D747" t="s">
        <v>9</v>
      </c>
      <c r="E747">
        <v>8</v>
      </c>
      <c r="F747" t="s">
        <v>187</v>
      </c>
      <c r="G747" t="s">
        <v>194</v>
      </c>
    </row>
    <row r="748" spans="2:7">
      <c r="B748">
        <v>109</v>
      </c>
      <c r="C748" t="s">
        <v>193</v>
      </c>
      <c r="D748" t="s">
        <v>741</v>
      </c>
      <c r="E748">
        <v>360</v>
      </c>
      <c r="F748" t="s">
        <v>187</v>
      </c>
      <c r="G748" t="s">
        <v>194</v>
      </c>
    </row>
    <row r="749" spans="2:7">
      <c r="B749">
        <v>109</v>
      </c>
      <c r="C749" t="s">
        <v>193</v>
      </c>
      <c r="D749" t="s">
        <v>10</v>
      </c>
      <c r="E749">
        <v>150</v>
      </c>
      <c r="F749" t="s">
        <v>187</v>
      </c>
      <c r="G749" t="s">
        <v>194</v>
      </c>
    </row>
    <row r="750" spans="2:7">
      <c r="B750">
        <v>109</v>
      </c>
      <c r="C750" t="s">
        <v>193</v>
      </c>
      <c r="D750" t="s">
        <v>11</v>
      </c>
      <c r="E750">
        <v>3940</v>
      </c>
      <c r="F750" t="s">
        <v>187</v>
      </c>
      <c r="G750" t="s">
        <v>194</v>
      </c>
    </row>
    <row r="751" spans="2:7">
      <c r="B751">
        <v>109</v>
      </c>
      <c r="C751" t="s">
        <v>193</v>
      </c>
      <c r="D751" t="s">
        <v>12</v>
      </c>
      <c r="E751">
        <v>13</v>
      </c>
      <c r="F751" t="s">
        <v>187</v>
      </c>
      <c r="G751" t="s">
        <v>194</v>
      </c>
    </row>
    <row r="752" spans="2:7">
      <c r="B752">
        <v>109</v>
      </c>
      <c r="C752" t="s">
        <v>193</v>
      </c>
      <c r="D752" t="s">
        <v>13</v>
      </c>
      <c r="E752">
        <v>79</v>
      </c>
      <c r="F752" t="s">
        <v>187</v>
      </c>
      <c r="G752" t="s">
        <v>194</v>
      </c>
    </row>
    <row r="753" spans="2:7">
      <c r="B753">
        <v>110</v>
      </c>
      <c r="C753" t="s">
        <v>195</v>
      </c>
      <c r="D753" t="s">
        <v>742</v>
      </c>
      <c r="E753">
        <v>13</v>
      </c>
      <c r="F753" t="s">
        <v>187</v>
      </c>
      <c r="G753" t="s">
        <v>196</v>
      </c>
    </row>
    <row r="754" spans="2:7">
      <c r="B754">
        <v>110</v>
      </c>
      <c r="C754" t="s">
        <v>195</v>
      </c>
      <c r="D754" t="s">
        <v>9</v>
      </c>
      <c r="E754">
        <v>8</v>
      </c>
      <c r="F754" t="s">
        <v>187</v>
      </c>
      <c r="G754" t="s">
        <v>196</v>
      </c>
    </row>
    <row r="755" spans="2:7">
      <c r="B755">
        <v>110</v>
      </c>
      <c r="C755" t="s">
        <v>195</v>
      </c>
      <c r="D755" t="s">
        <v>741</v>
      </c>
      <c r="E755">
        <v>440</v>
      </c>
      <c r="F755" t="s">
        <v>187</v>
      </c>
      <c r="G755" t="s">
        <v>196</v>
      </c>
    </row>
    <row r="756" spans="2:7">
      <c r="B756">
        <v>110</v>
      </c>
      <c r="C756" t="s">
        <v>195</v>
      </c>
      <c r="D756" t="s">
        <v>10</v>
      </c>
      <c r="E756">
        <v>215</v>
      </c>
      <c r="F756" t="s">
        <v>187</v>
      </c>
      <c r="G756" t="s">
        <v>196</v>
      </c>
    </row>
    <row r="757" spans="2:7">
      <c r="B757">
        <v>110</v>
      </c>
      <c r="C757" t="s">
        <v>195</v>
      </c>
      <c r="D757" t="s">
        <v>11</v>
      </c>
      <c r="E757">
        <v>4735</v>
      </c>
      <c r="F757" t="s">
        <v>187</v>
      </c>
      <c r="G757" t="s">
        <v>196</v>
      </c>
    </row>
    <row r="758" spans="2:7">
      <c r="B758">
        <v>110</v>
      </c>
      <c r="C758" t="s">
        <v>195</v>
      </c>
      <c r="D758" t="s">
        <v>12</v>
      </c>
      <c r="E758">
        <v>11</v>
      </c>
      <c r="F758" t="s">
        <v>187</v>
      </c>
      <c r="G758" t="s">
        <v>196</v>
      </c>
    </row>
    <row r="759" spans="2:7">
      <c r="B759">
        <v>110</v>
      </c>
      <c r="C759" t="s">
        <v>195</v>
      </c>
      <c r="D759" t="s">
        <v>13</v>
      </c>
      <c r="E759">
        <v>73</v>
      </c>
      <c r="F759" t="s">
        <v>187</v>
      </c>
      <c r="G759" t="s">
        <v>196</v>
      </c>
    </row>
    <row r="760" spans="2:7">
      <c r="B760">
        <v>111</v>
      </c>
      <c r="C760" t="s">
        <v>197</v>
      </c>
      <c r="D760" t="s">
        <v>742</v>
      </c>
      <c r="E760">
        <v>13</v>
      </c>
      <c r="F760" t="s">
        <v>187</v>
      </c>
      <c r="G760" t="s">
        <v>198</v>
      </c>
    </row>
    <row r="761" spans="2:7">
      <c r="B761">
        <v>111</v>
      </c>
      <c r="C761" t="s">
        <v>197</v>
      </c>
      <c r="D761" t="s">
        <v>9</v>
      </c>
      <c r="E761">
        <v>8</v>
      </c>
      <c r="F761" t="s">
        <v>187</v>
      </c>
      <c r="G761" t="s">
        <v>198</v>
      </c>
    </row>
    <row r="762" spans="2:7">
      <c r="B762">
        <v>111</v>
      </c>
      <c r="C762" t="s">
        <v>197</v>
      </c>
      <c r="D762" t="s">
        <v>741</v>
      </c>
      <c r="E762">
        <v>400</v>
      </c>
      <c r="F762" t="s">
        <v>187</v>
      </c>
      <c r="G762" t="s">
        <v>198</v>
      </c>
    </row>
    <row r="763" spans="2:7">
      <c r="B763">
        <v>111</v>
      </c>
      <c r="C763" t="s">
        <v>197</v>
      </c>
      <c r="D763" t="s">
        <v>10</v>
      </c>
      <c r="E763">
        <v>190</v>
      </c>
      <c r="F763" t="s">
        <v>187</v>
      </c>
      <c r="G763" t="s">
        <v>198</v>
      </c>
    </row>
    <row r="764" spans="2:7">
      <c r="B764">
        <v>111</v>
      </c>
      <c r="C764" t="s">
        <v>197</v>
      </c>
      <c r="D764" t="s">
        <v>11</v>
      </c>
      <c r="E764">
        <v>4422</v>
      </c>
      <c r="F764" t="s">
        <v>187</v>
      </c>
      <c r="G764" t="s">
        <v>198</v>
      </c>
    </row>
    <row r="765" spans="2:7">
      <c r="B765">
        <v>111</v>
      </c>
      <c r="C765" t="s">
        <v>197</v>
      </c>
      <c r="D765" t="s">
        <v>12</v>
      </c>
      <c r="E765">
        <v>12.5</v>
      </c>
      <c r="F765" t="s">
        <v>187</v>
      </c>
      <c r="G765" t="s">
        <v>198</v>
      </c>
    </row>
    <row r="766" spans="2:7">
      <c r="B766">
        <v>111</v>
      </c>
      <c r="C766" t="s">
        <v>197</v>
      </c>
      <c r="D766" t="s">
        <v>13</v>
      </c>
      <c r="E766">
        <v>72</v>
      </c>
      <c r="F766" t="s">
        <v>187</v>
      </c>
      <c r="G766" t="s">
        <v>198</v>
      </c>
    </row>
    <row r="767" spans="2:7">
      <c r="B767">
        <v>113</v>
      </c>
      <c r="C767" t="s">
        <v>199</v>
      </c>
      <c r="D767" t="s">
        <v>742</v>
      </c>
      <c r="E767">
        <v>35</v>
      </c>
      <c r="F767" t="s">
        <v>200</v>
      </c>
      <c r="G767" t="s">
        <v>201</v>
      </c>
    </row>
    <row r="768" spans="2:7">
      <c r="B768">
        <v>113</v>
      </c>
      <c r="C768" t="s">
        <v>199</v>
      </c>
      <c r="D768" t="s">
        <v>9</v>
      </c>
      <c r="E768">
        <v>4</v>
      </c>
      <c r="F768" t="s">
        <v>200</v>
      </c>
      <c r="G768" t="s">
        <v>201</v>
      </c>
    </row>
    <row r="769" spans="2:7">
      <c r="B769">
        <v>113</v>
      </c>
      <c r="C769" t="s">
        <v>199</v>
      </c>
      <c r="D769" t="s">
        <v>741</v>
      </c>
      <c r="E769">
        <v>72</v>
      </c>
      <c r="F769" t="s">
        <v>200</v>
      </c>
      <c r="G769" t="s">
        <v>201</v>
      </c>
    </row>
    <row r="770" spans="2:7">
      <c r="B770">
        <v>113</v>
      </c>
      <c r="C770" t="s">
        <v>199</v>
      </c>
      <c r="D770" t="s">
        <v>10</v>
      </c>
      <c r="E770">
        <v>69</v>
      </c>
      <c r="F770" t="s">
        <v>200</v>
      </c>
      <c r="G770" t="s">
        <v>201</v>
      </c>
    </row>
    <row r="771" spans="2:7">
      <c r="B771">
        <v>113</v>
      </c>
      <c r="C771" t="s">
        <v>199</v>
      </c>
      <c r="D771" t="s">
        <v>11</v>
      </c>
      <c r="E771">
        <v>1613</v>
      </c>
      <c r="F771" t="s">
        <v>200</v>
      </c>
      <c r="G771" t="s">
        <v>201</v>
      </c>
    </row>
    <row r="772" spans="2:7">
      <c r="B772">
        <v>113</v>
      </c>
      <c r="C772" t="s">
        <v>199</v>
      </c>
      <c r="D772" t="s">
        <v>12</v>
      </c>
      <c r="E772">
        <v>18</v>
      </c>
      <c r="F772" t="s">
        <v>200</v>
      </c>
      <c r="G772" t="s">
        <v>201</v>
      </c>
    </row>
    <row r="773" spans="2:7">
      <c r="B773">
        <v>113</v>
      </c>
      <c r="C773" t="s">
        <v>199</v>
      </c>
      <c r="D773" t="s">
        <v>13</v>
      </c>
      <c r="E773">
        <v>71</v>
      </c>
      <c r="F773" t="s">
        <v>200</v>
      </c>
      <c r="G773" t="s">
        <v>201</v>
      </c>
    </row>
    <row r="774" spans="2:7">
      <c r="B774">
        <v>114</v>
      </c>
      <c r="C774" t="s">
        <v>202</v>
      </c>
      <c r="D774" t="s">
        <v>742</v>
      </c>
      <c r="E774">
        <v>32.9</v>
      </c>
      <c r="F774" t="s">
        <v>200</v>
      </c>
      <c r="G774" t="s">
        <v>203</v>
      </c>
    </row>
    <row r="775" spans="2:7">
      <c r="B775">
        <v>114</v>
      </c>
      <c r="C775" t="s">
        <v>202</v>
      </c>
      <c r="D775" t="s">
        <v>9</v>
      </c>
      <c r="E775">
        <v>4</v>
      </c>
      <c r="F775" t="s">
        <v>200</v>
      </c>
      <c r="G775" t="s">
        <v>203</v>
      </c>
    </row>
    <row r="776" spans="2:7">
      <c r="B776">
        <v>114</v>
      </c>
      <c r="C776" t="s">
        <v>202</v>
      </c>
      <c r="D776" t="s">
        <v>741</v>
      </c>
      <c r="E776">
        <v>119</v>
      </c>
      <c r="F776" t="s">
        <v>200</v>
      </c>
      <c r="G776" t="s">
        <v>203</v>
      </c>
    </row>
    <row r="777" spans="2:7">
      <c r="B777">
        <v>114</v>
      </c>
      <c r="C777" t="s">
        <v>202</v>
      </c>
      <c r="D777" t="s">
        <v>10</v>
      </c>
      <c r="E777">
        <v>100</v>
      </c>
      <c r="F777" t="s">
        <v>200</v>
      </c>
      <c r="G777" t="s">
        <v>203</v>
      </c>
    </row>
    <row r="778" spans="2:7">
      <c r="B778">
        <v>114</v>
      </c>
      <c r="C778" t="s">
        <v>202</v>
      </c>
      <c r="D778" t="s">
        <v>11</v>
      </c>
      <c r="E778">
        <v>2615</v>
      </c>
      <c r="F778" t="s">
        <v>200</v>
      </c>
      <c r="G778" t="s">
        <v>203</v>
      </c>
    </row>
    <row r="779" spans="2:7">
      <c r="B779">
        <v>114</v>
      </c>
      <c r="C779" t="s">
        <v>202</v>
      </c>
      <c r="D779" t="s">
        <v>12</v>
      </c>
      <c r="E779">
        <v>14.8</v>
      </c>
      <c r="F779" t="s">
        <v>200</v>
      </c>
      <c r="G779" t="s">
        <v>203</v>
      </c>
    </row>
    <row r="780" spans="2:7">
      <c r="B780">
        <v>114</v>
      </c>
      <c r="C780" t="s">
        <v>202</v>
      </c>
      <c r="D780" t="s">
        <v>13</v>
      </c>
      <c r="E780">
        <v>81</v>
      </c>
      <c r="F780" t="s">
        <v>200</v>
      </c>
      <c r="G780" t="s">
        <v>203</v>
      </c>
    </row>
    <row r="781" spans="2:7">
      <c r="B781">
        <v>115</v>
      </c>
      <c r="C781" t="s">
        <v>202</v>
      </c>
      <c r="D781" t="s">
        <v>742</v>
      </c>
      <c r="E781">
        <v>23.9</v>
      </c>
      <c r="F781" t="s">
        <v>200</v>
      </c>
      <c r="G781" t="s">
        <v>204</v>
      </c>
    </row>
    <row r="782" spans="2:7">
      <c r="B782">
        <v>115</v>
      </c>
      <c r="C782" t="s">
        <v>202</v>
      </c>
      <c r="D782" t="s">
        <v>9</v>
      </c>
      <c r="E782">
        <v>4</v>
      </c>
      <c r="F782" t="s">
        <v>200</v>
      </c>
      <c r="G782" t="s">
        <v>204</v>
      </c>
    </row>
    <row r="783" spans="2:7">
      <c r="B783">
        <v>115</v>
      </c>
      <c r="C783" t="s">
        <v>202</v>
      </c>
      <c r="D783" t="s">
        <v>741</v>
      </c>
      <c r="E783">
        <v>119</v>
      </c>
      <c r="F783" t="s">
        <v>200</v>
      </c>
      <c r="G783" t="s">
        <v>204</v>
      </c>
    </row>
    <row r="784" spans="2:7">
      <c r="B784">
        <v>115</v>
      </c>
      <c r="C784" t="s">
        <v>202</v>
      </c>
      <c r="D784" t="s">
        <v>10</v>
      </c>
      <c r="E784">
        <v>97</v>
      </c>
      <c r="F784" t="s">
        <v>200</v>
      </c>
      <c r="G784" t="s">
        <v>204</v>
      </c>
    </row>
    <row r="785" spans="2:7">
      <c r="B785">
        <v>115</v>
      </c>
      <c r="C785" t="s">
        <v>202</v>
      </c>
      <c r="D785" t="s">
        <v>11</v>
      </c>
      <c r="E785">
        <v>2405</v>
      </c>
      <c r="F785" t="s">
        <v>200</v>
      </c>
      <c r="G785" t="s">
        <v>204</v>
      </c>
    </row>
    <row r="786" spans="2:7">
      <c r="B786">
        <v>115</v>
      </c>
      <c r="C786" t="s">
        <v>202</v>
      </c>
      <c r="D786" t="s">
        <v>12</v>
      </c>
      <c r="E786">
        <v>14.9</v>
      </c>
      <c r="F786" t="s">
        <v>200</v>
      </c>
      <c r="G786" t="s">
        <v>204</v>
      </c>
    </row>
    <row r="787" spans="2:7">
      <c r="B787">
        <v>115</v>
      </c>
      <c r="C787" t="s">
        <v>202</v>
      </c>
      <c r="D787" t="s">
        <v>13</v>
      </c>
      <c r="E787">
        <v>78</v>
      </c>
      <c r="F787" t="s">
        <v>200</v>
      </c>
      <c r="G787" t="s">
        <v>204</v>
      </c>
    </row>
    <row r="788" spans="2:7">
      <c r="B788">
        <v>116</v>
      </c>
      <c r="C788" t="s">
        <v>205</v>
      </c>
      <c r="D788" t="s">
        <v>742</v>
      </c>
      <c r="E788">
        <v>40.799999999999997</v>
      </c>
      <c r="F788" t="s">
        <v>200</v>
      </c>
      <c r="G788" t="s">
        <v>206</v>
      </c>
    </row>
    <row r="789" spans="2:7">
      <c r="B789">
        <v>116</v>
      </c>
      <c r="C789" t="s">
        <v>205</v>
      </c>
      <c r="D789" t="s">
        <v>9</v>
      </c>
      <c r="E789">
        <v>4</v>
      </c>
      <c r="F789" t="s">
        <v>200</v>
      </c>
      <c r="G789" t="s">
        <v>206</v>
      </c>
    </row>
    <row r="790" spans="2:7">
      <c r="B790">
        <v>116</v>
      </c>
      <c r="C790" t="s">
        <v>205</v>
      </c>
      <c r="D790" t="s">
        <v>741</v>
      </c>
      <c r="E790">
        <v>85</v>
      </c>
      <c r="F790" t="s">
        <v>200</v>
      </c>
      <c r="G790" t="s">
        <v>206</v>
      </c>
    </row>
    <row r="791" spans="2:7">
      <c r="B791">
        <v>116</v>
      </c>
      <c r="C791" t="s">
        <v>205</v>
      </c>
      <c r="D791" t="s">
        <v>10</v>
      </c>
      <c r="E791">
        <v>65</v>
      </c>
      <c r="F791" t="s">
        <v>200</v>
      </c>
      <c r="G791" t="s">
        <v>206</v>
      </c>
    </row>
    <row r="792" spans="2:7">
      <c r="B792">
        <v>116</v>
      </c>
      <c r="C792" t="s">
        <v>205</v>
      </c>
      <c r="D792" t="s">
        <v>11</v>
      </c>
      <c r="E792">
        <v>2110</v>
      </c>
      <c r="F792" t="s">
        <v>200</v>
      </c>
      <c r="G792" t="s">
        <v>206</v>
      </c>
    </row>
    <row r="793" spans="2:7">
      <c r="B793">
        <v>116</v>
      </c>
      <c r="C793" t="s">
        <v>205</v>
      </c>
      <c r="D793" t="s">
        <v>12</v>
      </c>
      <c r="E793">
        <v>19.2</v>
      </c>
      <c r="F793" t="s">
        <v>200</v>
      </c>
      <c r="G793" t="s">
        <v>206</v>
      </c>
    </row>
    <row r="794" spans="2:7">
      <c r="B794">
        <v>116</v>
      </c>
      <c r="C794" t="s">
        <v>205</v>
      </c>
      <c r="D794" t="s">
        <v>13</v>
      </c>
      <c r="E794">
        <v>80</v>
      </c>
      <c r="F794" t="s">
        <v>200</v>
      </c>
      <c r="G794" t="s">
        <v>206</v>
      </c>
    </row>
    <row r="795" spans="2:7">
      <c r="B795">
        <v>117</v>
      </c>
      <c r="C795" t="s">
        <v>205</v>
      </c>
      <c r="D795" t="s">
        <v>742</v>
      </c>
      <c r="E795">
        <v>37</v>
      </c>
      <c r="F795" t="s">
        <v>200</v>
      </c>
      <c r="G795" t="s">
        <v>207</v>
      </c>
    </row>
    <row r="796" spans="2:7">
      <c r="B796">
        <v>117</v>
      </c>
      <c r="C796" t="s">
        <v>205</v>
      </c>
      <c r="D796" t="s">
        <v>9</v>
      </c>
      <c r="E796">
        <v>4</v>
      </c>
      <c r="F796" t="s">
        <v>200</v>
      </c>
      <c r="G796" t="s">
        <v>207</v>
      </c>
    </row>
    <row r="797" spans="2:7">
      <c r="B797">
        <v>117</v>
      </c>
      <c r="C797" t="s">
        <v>205</v>
      </c>
      <c r="D797" t="s">
        <v>741</v>
      </c>
      <c r="E797">
        <v>85</v>
      </c>
      <c r="F797" t="s">
        <v>200</v>
      </c>
      <c r="G797" t="s">
        <v>207</v>
      </c>
    </row>
    <row r="798" spans="2:7">
      <c r="B798">
        <v>117</v>
      </c>
      <c r="C798" t="s">
        <v>205</v>
      </c>
      <c r="D798" t="s">
        <v>10</v>
      </c>
      <c r="E798">
        <v>65</v>
      </c>
      <c r="F798" t="s">
        <v>200</v>
      </c>
      <c r="G798" t="s">
        <v>207</v>
      </c>
    </row>
    <row r="799" spans="2:7">
      <c r="B799">
        <v>117</v>
      </c>
      <c r="C799" t="s">
        <v>205</v>
      </c>
      <c r="D799" t="s">
        <v>11</v>
      </c>
      <c r="E799">
        <v>1975</v>
      </c>
      <c r="F799" t="s">
        <v>200</v>
      </c>
      <c r="G799" t="s">
        <v>207</v>
      </c>
    </row>
    <row r="800" spans="2:7">
      <c r="B800">
        <v>117</v>
      </c>
      <c r="C800" t="s">
        <v>205</v>
      </c>
      <c r="D800" t="s">
        <v>12</v>
      </c>
      <c r="E800">
        <v>19.399999999999999</v>
      </c>
      <c r="F800" t="s">
        <v>200</v>
      </c>
      <c r="G800" t="s">
        <v>207</v>
      </c>
    </row>
    <row r="801" spans="2:7">
      <c r="B801">
        <v>117</v>
      </c>
      <c r="C801" t="s">
        <v>205</v>
      </c>
      <c r="D801" t="s">
        <v>13</v>
      </c>
      <c r="E801">
        <v>81</v>
      </c>
      <c r="F801" t="s">
        <v>200</v>
      </c>
      <c r="G801" t="s">
        <v>207</v>
      </c>
    </row>
    <row r="802" spans="2:7">
      <c r="B802">
        <v>118</v>
      </c>
      <c r="C802" t="s">
        <v>205</v>
      </c>
      <c r="D802" t="s">
        <v>742</v>
      </c>
      <c r="E802">
        <v>31.8</v>
      </c>
      <c r="F802" t="s">
        <v>200</v>
      </c>
      <c r="G802" t="s">
        <v>208</v>
      </c>
    </row>
    <row r="803" spans="2:7">
      <c r="B803">
        <v>118</v>
      </c>
      <c r="C803" t="s">
        <v>205</v>
      </c>
      <c r="D803" t="s">
        <v>9</v>
      </c>
      <c r="E803">
        <v>4</v>
      </c>
      <c r="F803" t="s">
        <v>200</v>
      </c>
      <c r="G803" t="s">
        <v>208</v>
      </c>
    </row>
    <row r="804" spans="2:7">
      <c r="B804">
        <v>118</v>
      </c>
      <c r="C804" t="s">
        <v>205</v>
      </c>
      <c r="D804" t="s">
        <v>741</v>
      </c>
      <c r="E804">
        <v>85</v>
      </c>
      <c r="F804" t="s">
        <v>200</v>
      </c>
      <c r="G804" t="s">
        <v>208</v>
      </c>
    </row>
    <row r="805" spans="2:7">
      <c r="B805">
        <v>118</v>
      </c>
      <c r="C805" t="s">
        <v>205</v>
      </c>
      <c r="D805" t="s">
        <v>10</v>
      </c>
      <c r="E805">
        <v>65</v>
      </c>
      <c r="F805" t="s">
        <v>200</v>
      </c>
      <c r="G805" t="s">
        <v>208</v>
      </c>
    </row>
    <row r="806" spans="2:7">
      <c r="B806">
        <v>118</v>
      </c>
      <c r="C806" t="s">
        <v>205</v>
      </c>
      <c r="D806" t="s">
        <v>11</v>
      </c>
      <c r="E806">
        <v>2020</v>
      </c>
      <c r="F806" t="s">
        <v>200</v>
      </c>
      <c r="G806" t="s">
        <v>208</v>
      </c>
    </row>
    <row r="807" spans="2:7">
      <c r="B807">
        <v>118</v>
      </c>
      <c r="C807" t="s">
        <v>205</v>
      </c>
      <c r="D807" t="s">
        <v>12</v>
      </c>
      <c r="E807">
        <v>19.2</v>
      </c>
      <c r="F807" t="s">
        <v>200</v>
      </c>
      <c r="G807" t="s">
        <v>208</v>
      </c>
    </row>
    <row r="808" spans="2:7">
      <c r="B808">
        <v>118</v>
      </c>
      <c r="C808" t="s">
        <v>205</v>
      </c>
      <c r="D808" t="s">
        <v>13</v>
      </c>
      <c r="E808">
        <v>79</v>
      </c>
      <c r="F808" t="s">
        <v>200</v>
      </c>
      <c r="G808" t="s">
        <v>208</v>
      </c>
    </row>
    <row r="809" spans="2:7">
      <c r="B809">
        <v>119</v>
      </c>
      <c r="C809" t="s">
        <v>209</v>
      </c>
      <c r="D809" t="s">
        <v>742</v>
      </c>
      <c r="E809">
        <v>32.700000000000003</v>
      </c>
      <c r="F809" t="s">
        <v>200</v>
      </c>
      <c r="G809" t="s">
        <v>210</v>
      </c>
    </row>
    <row r="810" spans="2:7">
      <c r="B810">
        <v>119</v>
      </c>
      <c r="C810" t="s">
        <v>209</v>
      </c>
      <c r="D810" t="s">
        <v>9</v>
      </c>
      <c r="E810">
        <v>6</v>
      </c>
      <c r="F810" t="s">
        <v>200</v>
      </c>
      <c r="G810" t="s">
        <v>210</v>
      </c>
    </row>
    <row r="811" spans="2:7">
      <c r="B811">
        <v>119</v>
      </c>
      <c r="C811" t="s">
        <v>209</v>
      </c>
      <c r="D811" t="s">
        <v>741</v>
      </c>
      <c r="E811">
        <v>168</v>
      </c>
      <c r="F811" t="s">
        <v>200</v>
      </c>
      <c r="G811" t="s">
        <v>210</v>
      </c>
    </row>
    <row r="812" spans="2:7">
      <c r="B812">
        <v>119</v>
      </c>
      <c r="C812" t="s">
        <v>209</v>
      </c>
      <c r="D812" t="s">
        <v>10</v>
      </c>
      <c r="E812">
        <v>132</v>
      </c>
      <c r="F812" t="s">
        <v>200</v>
      </c>
      <c r="G812" t="s">
        <v>210</v>
      </c>
    </row>
    <row r="813" spans="2:7">
      <c r="B813">
        <v>119</v>
      </c>
      <c r="C813" t="s">
        <v>209</v>
      </c>
      <c r="D813" t="s">
        <v>11</v>
      </c>
      <c r="E813">
        <v>2910</v>
      </c>
      <c r="F813" t="s">
        <v>200</v>
      </c>
      <c r="G813" t="s">
        <v>210</v>
      </c>
    </row>
    <row r="814" spans="2:7">
      <c r="B814">
        <v>119</v>
      </c>
      <c r="C814" t="s">
        <v>209</v>
      </c>
      <c r="D814" t="s">
        <v>12</v>
      </c>
      <c r="E814">
        <v>11.4</v>
      </c>
      <c r="F814" t="s">
        <v>200</v>
      </c>
      <c r="G814" t="s">
        <v>210</v>
      </c>
    </row>
    <row r="815" spans="2:7">
      <c r="B815">
        <v>119</v>
      </c>
      <c r="C815" t="s">
        <v>209</v>
      </c>
      <c r="D815" t="s">
        <v>13</v>
      </c>
      <c r="E815">
        <v>80</v>
      </c>
      <c r="F815" t="s">
        <v>200</v>
      </c>
      <c r="G815" t="s">
        <v>210</v>
      </c>
    </row>
    <row r="816" spans="2:7">
      <c r="B816">
        <v>120</v>
      </c>
      <c r="C816" t="s">
        <v>211</v>
      </c>
      <c r="D816" t="s">
        <v>742</v>
      </c>
      <c r="E816">
        <v>37.200000000000003</v>
      </c>
      <c r="F816" t="s">
        <v>200</v>
      </c>
      <c r="G816" t="s">
        <v>212</v>
      </c>
    </row>
    <row r="817" spans="2:7">
      <c r="B817">
        <v>120</v>
      </c>
      <c r="C817" t="s">
        <v>211</v>
      </c>
      <c r="D817" t="s">
        <v>9</v>
      </c>
      <c r="E817">
        <v>4</v>
      </c>
      <c r="F817" t="s">
        <v>200</v>
      </c>
      <c r="G817" t="s">
        <v>212</v>
      </c>
    </row>
    <row r="818" spans="2:7">
      <c r="B818">
        <v>120</v>
      </c>
      <c r="C818" t="s">
        <v>211</v>
      </c>
      <c r="D818" t="s">
        <v>741</v>
      </c>
      <c r="E818">
        <v>86</v>
      </c>
      <c r="F818" t="s">
        <v>200</v>
      </c>
      <c r="G818" t="s">
        <v>212</v>
      </c>
    </row>
    <row r="819" spans="2:7">
      <c r="B819">
        <v>120</v>
      </c>
      <c r="C819" t="s">
        <v>211</v>
      </c>
      <c r="D819" t="s">
        <v>10</v>
      </c>
      <c r="E819">
        <v>65</v>
      </c>
      <c r="F819" t="s">
        <v>200</v>
      </c>
      <c r="G819" t="s">
        <v>212</v>
      </c>
    </row>
    <row r="820" spans="2:7">
      <c r="B820">
        <v>120</v>
      </c>
      <c r="C820" t="s">
        <v>211</v>
      </c>
      <c r="D820" t="s">
        <v>11</v>
      </c>
      <c r="E820">
        <v>2019</v>
      </c>
      <c r="F820" t="s">
        <v>200</v>
      </c>
      <c r="G820" t="s">
        <v>212</v>
      </c>
    </row>
    <row r="821" spans="2:7">
      <c r="B821">
        <v>120</v>
      </c>
      <c r="C821" t="s">
        <v>211</v>
      </c>
      <c r="D821" t="s">
        <v>12</v>
      </c>
      <c r="E821">
        <v>16.399999999999999</v>
      </c>
      <c r="F821" t="s">
        <v>200</v>
      </c>
      <c r="G821" t="s">
        <v>212</v>
      </c>
    </row>
    <row r="822" spans="2:7">
      <c r="B822">
        <v>120</v>
      </c>
      <c r="C822" t="s">
        <v>211</v>
      </c>
      <c r="D822" t="s">
        <v>13</v>
      </c>
      <c r="E822">
        <v>80</v>
      </c>
      <c r="F822" t="s">
        <v>200</v>
      </c>
      <c r="G822" t="s">
        <v>212</v>
      </c>
    </row>
    <row r="823" spans="2:7">
      <c r="B823">
        <v>121</v>
      </c>
      <c r="C823" t="s">
        <v>213</v>
      </c>
      <c r="D823" t="s">
        <v>742</v>
      </c>
      <c r="E823">
        <v>38</v>
      </c>
      <c r="F823" t="s">
        <v>200</v>
      </c>
      <c r="G823" t="s">
        <v>214</v>
      </c>
    </row>
    <row r="824" spans="2:7">
      <c r="B824">
        <v>121</v>
      </c>
      <c r="C824" t="s">
        <v>213</v>
      </c>
      <c r="D824" t="s">
        <v>9</v>
      </c>
      <c r="E824">
        <v>4</v>
      </c>
      <c r="F824" t="s">
        <v>200</v>
      </c>
      <c r="G824" t="s">
        <v>214</v>
      </c>
    </row>
    <row r="825" spans="2:7">
      <c r="B825">
        <v>121</v>
      </c>
      <c r="C825" t="s">
        <v>213</v>
      </c>
      <c r="D825" t="s">
        <v>741</v>
      </c>
      <c r="E825">
        <v>91</v>
      </c>
      <c r="F825" t="s">
        <v>200</v>
      </c>
      <c r="G825" t="s">
        <v>214</v>
      </c>
    </row>
    <row r="826" spans="2:7">
      <c r="B826">
        <v>121</v>
      </c>
      <c r="C826" t="s">
        <v>213</v>
      </c>
      <c r="D826" t="s">
        <v>10</v>
      </c>
      <c r="E826">
        <v>67</v>
      </c>
      <c r="F826" t="s">
        <v>200</v>
      </c>
      <c r="G826" t="s">
        <v>214</v>
      </c>
    </row>
    <row r="827" spans="2:7">
      <c r="B827">
        <v>121</v>
      </c>
      <c r="C827" t="s">
        <v>213</v>
      </c>
      <c r="D827" t="s">
        <v>11</v>
      </c>
      <c r="E827">
        <v>1995</v>
      </c>
      <c r="F827" t="s">
        <v>200</v>
      </c>
      <c r="G827" t="s">
        <v>214</v>
      </c>
    </row>
    <row r="828" spans="2:7">
      <c r="B828">
        <v>121</v>
      </c>
      <c r="C828" t="s">
        <v>213</v>
      </c>
      <c r="D828" t="s">
        <v>12</v>
      </c>
      <c r="E828">
        <v>16.2</v>
      </c>
      <c r="F828" t="s">
        <v>200</v>
      </c>
      <c r="G828" t="s">
        <v>214</v>
      </c>
    </row>
    <row r="829" spans="2:7">
      <c r="B829">
        <v>121</v>
      </c>
      <c r="C829" t="s">
        <v>213</v>
      </c>
      <c r="D829" t="s">
        <v>13</v>
      </c>
      <c r="E829">
        <v>82</v>
      </c>
      <c r="F829" t="s">
        <v>200</v>
      </c>
      <c r="G829" t="s">
        <v>214</v>
      </c>
    </row>
    <row r="830" spans="2:7">
      <c r="B830">
        <v>122</v>
      </c>
      <c r="C830" t="s">
        <v>215</v>
      </c>
      <c r="D830" t="s">
        <v>742</v>
      </c>
      <c r="E830">
        <v>27.2</v>
      </c>
      <c r="F830" t="s">
        <v>200</v>
      </c>
      <c r="G830" t="s">
        <v>216</v>
      </c>
    </row>
    <row r="831" spans="2:7">
      <c r="B831">
        <v>122</v>
      </c>
      <c r="C831" t="s">
        <v>215</v>
      </c>
      <c r="D831" t="s">
        <v>9</v>
      </c>
      <c r="E831">
        <v>4</v>
      </c>
      <c r="F831" t="s">
        <v>200</v>
      </c>
      <c r="G831" t="s">
        <v>216</v>
      </c>
    </row>
    <row r="832" spans="2:7">
      <c r="B832">
        <v>122</v>
      </c>
      <c r="C832" t="s">
        <v>215</v>
      </c>
      <c r="D832" t="s">
        <v>741</v>
      </c>
      <c r="E832">
        <v>119</v>
      </c>
      <c r="F832" t="s">
        <v>200</v>
      </c>
      <c r="G832" t="s">
        <v>216</v>
      </c>
    </row>
    <row r="833" spans="2:7">
      <c r="B833">
        <v>122</v>
      </c>
      <c r="C833" t="s">
        <v>215</v>
      </c>
      <c r="D833" t="s">
        <v>10</v>
      </c>
      <c r="E833">
        <v>97</v>
      </c>
      <c r="F833" t="s">
        <v>200</v>
      </c>
      <c r="G833" t="s">
        <v>216</v>
      </c>
    </row>
    <row r="834" spans="2:7">
      <c r="B834">
        <v>122</v>
      </c>
      <c r="C834" t="s">
        <v>215</v>
      </c>
      <c r="D834" t="s">
        <v>11</v>
      </c>
      <c r="E834">
        <v>2300</v>
      </c>
      <c r="F834" t="s">
        <v>200</v>
      </c>
      <c r="G834" t="s">
        <v>216</v>
      </c>
    </row>
    <row r="835" spans="2:7">
      <c r="B835">
        <v>122</v>
      </c>
      <c r="C835" t="s">
        <v>215</v>
      </c>
      <c r="D835" t="s">
        <v>12</v>
      </c>
      <c r="E835">
        <v>14.7</v>
      </c>
      <c r="F835" t="s">
        <v>200</v>
      </c>
      <c r="G835" t="s">
        <v>216</v>
      </c>
    </row>
    <row r="836" spans="2:7">
      <c r="B836">
        <v>122</v>
      </c>
      <c r="C836" t="s">
        <v>215</v>
      </c>
      <c r="D836" t="s">
        <v>13</v>
      </c>
      <c r="E836">
        <v>78</v>
      </c>
      <c r="F836" t="s">
        <v>200</v>
      </c>
      <c r="G836" t="s">
        <v>216</v>
      </c>
    </row>
    <row r="837" spans="2:7">
      <c r="B837">
        <v>123</v>
      </c>
      <c r="C837" t="s">
        <v>217</v>
      </c>
      <c r="D837" t="s">
        <v>742</v>
      </c>
      <c r="E837">
        <v>28</v>
      </c>
      <c r="F837" t="s">
        <v>200</v>
      </c>
      <c r="G837" t="s">
        <v>218</v>
      </c>
    </row>
    <row r="838" spans="2:7">
      <c r="B838">
        <v>123</v>
      </c>
      <c r="C838" t="s">
        <v>217</v>
      </c>
      <c r="D838" t="s">
        <v>9</v>
      </c>
      <c r="E838">
        <v>4</v>
      </c>
      <c r="F838" t="s">
        <v>200</v>
      </c>
      <c r="G838" t="s">
        <v>218</v>
      </c>
    </row>
    <row r="839" spans="2:7">
      <c r="B839">
        <v>123</v>
      </c>
      <c r="C839" t="s">
        <v>217</v>
      </c>
      <c r="D839" t="s">
        <v>741</v>
      </c>
      <c r="E839">
        <v>97</v>
      </c>
      <c r="F839" t="s">
        <v>200</v>
      </c>
      <c r="G839" t="s">
        <v>218</v>
      </c>
    </row>
    <row r="840" spans="2:7">
      <c r="B840">
        <v>123</v>
      </c>
      <c r="C840" t="s">
        <v>217</v>
      </c>
      <c r="D840" t="s">
        <v>10</v>
      </c>
      <c r="E840">
        <v>92</v>
      </c>
      <c r="F840" t="s">
        <v>200</v>
      </c>
      <c r="G840" t="s">
        <v>218</v>
      </c>
    </row>
    <row r="841" spans="2:7">
      <c r="B841">
        <v>123</v>
      </c>
      <c r="C841" t="s">
        <v>217</v>
      </c>
      <c r="D841" t="s">
        <v>11</v>
      </c>
      <c r="E841">
        <v>2288</v>
      </c>
      <c r="F841" t="s">
        <v>200</v>
      </c>
      <c r="G841" t="s">
        <v>218</v>
      </c>
    </row>
    <row r="842" spans="2:7">
      <c r="B842">
        <v>123</v>
      </c>
      <c r="C842" t="s">
        <v>217</v>
      </c>
      <c r="D842" t="s">
        <v>12</v>
      </c>
      <c r="E842">
        <v>17</v>
      </c>
      <c r="F842" t="s">
        <v>200</v>
      </c>
      <c r="G842" t="s">
        <v>218</v>
      </c>
    </row>
    <row r="843" spans="2:7">
      <c r="B843">
        <v>123</v>
      </c>
      <c r="C843" t="s">
        <v>217</v>
      </c>
      <c r="D843" t="s">
        <v>13</v>
      </c>
      <c r="E843">
        <v>72</v>
      </c>
      <c r="F843" t="s">
        <v>200</v>
      </c>
      <c r="G843" t="s">
        <v>218</v>
      </c>
    </row>
    <row r="844" spans="2:7">
      <c r="B844">
        <v>124</v>
      </c>
      <c r="C844" t="s">
        <v>219</v>
      </c>
      <c r="D844" t="s">
        <v>742</v>
      </c>
      <c r="E844">
        <v>37</v>
      </c>
      <c r="F844" t="s">
        <v>200</v>
      </c>
      <c r="G844" t="s">
        <v>220</v>
      </c>
    </row>
    <row r="845" spans="2:7">
      <c r="B845">
        <v>124</v>
      </c>
      <c r="C845" t="s">
        <v>219</v>
      </c>
      <c r="D845" t="s">
        <v>9</v>
      </c>
      <c r="E845">
        <v>4</v>
      </c>
      <c r="F845" t="s">
        <v>200</v>
      </c>
      <c r="G845" t="s">
        <v>220</v>
      </c>
    </row>
    <row r="846" spans="2:7">
      <c r="B846">
        <v>124</v>
      </c>
      <c r="C846" t="s">
        <v>219</v>
      </c>
      <c r="D846" t="s">
        <v>741</v>
      </c>
      <c r="E846">
        <v>119</v>
      </c>
      <c r="F846" t="s">
        <v>200</v>
      </c>
      <c r="G846" t="s">
        <v>220</v>
      </c>
    </row>
    <row r="847" spans="2:7">
      <c r="B847">
        <v>124</v>
      </c>
      <c r="C847" t="s">
        <v>219</v>
      </c>
      <c r="D847" t="s">
        <v>10</v>
      </c>
      <c r="E847">
        <v>92</v>
      </c>
      <c r="F847" t="s">
        <v>200</v>
      </c>
      <c r="G847" t="s">
        <v>220</v>
      </c>
    </row>
    <row r="848" spans="2:7">
      <c r="B848">
        <v>124</v>
      </c>
      <c r="C848" t="s">
        <v>219</v>
      </c>
      <c r="D848" t="s">
        <v>11</v>
      </c>
      <c r="E848">
        <v>2434</v>
      </c>
      <c r="F848" t="s">
        <v>200</v>
      </c>
      <c r="G848" t="s">
        <v>220</v>
      </c>
    </row>
    <row r="849" spans="2:7">
      <c r="B849">
        <v>124</v>
      </c>
      <c r="C849" t="s">
        <v>219</v>
      </c>
      <c r="D849" t="s">
        <v>12</v>
      </c>
      <c r="E849">
        <v>15</v>
      </c>
      <c r="F849" t="s">
        <v>200</v>
      </c>
      <c r="G849" t="s">
        <v>220</v>
      </c>
    </row>
    <row r="850" spans="2:7">
      <c r="B850">
        <v>124</v>
      </c>
      <c r="C850" t="s">
        <v>219</v>
      </c>
      <c r="D850" t="s">
        <v>13</v>
      </c>
      <c r="E850">
        <v>80</v>
      </c>
      <c r="F850" t="s">
        <v>200</v>
      </c>
      <c r="G850" t="s">
        <v>220</v>
      </c>
    </row>
    <row r="851" spans="2:7">
      <c r="B851">
        <v>125</v>
      </c>
      <c r="C851" t="s">
        <v>221</v>
      </c>
      <c r="D851" t="s">
        <v>742</v>
      </c>
      <c r="E851">
        <v>22</v>
      </c>
      <c r="F851" t="s">
        <v>200</v>
      </c>
      <c r="G851" t="s">
        <v>222</v>
      </c>
    </row>
    <row r="852" spans="2:7">
      <c r="B852">
        <v>125</v>
      </c>
      <c r="C852" t="s">
        <v>221</v>
      </c>
      <c r="D852" t="s">
        <v>9</v>
      </c>
      <c r="E852">
        <v>4</v>
      </c>
      <c r="F852" t="s">
        <v>200</v>
      </c>
      <c r="G852" t="s">
        <v>222</v>
      </c>
    </row>
    <row r="853" spans="2:7">
      <c r="B853">
        <v>125</v>
      </c>
      <c r="C853" t="s">
        <v>221</v>
      </c>
      <c r="D853" t="s">
        <v>741</v>
      </c>
      <c r="E853">
        <v>108</v>
      </c>
      <c r="F853" t="s">
        <v>200</v>
      </c>
      <c r="G853" t="s">
        <v>222</v>
      </c>
    </row>
    <row r="854" spans="2:7">
      <c r="B854">
        <v>125</v>
      </c>
      <c r="C854" t="s">
        <v>221</v>
      </c>
      <c r="D854" t="s">
        <v>10</v>
      </c>
      <c r="E854">
        <v>94</v>
      </c>
      <c r="F854" t="s">
        <v>200</v>
      </c>
      <c r="G854" t="s">
        <v>222</v>
      </c>
    </row>
    <row r="855" spans="2:7">
      <c r="B855">
        <v>125</v>
      </c>
      <c r="C855" t="s">
        <v>221</v>
      </c>
      <c r="D855" t="s">
        <v>11</v>
      </c>
      <c r="E855">
        <v>2379</v>
      </c>
      <c r="F855" t="s">
        <v>200</v>
      </c>
      <c r="G855" t="s">
        <v>222</v>
      </c>
    </row>
    <row r="856" spans="2:7">
      <c r="B856">
        <v>125</v>
      </c>
      <c r="C856" t="s">
        <v>221</v>
      </c>
      <c r="D856" t="s">
        <v>12</v>
      </c>
      <c r="E856">
        <v>16.5</v>
      </c>
      <c r="F856" t="s">
        <v>200</v>
      </c>
      <c r="G856" t="s">
        <v>222</v>
      </c>
    </row>
    <row r="857" spans="2:7">
      <c r="B857">
        <v>125</v>
      </c>
      <c r="C857" t="s">
        <v>221</v>
      </c>
      <c r="D857" t="s">
        <v>13</v>
      </c>
      <c r="E857">
        <v>73</v>
      </c>
      <c r="F857" t="s">
        <v>200</v>
      </c>
      <c r="G857" t="s">
        <v>222</v>
      </c>
    </row>
    <row r="858" spans="2:7">
      <c r="B858">
        <v>126</v>
      </c>
      <c r="C858" t="s">
        <v>223</v>
      </c>
      <c r="D858" t="s">
        <v>742</v>
      </c>
      <c r="E858">
        <v>32</v>
      </c>
      <c r="F858" t="s">
        <v>200</v>
      </c>
      <c r="G858" t="s">
        <v>224</v>
      </c>
    </row>
    <row r="859" spans="2:7">
      <c r="B859">
        <v>126</v>
      </c>
      <c r="C859" t="s">
        <v>223</v>
      </c>
      <c r="D859" t="s">
        <v>9</v>
      </c>
      <c r="E859">
        <v>4</v>
      </c>
      <c r="F859" t="s">
        <v>200</v>
      </c>
      <c r="G859" t="s">
        <v>224</v>
      </c>
    </row>
    <row r="860" spans="2:7">
      <c r="B860">
        <v>126</v>
      </c>
      <c r="C860" t="s">
        <v>223</v>
      </c>
      <c r="D860" t="s">
        <v>741</v>
      </c>
      <c r="E860">
        <v>83</v>
      </c>
      <c r="F860" t="s">
        <v>200</v>
      </c>
      <c r="G860" t="s">
        <v>224</v>
      </c>
    </row>
    <row r="861" spans="2:7">
      <c r="B861">
        <v>126</v>
      </c>
      <c r="C861" t="s">
        <v>223</v>
      </c>
      <c r="D861" t="s">
        <v>10</v>
      </c>
      <c r="E861">
        <v>61</v>
      </c>
      <c r="F861" t="s">
        <v>200</v>
      </c>
      <c r="G861" t="s">
        <v>224</v>
      </c>
    </row>
    <row r="862" spans="2:7">
      <c r="B862">
        <v>126</v>
      </c>
      <c r="C862" t="s">
        <v>223</v>
      </c>
      <c r="D862" t="s">
        <v>11</v>
      </c>
      <c r="E862">
        <v>2003</v>
      </c>
      <c r="F862" t="s">
        <v>200</v>
      </c>
      <c r="G862" t="s">
        <v>224</v>
      </c>
    </row>
    <row r="863" spans="2:7">
      <c r="B863">
        <v>126</v>
      </c>
      <c r="C863" t="s">
        <v>223</v>
      </c>
      <c r="D863" t="s">
        <v>12</v>
      </c>
      <c r="E863">
        <v>19</v>
      </c>
      <c r="F863" t="s">
        <v>200</v>
      </c>
      <c r="G863" t="s">
        <v>224</v>
      </c>
    </row>
    <row r="864" spans="2:7">
      <c r="B864">
        <v>126</v>
      </c>
      <c r="C864" t="s">
        <v>223</v>
      </c>
      <c r="D864" t="s">
        <v>13</v>
      </c>
      <c r="E864">
        <v>74</v>
      </c>
      <c r="F864" t="s">
        <v>200</v>
      </c>
      <c r="G864" t="s">
        <v>224</v>
      </c>
    </row>
    <row r="865" spans="2:7">
      <c r="B865">
        <v>127</v>
      </c>
      <c r="C865" t="s">
        <v>223</v>
      </c>
      <c r="D865" t="s">
        <v>742</v>
      </c>
      <c r="E865">
        <v>24</v>
      </c>
      <c r="F865" t="s">
        <v>200</v>
      </c>
      <c r="G865" t="s">
        <v>225</v>
      </c>
    </row>
    <row r="866" spans="2:7">
      <c r="B866">
        <v>127</v>
      </c>
      <c r="C866" t="s">
        <v>223</v>
      </c>
      <c r="D866" t="s">
        <v>9</v>
      </c>
      <c r="E866">
        <v>4</v>
      </c>
      <c r="F866" t="s">
        <v>200</v>
      </c>
      <c r="G866" t="s">
        <v>225</v>
      </c>
    </row>
    <row r="867" spans="2:7">
      <c r="B867">
        <v>127</v>
      </c>
      <c r="C867" t="s">
        <v>223</v>
      </c>
      <c r="D867" t="s">
        <v>741</v>
      </c>
      <c r="E867">
        <v>119</v>
      </c>
      <c r="F867" t="s">
        <v>200</v>
      </c>
      <c r="G867" t="s">
        <v>225</v>
      </c>
    </row>
    <row r="868" spans="2:7">
      <c r="B868">
        <v>127</v>
      </c>
      <c r="C868" t="s">
        <v>223</v>
      </c>
      <c r="D868" t="s">
        <v>10</v>
      </c>
      <c r="E868">
        <v>97</v>
      </c>
      <c r="F868" t="s">
        <v>200</v>
      </c>
      <c r="G868" t="s">
        <v>225</v>
      </c>
    </row>
    <row r="869" spans="2:7">
      <c r="B869">
        <v>127</v>
      </c>
      <c r="C869" t="s">
        <v>223</v>
      </c>
      <c r="D869" t="s">
        <v>11</v>
      </c>
      <c r="E869">
        <v>2545</v>
      </c>
      <c r="F869" t="s">
        <v>200</v>
      </c>
      <c r="G869" t="s">
        <v>225</v>
      </c>
    </row>
    <row r="870" spans="2:7">
      <c r="B870">
        <v>127</v>
      </c>
      <c r="C870" t="s">
        <v>223</v>
      </c>
      <c r="D870" t="s">
        <v>12</v>
      </c>
      <c r="E870">
        <v>17</v>
      </c>
      <c r="F870" t="s">
        <v>200</v>
      </c>
      <c r="G870" t="s">
        <v>225</v>
      </c>
    </row>
    <row r="871" spans="2:7">
      <c r="B871">
        <v>127</v>
      </c>
      <c r="C871" t="s">
        <v>223</v>
      </c>
      <c r="D871" t="s">
        <v>13</v>
      </c>
      <c r="E871">
        <v>75</v>
      </c>
      <c r="F871" t="s">
        <v>200</v>
      </c>
      <c r="G871" t="s">
        <v>225</v>
      </c>
    </row>
    <row r="872" spans="2:7">
      <c r="B872">
        <v>128</v>
      </c>
      <c r="C872" t="s">
        <v>226</v>
      </c>
      <c r="D872" t="s">
        <v>742</v>
      </c>
      <c r="E872">
        <v>22</v>
      </c>
      <c r="F872" t="s">
        <v>200</v>
      </c>
      <c r="G872" t="s">
        <v>227</v>
      </c>
    </row>
    <row r="873" spans="2:7">
      <c r="B873">
        <v>128</v>
      </c>
      <c r="C873" t="s">
        <v>226</v>
      </c>
      <c r="D873" t="s">
        <v>9</v>
      </c>
      <c r="E873">
        <v>6</v>
      </c>
      <c r="F873" t="s">
        <v>200</v>
      </c>
      <c r="G873" t="s">
        <v>227</v>
      </c>
    </row>
    <row r="874" spans="2:7">
      <c r="B874">
        <v>128</v>
      </c>
      <c r="C874" t="s">
        <v>226</v>
      </c>
      <c r="D874" t="s">
        <v>741</v>
      </c>
      <c r="E874">
        <v>146</v>
      </c>
      <c r="F874" t="s">
        <v>200</v>
      </c>
      <c r="G874" t="s">
        <v>227</v>
      </c>
    </row>
    <row r="875" spans="2:7">
      <c r="B875">
        <v>128</v>
      </c>
      <c r="C875" t="s">
        <v>226</v>
      </c>
      <c r="D875" t="s">
        <v>10</v>
      </c>
      <c r="E875">
        <v>97</v>
      </c>
      <c r="F875" t="s">
        <v>200</v>
      </c>
      <c r="G875" t="s">
        <v>227</v>
      </c>
    </row>
    <row r="876" spans="2:7">
      <c r="B876">
        <v>128</v>
      </c>
      <c r="C876" t="s">
        <v>226</v>
      </c>
      <c r="D876" t="s">
        <v>11</v>
      </c>
      <c r="E876">
        <v>2815</v>
      </c>
      <c r="F876" t="s">
        <v>200</v>
      </c>
      <c r="G876" t="s">
        <v>227</v>
      </c>
    </row>
    <row r="877" spans="2:7">
      <c r="B877">
        <v>128</v>
      </c>
      <c r="C877" t="s">
        <v>226</v>
      </c>
      <c r="D877" t="s">
        <v>12</v>
      </c>
      <c r="E877">
        <v>14.5</v>
      </c>
      <c r="F877" t="s">
        <v>200</v>
      </c>
      <c r="G877" t="s">
        <v>227</v>
      </c>
    </row>
    <row r="878" spans="2:7">
      <c r="B878">
        <v>128</v>
      </c>
      <c r="C878" t="s">
        <v>226</v>
      </c>
      <c r="D878" t="s">
        <v>13</v>
      </c>
      <c r="E878">
        <v>77</v>
      </c>
      <c r="F878" t="s">
        <v>200</v>
      </c>
      <c r="G878" t="s">
        <v>227</v>
      </c>
    </row>
    <row r="879" spans="2:7">
      <c r="B879">
        <v>129</v>
      </c>
      <c r="C879" t="s">
        <v>228</v>
      </c>
      <c r="D879" t="s">
        <v>742</v>
      </c>
      <c r="E879">
        <v>24.2</v>
      </c>
      <c r="F879" t="s">
        <v>200</v>
      </c>
      <c r="G879" t="s">
        <v>229</v>
      </c>
    </row>
    <row r="880" spans="2:7">
      <c r="B880">
        <v>129</v>
      </c>
      <c r="C880" t="s">
        <v>228</v>
      </c>
      <c r="D880" t="s">
        <v>9</v>
      </c>
      <c r="E880">
        <v>6</v>
      </c>
      <c r="F880" t="s">
        <v>200</v>
      </c>
      <c r="G880" t="s">
        <v>229</v>
      </c>
    </row>
    <row r="881" spans="2:7">
      <c r="B881">
        <v>129</v>
      </c>
      <c r="C881" t="s">
        <v>228</v>
      </c>
      <c r="D881" t="s">
        <v>741</v>
      </c>
      <c r="E881">
        <v>146</v>
      </c>
      <c r="F881" t="s">
        <v>200</v>
      </c>
      <c r="G881" t="s">
        <v>229</v>
      </c>
    </row>
    <row r="882" spans="2:7">
      <c r="B882">
        <v>129</v>
      </c>
      <c r="C882" t="s">
        <v>228</v>
      </c>
      <c r="D882" t="s">
        <v>10</v>
      </c>
      <c r="E882">
        <v>120</v>
      </c>
      <c r="F882" t="s">
        <v>200</v>
      </c>
      <c r="G882" t="s">
        <v>229</v>
      </c>
    </row>
    <row r="883" spans="2:7">
      <c r="B883">
        <v>129</v>
      </c>
      <c r="C883" t="s">
        <v>228</v>
      </c>
      <c r="D883" t="s">
        <v>11</v>
      </c>
      <c r="E883">
        <v>2930</v>
      </c>
      <c r="F883" t="s">
        <v>200</v>
      </c>
      <c r="G883" t="s">
        <v>229</v>
      </c>
    </row>
    <row r="884" spans="2:7">
      <c r="B884">
        <v>129</v>
      </c>
      <c r="C884" t="s">
        <v>228</v>
      </c>
      <c r="D884" t="s">
        <v>12</v>
      </c>
      <c r="E884">
        <v>13.8</v>
      </c>
      <c r="F884" t="s">
        <v>200</v>
      </c>
      <c r="G884" t="s">
        <v>229</v>
      </c>
    </row>
    <row r="885" spans="2:7">
      <c r="B885">
        <v>129</v>
      </c>
      <c r="C885" t="s">
        <v>228</v>
      </c>
      <c r="D885" t="s">
        <v>13</v>
      </c>
      <c r="E885">
        <v>81</v>
      </c>
      <c r="F885" t="s">
        <v>200</v>
      </c>
      <c r="G885" t="s">
        <v>229</v>
      </c>
    </row>
    <row r="886" spans="2:7">
      <c r="B886">
        <v>130</v>
      </c>
      <c r="C886" t="s">
        <v>230</v>
      </c>
      <c r="D886" t="s">
        <v>742</v>
      </c>
      <c r="E886">
        <v>32</v>
      </c>
      <c r="F886" t="s">
        <v>200</v>
      </c>
      <c r="G886" t="s">
        <v>231</v>
      </c>
    </row>
    <row r="887" spans="2:7">
      <c r="B887">
        <v>130</v>
      </c>
      <c r="C887" t="s">
        <v>230</v>
      </c>
      <c r="D887" t="s">
        <v>9</v>
      </c>
      <c r="E887">
        <v>4</v>
      </c>
      <c r="F887" t="s">
        <v>200</v>
      </c>
      <c r="G887" t="s">
        <v>231</v>
      </c>
    </row>
    <row r="888" spans="2:7">
      <c r="B888">
        <v>130</v>
      </c>
      <c r="C888" t="s">
        <v>230</v>
      </c>
      <c r="D888" t="s">
        <v>741</v>
      </c>
      <c r="E888">
        <v>85</v>
      </c>
      <c r="F888" t="s">
        <v>200</v>
      </c>
      <c r="G888" t="s">
        <v>231</v>
      </c>
    </row>
    <row r="889" spans="2:7">
      <c r="B889">
        <v>130</v>
      </c>
      <c r="C889" t="s">
        <v>230</v>
      </c>
      <c r="D889" t="s">
        <v>10</v>
      </c>
      <c r="E889">
        <v>70</v>
      </c>
      <c r="F889" t="s">
        <v>200</v>
      </c>
      <c r="G889" t="s">
        <v>231</v>
      </c>
    </row>
    <row r="890" spans="2:7">
      <c r="B890">
        <v>130</v>
      </c>
      <c r="C890" t="s">
        <v>230</v>
      </c>
      <c r="D890" t="s">
        <v>11</v>
      </c>
      <c r="E890">
        <v>1990</v>
      </c>
      <c r="F890" t="s">
        <v>200</v>
      </c>
      <c r="G890" t="s">
        <v>231</v>
      </c>
    </row>
    <row r="891" spans="2:7">
      <c r="B891">
        <v>130</v>
      </c>
      <c r="C891" t="s">
        <v>230</v>
      </c>
      <c r="D891" t="s">
        <v>12</v>
      </c>
      <c r="E891">
        <v>17</v>
      </c>
      <c r="F891" t="s">
        <v>200</v>
      </c>
      <c r="G891" t="s">
        <v>231</v>
      </c>
    </row>
    <row r="892" spans="2:7">
      <c r="B892">
        <v>130</v>
      </c>
      <c r="C892" t="s">
        <v>230</v>
      </c>
      <c r="D892" t="s">
        <v>13</v>
      </c>
      <c r="E892">
        <v>76</v>
      </c>
      <c r="F892" t="s">
        <v>200</v>
      </c>
      <c r="G892" t="s">
        <v>231</v>
      </c>
    </row>
    <row r="893" spans="2:7">
      <c r="B893">
        <v>131</v>
      </c>
      <c r="C893" t="s">
        <v>232</v>
      </c>
      <c r="D893" t="s">
        <v>742</v>
      </c>
      <c r="E893">
        <v>31</v>
      </c>
      <c r="F893" t="s">
        <v>200</v>
      </c>
      <c r="G893" t="s">
        <v>233</v>
      </c>
    </row>
    <row r="894" spans="2:7">
      <c r="B894">
        <v>131</v>
      </c>
      <c r="C894" t="s">
        <v>232</v>
      </c>
      <c r="D894" t="s">
        <v>9</v>
      </c>
      <c r="E894">
        <v>4</v>
      </c>
      <c r="F894" t="s">
        <v>200</v>
      </c>
      <c r="G894" t="s">
        <v>233</v>
      </c>
    </row>
    <row r="895" spans="2:7">
      <c r="B895">
        <v>131</v>
      </c>
      <c r="C895" t="s">
        <v>232</v>
      </c>
      <c r="D895" t="s">
        <v>741</v>
      </c>
      <c r="E895">
        <v>79</v>
      </c>
      <c r="F895" t="s">
        <v>200</v>
      </c>
      <c r="G895" t="s">
        <v>233</v>
      </c>
    </row>
    <row r="896" spans="2:7">
      <c r="B896">
        <v>131</v>
      </c>
      <c r="C896" t="s">
        <v>232</v>
      </c>
      <c r="D896" t="s">
        <v>10</v>
      </c>
      <c r="E896">
        <v>67</v>
      </c>
      <c r="F896" t="s">
        <v>200</v>
      </c>
      <c r="G896" t="s">
        <v>233</v>
      </c>
    </row>
    <row r="897" spans="2:7">
      <c r="B897">
        <v>131</v>
      </c>
      <c r="C897" t="s">
        <v>232</v>
      </c>
      <c r="D897" t="s">
        <v>11</v>
      </c>
      <c r="E897">
        <v>1950</v>
      </c>
      <c r="F897" t="s">
        <v>200</v>
      </c>
      <c r="G897" t="s">
        <v>233</v>
      </c>
    </row>
    <row r="898" spans="2:7">
      <c r="B898">
        <v>131</v>
      </c>
      <c r="C898" t="s">
        <v>232</v>
      </c>
      <c r="D898" t="s">
        <v>12</v>
      </c>
      <c r="E898">
        <v>19</v>
      </c>
      <c r="F898" t="s">
        <v>200</v>
      </c>
      <c r="G898" t="s">
        <v>233</v>
      </c>
    </row>
    <row r="899" spans="2:7">
      <c r="B899">
        <v>131</v>
      </c>
      <c r="C899" t="s">
        <v>232</v>
      </c>
      <c r="D899" t="s">
        <v>13</v>
      </c>
      <c r="E899">
        <v>74</v>
      </c>
      <c r="F899" t="s">
        <v>200</v>
      </c>
      <c r="G899" t="s">
        <v>233</v>
      </c>
    </row>
    <row r="900" spans="2:7">
      <c r="B900">
        <v>132</v>
      </c>
      <c r="C900" t="s">
        <v>234</v>
      </c>
      <c r="D900" t="s">
        <v>742</v>
      </c>
      <c r="E900">
        <v>39.4</v>
      </c>
      <c r="F900" t="s">
        <v>200</v>
      </c>
      <c r="G900" t="s">
        <v>235</v>
      </c>
    </row>
    <row r="901" spans="2:7">
      <c r="B901">
        <v>132</v>
      </c>
      <c r="C901" t="s">
        <v>234</v>
      </c>
      <c r="D901" t="s">
        <v>9</v>
      </c>
      <c r="E901">
        <v>4</v>
      </c>
      <c r="F901" t="s">
        <v>200</v>
      </c>
      <c r="G901" t="s">
        <v>235</v>
      </c>
    </row>
    <row r="902" spans="2:7">
      <c r="B902">
        <v>132</v>
      </c>
      <c r="C902" t="s">
        <v>234</v>
      </c>
      <c r="D902" t="s">
        <v>741</v>
      </c>
      <c r="E902">
        <v>85</v>
      </c>
      <c r="F902" t="s">
        <v>200</v>
      </c>
      <c r="G902" t="s">
        <v>235</v>
      </c>
    </row>
    <row r="903" spans="2:7">
      <c r="B903">
        <v>132</v>
      </c>
      <c r="C903" t="s">
        <v>234</v>
      </c>
      <c r="D903" t="s">
        <v>10</v>
      </c>
      <c r="E903">
        <v>70</v>
      </c>
      <c r="F903" t="s">
        <v>200</v>
      </c>
      <c r="G903" t="s">
        <v>235</v>
      </c>
    </row>
    <row r="904" spans="2:7">
      <c r="B904">
        <v>132</v>
      </c>
      <c r="C904" t="s">
        <v>234</v>
      </c>
      <c r="D904" t="s">
        <v>11</v>
      </c>
      <c r="E904">
        <v>2070</v>
      </c>
      <c r="F904" t="s">
        <v>200</v>
      </c>
      <c r="G904" t="s">
        <v>235</v>
      </c>
    </row>
    <row r="905" spans="2:7">
      <c r="B905">
        <v>132</v>
      </c>
      <c r="C905" t="s">
        <v>234</v>
      </c>
      <c r="D905" t="s">
        <v>12</v>
      </c>
      <c r="E905">
        <v>18.600000000000001</v>
      </c>
      <c r="F905" t="s">
        <v>200</v>
      </c>
      <c r="G905" t="s">
        <v>235</v>
      </c>
    </row>
    <row r="906" spans="2:7">
      <c r="B906">
        <v>132</v>
      </c>
      <c r="C906" t="s">
        <v>234</v>
      </c>
      <c r="D906" t="s">
        <v>13</v>
      </c>
      <c r="E906">
        <v>78</v>
      </c>
      <c r="F906" t="s">
        <v>200</v>
      </c>
      <c r="G906" t="s">
        <v>235</v>
      </c>
    </row>
    <row r="907" spans="2:7">
      <c r="B907">
        <v>133</v>
      </c>
      <c r="C907" t="s">
        <v>236</v>
      </c>
      <c r="D907" t="s">
        <v>742</v>
      </c>
      <c r="E907">
        <v>33.5</v>
      </c>
      <c r="F907" t="s">
        <v>200</v>
      </c>
      <c r="G907" t="s">
        <v>237</v>
      </c>
    </row>
    <row r="908" spans="2:7">
      <c r="B908">
        <v>133</v>
      </c>
      <c r="C908" t="s">
        <v>236</v>
      </c>
      <c r="D908" t="s">
        <v>9</v>
      </c>
      <c r="E908">
        <v>4</v>
      </c>
      <c r="F908" t="s">
        <v>200</v>
      </c>
      <c r="G908" t="s">
        <v>237</v>
      </c>
    </row>
    <row r="909" spans="2:7">
      <c r="B909">
        <v>133</v>
      </c>
      <c r="C909" t="s">
        <v>236</v>
      </c>
      <c r="D909" t="s">
        <v>741</v>
      </c>
      <c r="E909">
        <v>85</v>
      </c>
      <c r="F909" t="s">
        <v>200</v>
      </c>
      <c r="G909" t="s">
        <v>237</v>
      </c>
    </row>
    <row r="910" spans="2:7">
      <c r="B910">
        <v>133</v>
      </c>
      <c r="C910" t="s">
        <v>236</v>
      </c>
      <c r="D910" t="s">
        <v>10</v>
      </c>
      <c r="E910">
        <v>70</v>
      </c>
      <c r="F910" t="s">
        <v>200</v>
      </c>
      <c r="G910" t="s">
        <v>237</v>
      </c>
    </row>
    <row r="911" spans="2:7">
      <c r="B911">
        <v>133</v>
      </c>
      <c r="C911" t="s">
        <v>236</v>
      </c>
      <c r="D911" t="s">
        <v>11</v>
      </c>
      <c r="E911">
        <v>1945</v>
      </c>
      <c r="F911" t="s">
        <v>200</v>
      </c>
      <c r="G911" t="s">
        <v>237</v>
      </c>
    </row>
    <row r="912" spans="2:7">
      <c r="B912">
        <v>133</v>
      </c>
      <c r="C912" t="s">
        <v>236</v>
      </c>
      <c r="D912" t="s">
        <v>12</v>
      </c>
      <c r="E912">
        <v>16.8</v>
      </c>
      <c r="F912" t="s">
        <v>200</v>
      </c>
      <c r="G912" t="s">
        <v>237</v>
      </c>
    </row>
    <row r="913" spans="2:7">
      <c r="B913">
        <v>133</v>
      </c>
      <c r="C913" t="s">
        <v>236</v>
      </c>
      <c r="D913" t="s">
        <v>13</v>
      </c>
      <c r="E913">
        <v>77</v>
      </c>
      <c r="F913" t="s">
        <v>200</v>
      </c>
      <c r="G913" t="s">
        <v>237</v>
      </c>
    </row>
    <row r="914" spans="2:7">
      <c r="B914">
        <v>134</v>
      </c>
      <c r="C914" t="s">
        <v>238</v>
      </c>
      <c r="D914" t="s">
        <v>742</v>
      </c>
      <c r="E914">
        <v>27</v>
      </c>
      <c r="F914" t="s">
        <v>200</v>
      </c>
      <c r="G914" t="s">
        <v>239</v>
      </c>
    </row>
    <row r="915" spans="2:7">
      <c r="B915">
        <v>134</v>
      </c>
      <c r="C915" t="s">
        <v>238</v>
      </c>
      <c r="D915" t="s">
        <v>9</v>
      </c>
      <c r="E915">
        <v>4</v>
      </c>
      <c r="F915" t="s">
        <v>200</v>
      </c>
      <c r="G915" t="s">
        <v>239</v>
      </c>
    </row>
    <row r="916" spans="2:7">
      <c r="B916">
        <v>134</v>
      </c>
      <c r="C916" t="s">
        <v>238</v>
      </c>
      <c r="D916" t="s">
        <v>741</v>
      </c>
      <c r="E916">
        <v>97</v>
      </c>
      <c r="F916" t="s">
        <v>200</v>
      </c>
      <c r="G916" t="s">
        <v>239</v>
      </c>
    </row>
    <row r="917" spans="2:7">
      <c r="B917">
        <v>134</v>
      </c>
      <c r="C917" t="s">
        <v>238</v>
      </c>
      <c r="D917" t="s">
        <v>10</v>
      </c>
      <c r="E917">
        <v>88</v>
      </c>
      <c r="F917" t="s">
        <v>200</v>
      </c>
      <c r="G917" t="s">
        <v>239</v>
      </c>
    </row>
    <row r="918" spans="2:7">
      <c r="B918">
        <v>134</v>
      </c>
      <c r="C918" t="s">
        <v>238</v>
      </c>
      <c r="D918" t="s">
        <v>11</v>
      </c>
      <c r="E918">
        <v>2130</v>
      </c>
      <c r="F918" t="s">
        <v>200</v>
      </c>
      <c r="G918" t="s">
        <v>239</v>
      </c>
    </row>
    <row r="919" spans="2:7">
      <c r="B919">
        <v>134</v>
      </c>
      <c r="C919" t="s">
        <v>238</v>
      </c>
      <c r="D919" t="s">
        <v>12</v>
      </c>
      <c r="E919">
        <v>14.5</v>
      </c>
      <c r="F919" t="s">
        <v>200</v>
      </c>
      <c r="G919" t="s">
        <v>239</v>
      </c>
    </row>
    <row r="920" spans="2:7">
      <c r="B920">
        <v>134</v>
      </c>
      <c r="C920" t="s">
        <v>238</v>
      </c>
      <c r="D920" t="s">
        <v>13</v>
      </c>
      <c r="E920">
        <v>71</v>
      </c>
      <c r="F920" t="s">
        <v>200</v>
      </c>
      <c r="G920" t="s">
        <v>239</v>
      </c>
    </row>
    <row r="921" spans="2:7">
      <c r="B921">
        <v>135</v>
      </c>
      <c r="C921" t="s">
        <v>238</v>
      </c>
      <c r="D921" t="s">
        <v>742</v>
      </c>
      <c r="E921">
        <v>27</v>
      </c>
      <c r="F921" t="s">
        <v>200</v>
      </c>
      <c r="G921" t="s">
        <v>240</v>
      </c>
    </row>
    <row r="922" spans="2:7">
      <c r="B922">
        <v>135</v>
      </c>
      <c r="C922" t="s">
        <v>238</v>
      </c>
      <c r="D922" t="s">
        <v>9</v>
      </c>
      <c r="E922">
        <v>4</v>
      </c>
      <c r="F922" t="s">
        <v>200</v>
      </c>
      <c r="G922" t="s">
        <v>240</v>
      </c>
    </row>
    <row r="923" spans="2:7">
      <c r="B923">
        <v>135</v>
      </c>
      <c r="C923" t="s">
        <v>238</v>
      </c>
      <c r="D923" t="s">
        <v>741</v>
      </c>
      <c r="E923">
        <v>97</v>
      </c>
      <c r="F923" t="s">
        <v>200</v>
      </c>
      <c r="G923" t="s">
        <v>240</v>
      </c>
    </row>
    <row r="924" spans="2:7">
      <c r="B924">
        <v>135</v>
      </c>
      <c r="C924" t="s">
        <v>238</v>
      </c>
      <c r="D924" t="s">
        <v>10</v>
      </c>
      <c r="E924">
        <v>88</v>
      </c>
      <c r="F924" t="s">
        <v>200</v>
      </c>
      <c r="G924" t="s">
        <v>240</v>
      </c>
    </row>
    <row r="925" spans="2:7">
      <c r="B925">
        <v>135</v>
      </c>
      <c r="C925" t="s">
        <v>238</v>
      </c>
      <c r="D925" t="s">
        <v>11</v>
      </c>
      <c r="E925">
        <v>2130</v>
      </c>
      <c r="F925" t="s">
        <v>200</v>
      </c>
      <c r="G925" t="s">
        <v>240</v>
      </c>
    </row>
    <row r="926" spans="2:7">
      <c r="B926">
        <v>135</v>
      </c>
      <c r="C926" t="s">
        <v>238</v>
      </c>
      <c r="D926" t="s">
        <v>12</v>
      </c>
      <c r="E926">
        <v>14.5</v>
      </c>
      <c r="F926" t="s">
        <v>200</v>
      </c>
      <c r="G926" t="s">
        <v>240</v>
      </c>
    </row>
    <row r="927" spans="2:7">
      <c r="B927">
        <v>135</v>
      </c>
      <c r="C927" t="s">
        <v>238</v>
      </c>
      <c r="D927" t="s">
        <v>13</v>
      </c>
      <c r="E927">
        <v>70</v>
      </c>
      <c r="F927" t="s">
        <v>200</v>
      </c>
      <c r="G927" t="s">
        <v>240</v>
      </c>
    </row>
    <row r="928" spans="2:7">
      <c r="B928">
        <v>136</v>
      </c>
      <c r="C928" t="s">
        <v>241</v>
      </c>
      <c r="D928" t="s">
        <v>742</v>
      </c>
      <c r="E928">
        <v>29</v>
      </c>
      <c r="F928" t="s">
        <v>242</v>
      </c>
      <c r="G928" t="s">
        <v>243</v>
      </c>
    </row>
    <row r="929" spans="2:7">
      <c r="B929">
        <v>136</v>
      </c>
      <c r="C929" t="s">
        <v>241</v>
      </c>
      <c r="D929" t="s">
        <v>9</v>
      </c>
      <c r="E929">
        <v>4</v>
      </c>
      <c r="F929" t="s">
        <v>242</v>
      </c>
      <c r="G929" t="s">
        <v>243</v>
      </c>
    </row>
    <row r="930" spans="2:7">
      <c r="B930">
        <v>136</v>
      </c>
      <c r="C930" t="s">
        <v>241</v>
      </c>
      <c r="D930" t="s">
        <v>741</v>
      </c>
      <c r="E930">
        <v>135</v>
      </c>
      <c r="F930" t="s">
        <v>242</v>
      </c>
      <c r="G930" t="s">
        <v>243</v>
      </c>
    </row>
    <row r="931" spans="2:7">
      <c r="B931">
        <v>136</v>
      </c>
      <c r="C931" t="s">
        <v>241</v>
      </c>
      <c r="D931" t="s">
        <v>10</v>
      </c>
      <c r="E931">
        <v>84</v>
      </c>
      <c r="F931" t="s">
        <v>242</v>
      </c>
      <c r="G931" t="s">
        <v>243</v>
      </c>
    </row>
    <row r="932" spans="2:7">
      <c r="B932">
        <v>136</v>
      </c>
      <c r="C932" t="s">
        <v>241</v>
      </c>
      <c r="D932" t="s">
        <v>11</v>
      </c>
      <c r="E932">
        <v>2525</v>
      </c>
      <c r="F932" t="s">
        <v>242</v>
      </c>
      <c r="G932" t="s">
        <v>243</v>
      </c>
    </row>
    <row r="933" spans="2:7">
      <c r="B933">
        <v>136</v>
      </c>
      <c r="C933" t="s">
        <v>241</v>
      </c>
      <c r="D933" t="s">
        <v>12</v>
      </c>
      <c r="E933">
        <v>16</v>
      </c>
      <c r="F933" t="s">
        <v>242</v>
      </c>
      <c r="G933" t="s">
        <v>243</v>
      </c>
    </row>
    <row r="934" spans="2:7">
      <c r="B934">
        <v>136</v>
      </c>
      <c r="C934" t="s">
        <v>241</v>
      </c>
      <c r="D934" t="s">
        <v>13</v>
      </c>
      <c r="E934">
        <v>82</v>
      </c>
      <c r="F934" t="s">
        <v>242</v>
      </c>
      <c r="G934" t="s">
        <v>243</v>
      </c>
    </row>
    <row r="935" spans="2:7">
      <c r="B935">
        <v>137</v>
      </c>
      <c r="C935" t="s">
        <v>244</v>
      </c>
      <c r="D935" t="s">
        <v>742</v>
      </c>
      <c r="E935">
        <v>25.8</v>
      </c>
      <c r="F935" t="s">
        <v>242</v>
      </c>
      <c r="G935" t="s">
        <v>245</v>
      </c>
    </row>
    <row r="936" spans="2:7">
      <c r="B936">
        <v>137</v>
      </c>
      <c r="C936" t="s">
        <v>244</v>
      </c>
      <c r="D936" t="s">
        <v>9</v>
      </c>
      <c r="E936">
        <v>4</v>
      </c>
      <c r="F936" t="s">
        <v>242</v>
      </c>
      <c r="G936" t="s">
        <v>245</v>
      </c>
    </row>
    <row r="937" spans="2:7">
      <c r="B937">
        <v>137</v>
      </c>
      <c r="C937" t="s">
        <v>244</v>
      </c>
      <c r="D937" t="s">
        <v>741</v>
      </c>
      <c r="E937">
        <v>156</v>
      </c>
      <c r="F937" t="s">
        <v>242</v>
      </c>
      <c r="G937" t="s">
        <v>245</v>
      </c>
    </row>
    <row r="938" spans="2:7">
      <c r="B938">
        <v>137</v>
      </c>
      <c r="C938" t="s">
        <v>244</v>
      </c>
      <c r="D938" t="s">
        <v>10</v>
      </c>
      <c r="E938">
        <v>92</v>
      </c>
      <c r="F938" t="s">
        <v>242</v>
      </c>
      <c r="G938" t="s">
        <v>245</v>
      </c>
    </row>
    <row r="939" spans="2:7">
      <c r="B939">
        <v>137</v>
      </c>
      <c r="C939" t="s">
        <v>244</v>
      </c>
      <c r="D939" t="s">
        <v>11</v>
      </c>
      <c r="E939">
        <v>2620</v>
      </c>
      <c r="F939" t="s">
        <v>242</v>
      </c>
      <c r="G939" t="s">
        <v>245</v>
      </c>
    </row>
    <row r="940" spans="2:7">
      <c r="B940">
        <v>137</v>
      </c>
      <c r="C940" t="s">
        <v>244</v>
      </c>
      <c r="D940" t="s">
        <v>12</v>
      </c>
      <c r="E940">
        <v>14.4</v>
      </c>
      <c r="F940" t="s">
        <v>242</v>
      </c>
      <c r="G940" t="s">
        <v>245</v>
      </c>
    </row>
    <row r="941" spans="2:7">
      <c r="B941">
        <v>137</v>
      </c>
      <c r="C941" t="s">
        <v>244</v>
      </c>
      <c r="D941" t="s">
        <v>13</v>
      </c>
      <c r="E941">
        <v>81</v>
      </c>
      <c r="F941" t="s">
        <v>242</v>
      </c>
      <c r="G941" t="s">
        <v>245</v>
      </c>
    </row>
    <row r="942" spans="2:7">
      <c r="B942">
        <v>138</v>
      </c>
      <c r="C942" t="s">
        <v>246</v>
      </c>
      <c r="D942" t="s">
        <v>742</v>
      </c>
      <c r="E942">
        <v>18.600000000000001</v>
      </c>
      <c r="F942" t="s">
        <v>242</v>
      </c>
      <c r="G942" t="s">
        <v>247</v>
      </c>
    </row>
    <row r="943" spans="2:7">
      <c r="B943">
        <v>138</v>
      </c>
      <c r="C943" t="s">
        <v>246</v>
      </c>
      <c r="D943" t="s">
        <v>9</v>
      </c>
      <c r="E943">
        <v>6</v>
      </c>
      <c r="F943" t="s">
        <v>242</v>
      </c>
      <c r="G943" t="s">
        <v>247</v>
      </c>
    </row>
    <row r="944" spans="2:7">
      <c r="B944">
        <v>138</v>
      </c>
      <c r="C944" t="s">
        <v>246</v>
      </c>
      <c r="D944" t="s">
        <v>741</v>
      </c>
      <c r="E944">
        <v>225</v>
      </c>
      <c r="F944" t="s">
        <v>242</v>
      </c>
      <c r="G944" t="s">
        <v>247</v>
      </c>
    </row>
    <row r="945" spans="2:7">
      <c r="B945">
        <v>138</v>
      </c>
      <c r="C945" t="s">
        <v>246</v>
      </c>
      <c r="D945" t="s">
        <v>10</v>
      </c>
      <c r="E945">
        <v>110</v>
      </c>
      <c r="F945" t="s">
        <v>242</v>
      </c>
      <c r="G945" t="s">
        <v>247</v>
      </c>
    </row>
    <row r="946" spans="2:7">
      <c r="B946">
        <v>138</v>
      </c>
      <c r="C946" t="s">
        <v>246</v>
      </c>
      <c r="D946" t="s">
        <v>11</v>
      </c>
      <c r="E946">
        <v>3620</v>
      </c>
      <c r="F946" t="s">
        <v>242</v>
      </c>
      <c r="G946" t="s">
        <v>247</v>
      </c>
    </row>
    <row r="947" spans="2:7">
      <c r="B947">
        <v>138</v>
      </c>
      <c r="C947" t="s">
        <v>246</v>
      </c>
      <c r="D947" t="s">
        <v>12</v>
      </c>
      <c r="E947">
        <v>18.7</v>
      </c>
      <c r="F947" t="s">
        <v>242</v>
      </c>
      <c r="G947" t="s">
        <v>247</v>
      </c>
    </row>
    <row r="948" spans="2:7">
      <c r="B948">
        <v>138</v>
      </c>
      <c r="C948" t="s">
        <v>246</v>
      </c>
      <c r="D948" t="s">
        <v>13</v>
      </c>
      <c r="E948">
        <v>78</v>
      </c>
      <c r="F948" t="s">
        <v>242</v>
      </c>
      <c r="G948" t="s">
        <v>247</v>
      </c>
    </row>
    <row r="949" spans="2:7">
      <c r="B949">
        <v>139</v>
      </c>
      <c r="C949" t="s">
        <v>246</v>
      </c>
      <c r="D949" t="s">
        <v>742</v>
      </c>
      <c r="E949">
        <v>19.100000000000001</v>
      </c>
      <c r="F949" t="s">
        <v>242</v>
      </c>
      <c r="G949" t="s">
        <v>248</v>
      </c>
    </row>
    <row r="950" spans="2:7">
      <c r="B950">
        <v>139</v>
      </c>
      <c r="C950" t="s">
        <v>246</v>
      </c>
      <c r="D950" t="s">
        <v>9</v>
      </c>
      <c r="E950">
        <v>6</v>
      </c>
      <c r="F950" t="s">
        <v>242</v>
      </c>
      <c r="G950" t="s">
        <v>248</v>
      </c>
    </row>
    <row r="951" spans="2:7">
      <c r="B951">
        <v>139</v>
      </c>
      <c r="C951" t="s">
        <v>246</v>
      </c>
      <c r="D951" t="s">
        <v>741</v>
      </c>
      <c r="E951">
        <v>225</v>
      </c>
      <c r="F951" t="s">
        <v>242</v>
      </c>
      <c r="G951" t="s">
        <v>248</v>
      </c>
    </row>
    <row r="952" spans="2:7">
      <c r="B952">
        <v>139</v>
      </c>
      <c r="C952" t="s">
        <v>246</v>
      </c>
      <c r="D952" t="s">
        <v>10</v>
      </c>
      <c r="E952">
        <v>90</v>
      </c>
      <c r="F952" t="s">
        <v>242</v>
      </c>
      <c r="G952" t="s">
        <v>248</v>
      </c>
    </row>
    <row r="953" spans="2:7">
      <c r="B953">
        <v>139</v>
      </c>
      <c r="C953" t="s">
        <v>246</v>
      </c>
      <c r="D953" t="s">
        <v>11</v>
      </c>
      <c r="E953">
        <v>3381</v>
      </c>
      <c r="F953" t="s">
        <v>242</v>
      </c>
      <c r="G953" t="s">
        <v>248</v>
      </c>
    </row>
    <row r="954" spans="2:7">
      <c r="B954">
        <v>139</v>
      </c>
      <c r="C954" t="s">
        <v>246</v>
      </c>
      <c r="D954" t="s">
        <v>12</v>
      </c>
      <c r="E954">
        <v>18.7</v>
      </c>
      <c r="F954" t="s">
        <v>242</v>
      </c>
      <c r="G954" t="s">
        <v>248</v>
      </c>
    </row>
    <row r="955" spans="2:7">
      <c r="B955">
        <v>139</v>
      </c>
      <c r="C955" t="s">
        <v>246</v>
      </c>
      <c r="D955" t="s">
        <v>13</v>
      </c>
      <c r="E955">
        <v>80</v>
      </c>
      <c r="F955" t="s">
        <v>242</v>
      </c>
      <c r="G955" t="s">
        <v>248</v>
      </c>
    </row>
    <row r="956" spans="2:7">
      <c r="B956">
        <v>140</v>
      </c>
      <c r="C956" t="s">
        <v>249</v>
      </c>
      <c r="D956" t="s">
        <v>742</v>
      </c>
      <c r="E956">
        <v>20.6</v>
      </c>
      <c r="F956" t="s">
        <v>242</v>
      </c>
      <c r="G956" t="s">
        <v>250</v>
      </c>
    </row>
    <row r="957" spans="2:7">
      <c r="B957">
        <v>140</v>
      </c>
      <c r="C957" t="s">
        <v>249</v>
      </c>
      <c r="D957" t="s">
        <v>9</v>
      </c>
      <c r="E957">
        <v>6</v>
      </c>
      <c r="F957" t="s">
        <v>242</v>
      </c>
      <c r="G957" t="s">
        <v>250</v>
      </c>
    </row>
    <row r="958" spans="2:7">
      <c r="B958">
        <v>140</v>
      </c>
      <c r="C958" t="s">
        <v>249</v>
      </c>
      <c r="D958" t="s">
        <v>741</v>
      </c>
      <c r="E958">
        <v>225</v>
      </c>
      <c r="F958" t="s">
        <v>242</v>
      </c>
      <c r="G958" t="s">
        <v>250</v>
      </c>
    </row>
    <row r="959" spans="2:7">
      <c r="B959">
        <v>140</v>
      </c>
      <c r="C959" t="s">
        <v>249</v>
      </c>
      <c r="D959" t="s">
        <v>10</v>
      </c>
      <c r="E959">
        <v>110</v>
      </c>
      <c r="F959" t="s">
        <v>242</v>
      </c>
      <c r="G959" t="s">
        <v>250</v>
      </c>
    </row>
    <row r="960" spans="2:7">
      <c r="B960">
        <v>140</v>
      </c>
      <c r="C960" t="s">
        <v>249</v>
      </c>
      <c r="D960" t="s">
        <v>11</v>
      </c>
      <c r="E960">
        <v>3360</v>
      </c>
      <c r="F960" t="s">
        <v>242</v>
      </c>
      <c r="G960" t="s">
        <v>250</v>
      </c>
    </row>
    <row r="961" spans="2:7">
      <c r="B961">
        <v>140</v>
      </c>
      <c r="C961" t="s">
        <v>249</v>
      </c>
      <c r="D961" t="s">
        <v>12</v>
      </c>
      <c r="E961">
        <v>16.600000000000001</v>
      </c>
      <c r="F961" t="s">
        <v>242</v>
      </c>
      <c r="G961" t="s">
        <v>250</v>
      </c>
    </row>
    <row r="962" spans="2:7">
      <c r="B962">
        <v>140</v>
      </c>
      <c r="C962" t="s">
        <v>249</v>
      </c>
      <c r="D962" t="s">
        <v>13</v>
      </c>
      <c r="E962">
        <v>79</v>
      </c>
      <c r="F962" t="s">
        <v>242</v>
      </c>
      <c r="G962" t="s">
        <v>250</v>
      </c>
    </row>
    <row r="963" spans="2:7">
      <c r="B963">
        <v>141</v>
      </c>
      <c r="C963" t="s">
        <v>251</v>
      </c>
      <c r="D963" t="s">
        <v>742</v>
      </c>
      <c r="E963">
        <v>20</v>
      </c>
      <c r="F963" t="s">
        <v>242</v>
      </c>
      <c r="G963" t="s">
        <v>252</v>
      </c>
    </row>
    <row r="964" spans="2:7">
      <c r="B964">
        <v>141</v>
      </c>
      <c r="C964" t="s">
        <v>251</v>
      </c>
      <c r="D964" t="s">
        <v>9</v>
      </c>
      <c r="E964">
        <v>6</v>
      </c>
      <c r="F964" t="s">
        <v>242</v>
      </c>
      <c r="G964" t="s">
        <v>252</v>
      </c>
    </row>
    <row r="965" spans="2:7">
      <c r="B965">
        <v>141</v>
      </c>
      <c r="C965" t="s">
        <v>251</v>
      </c>
      <c r="D965" t="s">
        <v>741</v>
      </c>
      <c r="E965">
        <v>225</v>
      </c>
      <c r="F965" t="s">
        <v>242</v>
      </c>
      <c r="G965" t="s">
        <v>252</v>
      </c>
    </row>
    <row r="966" spans="2:7">
      <c r="B966">
        <v>141</v>
      </c>
      <c r="C966" t="s">
        <v>251</v>
      </c>
      <c r="D966" t="s">
        <v>10</v>
      </c>
      <c r="E966">
        <v>100</v>
      </c>
      <c r="F966" t="s">
        <v>242</v>
      </c>
      <c r="G966" t="s">
        <v>252</v>
      </c>
    </row>
    <row r="967" spans="2:7">
      <c r="B967">
        <v>141</v>
      </c>
      <c r="C967" t="s">
        <v>251</v>
      </c>
      <c r="D967" t="s">
        <v>11</v>
      </c>
      <c r="E967">
        <v>3651</v>
      </c>
      <c r="F967" t="s">
        <v>242</v>
      </c>
      <c r="G967" t="s">
        <v>252</v>
      </c>
    </row>
    <row r="968" spans="2:7">
      <c r="B968">
        <v>141</v>
      </c>
      <c r="C968" t="s">
        <v>251</v>
      </c>
      <c r="D968" t="s">
        <v>12</v>
      </c>
      <c r="E968">
        <v>17.7</v>
      </c>
      <c r="F968" t="s">
        <v>242</v>
      </c>
      <c r="G968" t="s">
        <v>252</v>
      </c>
    </row>
    <row r="969" spans="2:7">
      <c r="B969">
        <v>141</v>
      </c>
      <c r="C969" t="s">
        <v>251</v>
      </c>
      <c r="D969" t="s">
        <v>13</v>
      </c>
      <c r="E969">
        <v>76</v>
      </c>
      <c r="F969" t="s">
        <v>242</v>
      </c>
      <c r="G969" t="s">
        <v>252</v>
      </c>
    </row>
    <row r="970" spans="2:7">
      <c r="B970">
        <v>142</v>
      </c>
      <c r="C970" t="s">
        <v>253</v>
      </c>
      <c r="D970" t="s">
        <v>742</v>
      </c>
      <c r="E970">
        <v>15</v>
      </c>
      <c r="F970" t="s">
        <v>242</v>
      </c>
      <c r="G970" t="s">
        <v>254</v>
      </c>
    </row>
    <row r="971" spans="2:7">
      <c r="B971">
        <v>142</v>
      </c>
      <c r="C971" t="s">
        <v>253</v>
      </c>
      <c r="D971" t="s">
        <v>9</v>
      </c>
      <c r="E971">
        <v>8</v>
      </c>
      <c r="F971" t="s">
        <v>242</v>
      </c>
      <c r="G971" t="s">
        <v>254</v>
      </c>
    </row>
    <row r="972" spans="2:7">
      <c r="B972">
        <v>142</v>
      </c>
      <c r="C972" t="s">
        <v>253</v>
      </c>
      <c r="D972" t="s">
        <v>741</v>
      </c>
      <c r="E972">
        <v>383</v>
      </c>
      <c r="F972" t="s">
        <v>242</v>
      </c>
      <c r="G972" t="s">
        <v>254</v>
      </c>
    </row>
    <row r="973" spans="2:7">
      <c r="B973">
        <v>142</v>
      </c>
      <c r="C973" t="s">
        <v>253</v>
      </c>
      <c r="D973" t="s">
        <v>10</v>
      </c>
      <c r="E973">
        <v>170</v>
      </c>
      <c r="F973" t="s">
        <v>242</v>
      </c>
      <c r="G973" t="s">
        <v>254</v>
      </c>
    </row>
    <row r="974" spans="2:7">
      <c r="B974">
        <v>142</v>
      </c>
      <c r="C974" t="s">
        <v>253</v>
      </c>
      <c r="D974" t="s">
        <v>11</v>
      </c>
      <c r="E974">
        <v>3563</v>
      </c>
      <c r="F974" t="s">
        <v>242</v>
      </c>
      <c r="G974" t="s">
        <v>254</v>
      </c>
    </row>
    <row r="975" spans="2:7">
      <c r="B975">
        <v>142</v>
      </c>
      <c r="C975" t="s">
        <v>253</v>
      </c>
      <c r="D975" t="s">
        <v>12</v>
      </c>
      <c r="E975">
        <v>10</v>
      </c>
      <c r="F975" t="s">
        <v>242</v>
      </c>
      <c r="G975" t="s">
        <v>254</v>
      </c>
    </row>
    <row r="976" spans="2:7">
      <c r="B976">
        <v>142</v>
      </c>
      <c r="C976" t="s">
        <v>253</v>
      </c>
      <c r="D976" t="s">
        <v>13</v>
      </c>
      <c r="E976">
        <v>70</v>
      </c>
      <c r="F976" t="s">
        <v>242</v>
      </c>
      <c r="G976" t="s">
        <v>254</v>
      </c>
    </row>
    <row r="977" spans="2:7">
      <c r="B977">
        <v>143</v>
      </c>
      <c r="C977" t="s">
        <v>255</v>
      </c>
      <c r="D977" t="s">
        <v>742</v>
      </c>
      <c r="E977">
        <v>36</v>
      </c>
      <c r="F977" t="s">
        <v>242</v>
      </c>
      <c r="G977" t="s">
        <v>256</v>
      </c>
    </row>
    <row r="978" spans="2:7">
      <c r="B978">
        <v>143</v>
      </c>
      <c r="C978" t="s">
        <v>255</v>
      </c>
      <c r="D978" t="s">
        <v>9</v>
      </c>
      <c r="E978">
        <v>4</v>
      </c>
      <c r="F978" t="s">
        <v>242</v>
      </c>
      <c r="G978" t="s">
        <v>256</v>
      </c>
    </row>
    <row r="979" spans="2:7">
      <c r="B979">
        <v>143</v>
      </c>
      <c r="C979" t="s">
        <v>255</v>
      </c>
      <c r="D979" t="s">
        <v>741</v>
      </c>
      <c r="E979">
        <v>135</v>
      </c>
      <c r="F979" t="s">
        <v>242</v>
      </c>
      <c r="G979" t="s">
        <v>256</v>
      </c>
    </row>
    <row r="980" spans="2:7">
      <c r="B980">
        <v>143</v>
      </c>
      <c r="C980" t="s">
        <v>255</v>
      </c>
      <c r="D980" t="s">
        <v>10</v>
      </c>
      <c r="E980">
        <v>84</v>
      </c>
      <c r="F980" t="s">
        <v>242</v>
      </c>
      <c r="G980" t="s">
        <v>256</v>
      </c>
    </row>
    <row r="981" spans="2:7">
      <c r="B981">
        <v>143</v>
      </c>
      <c r="C981" t="s">
        <v>255</v>
      </c>
      <c r="D981" t="s">
        <v>11</v>
      </c>
      <c r="E981">
        <v>2370</v>
      </c>
      <c r="F981" t="s">
        <v>242</v>
      </c>
      <c r="G981" t="s">
        <v>256</v>
      </c>
    </row>
    <row r="982" spans="2:7">
      <c r="B982">
        <v>143</v>
      </c>
      <c r="C982" t="s">
        <v>255</v>
      </c>
      <c r="D982" t="s">
        <v>12</v>
      </c>
      <c r="E982">
        <v>13</v>
      </c>
      <c r="F982" t="s">
        <v>242</v>
      </c>
      <c r="G982" t="s">
        <v>256</v>
      </c>
    </row>
    <row r="983" spans="2:7">
      <c r="B983">
        <v>143</v>
      </c>
      <c r="C983" t="s">
        <v>255</v>
      </c>
      <c r="D983" t="s">
        <v>13</v>
      </c>
      <c r="E983">
        <v>82</v>
      </c>
      <c r="F983" t="s">
        <v>242</v>
      </c>
      <c r="G983" t="s">
        <v>256</v>
      </c>
    </row>
    <row r="984" spans="2:7">
      <c r="B984">
        <v>144</v>
      </c>
      <c r="C984" t="s">
        <v>257</v>
      </c>
      <c r="D984" t="s">
        <v>742</v>
      </c>
      <c r="E984">
        <v>28</v>
      </c>
      <c r="F984" t="s">
        <v>242</v>
      </c>
      <c r="G984" t="s">
        <v>258</v>
      </c>
    </row>
    <row r="985" spans="2:7">
      <c r="B985">
        <v>144</v>
      </c>
      <c r="C985" t="s">
        <v>257</v>
      </c>
      <c r="D985" t="s">
        <v>9</v>
      </c>
      <c r="E985">
        <v>4</v>
      </c>
      <c r="F985" t="s">
        <v>242</v>
      </c>
      <c r="G985" t="s">
        <v>258</v>
      </c>
    </row>
    <row r="986" spans="2:7">
      <c r="B986">
        <v>144</v>
      </c>
      <c r="C986" t="s">
        <v>257</v>
      </c>
      <c r="D986" t="s">
        <v>741</v>
      </c>
      <c r="E986">
        <v>90</v>
      </c>
      <c r="F986" t="s">
        <v>242</v>
      </c>
      <c r="G986" t="s">
        <v>258</v>
      </c>
    </row>
    <row r="987" spans="2:7">
      <c r="B987">
        <v>144</v>
      </c>
      <c r="C987" t="s">
        <v>257</v>
      </c>
      <c r="D987" t="s">
        <v>10</v>
      </c>
      <c r="E987">
        <v>75</v>
      </c>
      <c r="F987" t="s">
        <v>242</v>
      </c>
      <c r="G987" t="s">
        <v>258</v>
      </c>
    </row>
    <row r="988" spans="2:7">
      <c r="B988">
        <v>144</v>
      </c>
      <c r="C988" t="s">
        <v>257</v>
      </c>
      <c r="D988" t="s">
        <v>11</v>
      </c>
      <c r="E988">
        <v>2125</v>
      </c>
      <c r="F988" t="s">
        <v>242</v>
      </c>
      <c r="G988" t="s">
        <v>258</v>
      </c>
    </row>
    <row r="989" spans="2:7">
      <c r="B989">
        <v>144</v>
      </c>
      <c r="C989" t="s">
        <v>257</v>
      </c>
      <c r="D989" t="s">
        <v>12</v>
      </c>
      <c r="E989">
        <v>14.5</v>
      </c>
      <c r="F989" t="s">
        <v>242</v>
      </c>
      <c r="G989" t="s">
        <v>258</v>
      </c>
    </row>
    <row r="990" spans="2:7">
      <c r="B990">
        <v>144</v>
      </c>
      <c r="C990" t="s">
        <v>257</v>
      </c>
      <c r="D990" t="s">
        <v>13</v>
      </c>
      <c r="E990">
        <v>74</v>
      </c>
      <c r="F990" t="s">
        <v>242</v>
      </c>
      <c r="G990" t="s">
        <v>258</v>
      </c>
    </row>
    <row r="991" spans="2:7">
      <c r="B991">
        <v>145</v>
      </c>
      <c r="C991" t="s">
        <v>257</v>
      </c>
      <c r="D991" t="s">
        <v>742</v>
      </c>
      <c r="E991">
        <v>27.9</v>
      </c>
      <c r="F991" t="s">
        <v>242</v>
      </c>
      <c r="G991" t="s">
        <v>259</v>
      </c>
    </row>
    <row r="992" spans="2:7">
      <c r="B992">
        <v>145</v>
      </c>
      <c r="C992" t="s">
        <v>257</v>
      </c>
      <c r="D992" t="s">
        <v>9</v>
      </c>
      <c r="E992">
        <v>4</v>
      </c>
      <c r="F992" t="s">
        <v>242</v>
      </c>
      <c r="G992" t="s">
        <v>259</v>
      </c>
    </row>
    <row r="993" spans="2:7">
      <c r="B993">
        <v>145</v>
      </c>
      <c r="C993" t="s">
        <v>257</v>
      </c>
      <c r="D993" t="s">
        <v>741</v>
      </c>
      <c r="E993">
        <v>156</v>
      </c>
      <c r="F993" t="s">
        <v>242</v>
      </c>
      <c r="G993" t="s">
        <v>259</v>
      </c>
    </row>
    <row r="994" spans="2:7">
      <c r="B994">
        <v>145</v>
      </c>
      <c r="C994" t="s">
        <v>257</v>
      </c>
      <c r="D994" t="s">
        <v>10</v>
      </c>
      <c r="E994">
        <v>105</v>
      </c>
      <c r="F994" t="s">
        <v>242</v>
      </c>
      <c r="G994" t="s">
        <v>259</v>
      </c>
    </row>
    <row r="995" spans="2:7">
      <c r="B995">
        <v>145</v>
      </c>
      <c r="C995" t="s">
        <v>257</v>
      </c>
      <c r="D995" t="s">
        <v>11</v>
      </c>
      <c r="E995">
        <v>2800</v>
      </c>
      <c r="F995" t="s">
        <v>242</v>
      </c>
      <c r="G995" t="s">
        <v>259</v>
      </c>
    </row>
    <row r="996" spans="2:7">
      <c r="B996">
        <v>145</v>
      </c>
      <c r="C996" t="s">
        <v>257</v>
      </c>
      <c r="D996" t="s">
        <v>12</v>
      </c>
      <c r="E996">
        <v>14.4</v>
      </c>
      <c r="F996" t="s">
        <v>242</v>
      </c>
      <c r="G996" t="s">
        <v>259</v>
      </c>
    </row>
    <row r="997" spans="2:7">
      <c r="B997">
        <v>145</v>
      </c>
      <c r="C997" t="s">
        <v>257</v>
      </c>
      <c r="D997" t="s">
        <v>13</v>
      </c>
      <c r="E997">
        <v>80</v>
      </c>
      <c r="F997" t="s">
        <v>242</v>
      </c>
      <c r="G997" t="s">
        <v>259</v>
      </c>
    </row>
    <row r="998" spans="2:7">
      <c r="B998">
        <v>146</v>
      </c>
      <c r="C998" t="s">
        <v>257</v>
      </c>
      <c r="D998" t="s">
        <v>742</v>
      </c>
      <c r="E998">
        <v>26</v>
      </c>
      <c r="F998" t="s">
        <v>242</v>
      </c>
      <c r="G998" t="s">
        <v>260</v>
      </c>
    </row>
    <row r="999" spans="2:7">
      <c r="B999">
        <v>146</v>
      </c>
      <c r="C999" t="s">
        <v>257</v>
      </c>
      <c r="D999" t="s">
        <v>9</v>
      </c>
      <c r="E999">
        <v>4</v>
      </c>
      <c r="F999" t="s">
        <v>242</v>
      </c>
      <c r="G999" t="s">
        <v>260</v>
      </c>
    </row>
    <row r="1000" spans="2:7">
      <c r="B1000">
        <v>146</v>
      </c>
      <c r="C1000" t="s">
        <v>257</v>
      </c>
      <c r="D1000" t="s">
        <v>741</v>
      </c>
      <c r="E1000">
        <v>98</v>
      </c>
      <c r="F1000" t="s">
        <v>242</v>
      </c>
      <c r="G1000" t="s">
        <v>260</v>
      </c>
    </row>
    <row r="1001" spans="2:7">
      <c r="B1001">
        <v>146</v>
      </c>
      <c r="C1001" t="s">
        <v>257</v>
      </c>
      <c r="D1001" t="s">
        <v>10</v>
      </c>
      <c r="E1001">
        <v>79</v>
      </c>
      <c r="F1001" t="s">
        <v>242</v>
      </c>
      <c r="G1001" t="s">
        <v>260</v>
      </c>
    </row>
    <row r="1002" spans="2:7">
      <c r="B1002">
        <v>146</v>
      </c>
      <c r="C1002" t="s">
        <v>257</v>
      </c>
      <c r="D1002" t="s">
        <v>11</v>
      </c>
      <c r="E1002">
        <v>2255</v>
      </c>
      <c r="F1002" t="s">
        <v>242</v>
      </c>
      <c r="G1002" t="s">
        <v>260</v>
      </c>
    </row>
    <row r="1003" spans="2:7">
      <c r="B1003">
        <v>146</v>
      </c>
      <c r="C1003" t="s">
        <v>257</v>
      </c>
      <c r="D1003" t="s">
        <v>12</v>
      </c>
      <c r="E1003">
        <v>17.7</v>
      </c>
      <c r="F1003" t="s">
        <v>242</v>
      </c>
      <c r="G1003" t="s">
        <v>260</v>
      </c>
    </row>
    <row r="1004" spans="2:7">
      <c r="B1004">
        <v>146</v>
      </c>
      <c r="C1004" t="s">
        <v>257</v>
      </c>
      <c r="D1004" t="s">
        <v>13</v>
      </c>
      <c r="E1004">
        <v>76</v>
      </c>
      <c r="F1004" t="s">
        <v>242</v>
      </c>
      <c r="G1004" t="s">
        <v>260</v>
      </c>
    </row>
    <row r="1005" spans="2:7">
      <c r="B1005">
        <v>147</v>
      </c>
      <c r="C1005" t="s">
        <v>261</v>
      </c>
      <c r="D1005" t="s">
        <v>742</v>
      </c>
      <c r="E1005">
        <v>28</v>
      </c>
      <c r="F1005" t="s">
        <v>242</v>
      </c>
      <c r="G1005" t="s">
        <v>262</v>
      </c>
    </row>
    <row r="1006" spans="2:7">
      <c r="B1006">
        <v>147</v>
      </c>
      <c r="C1006" t="s">
        <v>261</v>
      </c>
      <c r="D1006" t="s">
        <v>9</v>
      </c>
      <c r="E1006">
        <v>4</v>
      </c>
      <c r="F1006" t="s">
        <v>242</v>
      </c>
      <c r="G1006" t="s">
        <v>262</v>
      </c>
    </row>
    <row r="1007" spans="2:7">
      <c r="B1007">
        <v>147</v>
      </c>
      <c r="C1007" t="s">
        <v>261</v>
      </c>
      <c r="D1007" t="s">
        <v>741</v>
      </c>
      <c r="E1007">
        <v>98</v>
      </c>
      <c r="F1007" t="s">
        <v>242</v>
      </c>
      <c r="G1007" t="s">
        <v>262</v>
      </c>
    </row>
    <row r="1008" spans="2:7">
      <c r="B1008">
        <v>147</v>
      </c>
      <c r="C1008" t="s">
        <v>261</v>
      </c>
      <c r="D1008" t="s">
        <v>10</v>
      </c>
      <c r="E1008">
        <v>80</v>
      </c>
      <c r="F1008" t="s">
        <v>242</v>
      </c>
      <c r="G1008" t="s">
        <v>262</v>
      </c>
    </row>
    <row r="1009" spans="2:7">
      <c r="B1009">
        <v>147</v>
      </c>
      <c r="C1009" t="s">
        <v>261</v>
      </c>
      <c r="D1009" t="s">
        <v>11</v>
      </c>
      <c r="E1009">
        <v>2164</v>
      </c>
      <c r="F1009" t="s">
        <v>242</v>
      </c>
      <c r="G1009" t="s">
        <v>262</v>
      </c>
    </row>
    <row r="1010" spans="2:7">
      <c r="B1010">
        <v>147</v>
      </c>
      <c r="C1010" t="s">
        <v>261</v>
      </c>
      <c r="D1010" t="s">
        <v>12</v>
      </c>
      <c r="E1010">
        <v>15</v>
      </c>
      <c r="F1010" t="s">
        <v>242</v>
      </c>
      <c r="G1010" t="s">
        <v>262</v>
      </c>
    </row>
    <row r="1011" spans="2:7">
      <c r="B1011">
        <v>147</v>
      </c>
      <c r="C1011" t="s">
        <v>261</v>
      </c>
      <c r="D1011" t="s">
        <v>13</v>
      </c>
      <c r="E1011">
        <v>72</v>
      </c>
      <c r="F1011" t="s">
        <v>242</v>
      </c>
      <c r="G1011" t="s">
        <v>262</v>
      </c>
    </row>
    <row r="1012" spans="2:7">
      <c r="B1012">
        <v>148</v>
      </c>
      <c r="C1012" t="s">
        <v>263</v>
      </c>
      <c r="D1012" t="s">
        <v>742</v>
      </c>
      <c r="E1012">
        <v>25</v>
      </c>
      <c r="F1012" t="s">
        <v>242</v>
      </c>
      <c r="G1012" t="s">
        <v>264</v>
      </c>
    </row>
    <row r="1013" spans="2:7">
      <c r="B1013">
        <v>148</v>
      </c>
      <c r="C1013" t="s">
        <v>263</v>
      </c>
      <c r="D1013" t="s">
        <v>9</v>
      </c>
      <c r="E1013">
        <v>4</v>
      </c>
      <c r="F1013" t="s">
        <v>242</v>
      </c>
      <c r="G1013" t="s">
        <v>264</v>
      </c>
    </row>
    <row r="1014" spans="2:7">
      <c r="B1014">
        <v>148</v>
      </c>
      <c r="C1014" t="s">
        <v>263</v>
      </c>
      <c r="D1014" t="s">
        <v>741</v>
      </c>
      <c r="E1014">
        <v>97.5</v>
      </c>
      <c r="F1014" t="s">
        <v>242</v>
      </c>
      <c r="G1014" t="s">
        <v>264</v>
      </c>
    </row>
    <row r="1015" spans="2:7">
      <c r="B1015">
        <v>148</v>
      </c>
      <c r="C1015" t="s">
        <v>263</v>
      </c>
      <c r="D1015" t="s">
        <v>10</v>
      </c>
      <c r="E1015">
        <v>80</v>
      </c>
      <c r="F1015" t="s">
        <v>242</v>
      </c>
      <c r="G1015" t="s">
        <v>264</v>
      </c>
    </row>
    <row r="1016" spans="2:7">
      <c r="B1016">
        <v>148</v>
      </c>
      <c r="C1016" t="s">
        <v>263</v>
      </c>
      <c r="D1016" t="s">
        <v>11</v>
      </c>
      <c r="E1016">
        <v>2126</v>
      </c>
      <c r="F1016" t="s">
        <v>242</v>
      </c>
      <c r="G1016" t="s">
        <v>264</v>
      </c>
    </row>
    <row r="1017" spans="2:7">
      <c r="B1017">
        <v>148</v>
      </c>
      <c r="C1017" t="s">
        <v>263</v>
      </c>
      <c r="D1017" t="s">
        <v>12</v>
      </c>
      <c r="E1017">
        <v>17</v>
      </c>
      <c r="F1017" t="s">
        <v>242</v>
      </c>
      <c r="G1017" t="s">
        <v>264</v>
      </c>
    </row>
    <row r="1018" spans="2:7">
      <c r="B1018">
        <v>148</v>
      </c>
      <c r="C1018" t="s">
        <v>263</v>
      </c>
      <c r="D1018" t="s">
        <v>13</v>
      </c>
      <c r="E1018">
        <v>72</v>
      </c>
      <c r="F1018" t="s">
        <v>242</v>
      </c>
      <c r="G1018" t="s">
        <v>264</v>
      </c>
    </row>
    <row r="1019" spans="2:7">
      <c r="B1019">
        <v>149</v>
      </c>
      <c r="C1019" t="s">
        <v>265</v>
      </c>
      <c r="D1019" t="s">
        <v>742</v>
      </c>
      <c r="E1019">
        <v>35.700000000000003</v>
      </c>
      <c r="F1019" t="s">
        <v>242</v>
      </c>
      <c r="G1019" t="s">
        <v>266</v>
      </c>
    </row>
    <row r="1020" spans="2:7">
      <c r="B1020">
        <v>149</v>
      </c>
      <c r="C1020" t="s">
        <v>265</v>
      </c>
      <c r="D1020" t="s">
        <v>9</v>
      </c>
      <c r="E1020">
        <v>4</v>
      </c>
      <c r="F1020" t="s">
        <v>242</v>
      </c>
      <c r="G1020" t="s">
        <v>266</v>
      </c>
    </row>
    <row r="1021" spans="2:7">
      <c r="B1021">
        <v>149</v>
      </c>
      <c r="C1021" t="s">
        <v>265</v>
      </c>
      <c r="D1021" t="s">
        <v>741</v>
      </c>
      <c r="E1021">
        <v>98</v>
      </c>
      <c r="F1021" t="s">
        <v>242</v>
      </c>
      <c r="G1021" t="s">
        <v>266</v>
      </c>
    </row>
    <row r="1022" spans="2:7">
      <c r="B1022">
        <v>149</v>
      </c>
      <c r="C1022" t="s">
        <v>265</v>
      </c>
      <c r="D1022" t="s">
        <v>10</v>
      </c>
      <c r="E1022">
        <v>80</v>
      </c>
      <c r="F1022" t="s">
        <v>242</v>
      </c>
      <c r="G1022" t="s">
        <v>266</v>
      </c>
    </row>
    <row r="1023" spans="2:7">
      <c r="B1023">
        <v>149</v>
      </c>
      <c r="C1023" t="s">
        <v>265</v>
      </c>
      <c r="D1023" t="s">
        <v>11</v>
      </c>
      <c r="E1023">
        <v>1915</v>
      </c>
      <c r="F1023" t="s">
        <v>242</v>
      </c>
      <c r="G1023" t="s">
        <v>266</v>
      </c>
    </row>
    <row r="1024" spans="2:7">
      <c r="B1024">
        <v>149</v>
      </c>
      <c r="C1024" t="s">
        <v>265</v>
      </c>
      <c r="D1024" t="s">
        <v>12</v>
      </c>
      <c r="E1024">
        <v>14.4</v>
      </c>
      <c r="F1024" t="s">
        <v>242</v>
      </c>
      <c r="G1024" t="s">
        <v>266</v>
      </c>
    </row>
    <row r="1025" spans="2:7">
      <c r="B1025">
        <v>149</v>
      </c>
      <c r="C1025" t="s">
        <v>265</v>
      </c>
      <c r="D1025" t="s">
        <v>13</v>
      </c>
      <c r="E1025">
        <v>79</v>
      </c>
      <c r="F1025" t="s">
        <v>242</v>
      </c>
      <c r="G1025" t="s">
        <v>266</v>
      </c>
    </row>
    <row r="1026" spans="2:7">
      <c r="B1026">
        <v>150</v>
      </c>
      <c r="C1026" t="s">
        <v>267</v>
      </c>
      <c r="D1026" t="s">
        <v>742</v>
      </c>
      <c r="E1026">
        <v>33.5</v>
      </c>
      <c r="F1026" t="s">
        <v>242</v>
      </c>
      <c r="G1026" t="s">
        <v>268</v>
      </c>
    </row>
    <row r="1027" spans="2:7">
      <c r="B1027">
        <v>150</v>
      </c>
      <c r="C1027" t="s">
        <v>267</v>
      </c>
      <c r="D1027" t="s">
        <v>9</v>
      </c>
      <c r="E1027">
        <v>4</v>
      </c>
      <c r="F1027" t="s">
        <v>242</v>
      </c>
      <c r="G1027" t="s">
        <v>268</v>
      </c>
    </row>
    <row r="1028" spans="2:7">
      <c r="B1028">
        <v>150</v>
      </c>
      <c r="C1028" t="s">
        <v>267</v>
      </c>
      <c r="D1028" t="s">
        <v>741</v>
      </c>
      <c r="E1028">
        <v>98</v>
      </c>
      <c r="F1028" t="s">
        <v>242</v>
      </c>
      <c r="G1028" t="s">
        <v>268</v>
      </c>
    </row>
    <row r="1029" spans="2:7">
      <c r="B1029">
        <v>150</v>
      </c>
      <c r="C1029" t="s">
        <v>267</v>
      </c>
      <c r="D1029" t="s">
        <v>10</v>
      </c>
      <c r="E1029">
        <v>83</v>
      </c>
      <c r="F1029" t="s">
        <v>242</v>
      </c>
      <c r="G1029" t="s">
        <v>268</v>
      </c>
    </row>
    <row r="1030" spans="2:7">
      <c r="B1030">
        <v>150</v>
      </c>
      <c r="C1030" t="s">
        <v>267</v>
      </c>
      <c r="D1030" t="s">
        <v>11</v>
      </c>
      <c r="E1030">
        <v>2075</v>
      </c>
      <c r="F1030" t="s">
        <v>242</v>
      </c>
      <c r="G1030" t="s">
        <v>268</v>
      </c>
    </row>
    <row r="1031" spans="2:7">
      <c r="B1031">
        <v>150</v>
      </c>
      <c r="C1031" t="s">
        <v>267</v>
      </c>
      <c r="D1031" t="s">
        <v>12</v>
      </c>
      <c r="E1031">
        <v>15.9</v>
      </c>
      <c r="F1031" t="s">
        <v>242</v>
      </c>
      <c r="G1031" t="s">
        <v>268</v>
      </c>
    </row>
    <row r="1032" spans="2:7">
      <c r="B1032">
        <v>150</v>
      </c>
      <c r="C1032" t="s">
        <v>267</v>
      </c>
      <c r="D1032" t="s">
        <v>13</v>
      </c>
      <c r="E1032">
        <v>77</v>
      </c>
      <c r="F1032" t="s">
        <v>242</v>
      </c>
      <c r="G1032" t="s">
        <v>268</v>
      </c>
    </row>
    <row r="1033" spans="2:7">
      <c r="B1033">
        <v>151</v>
      </c>
      <c r="C1033" t="s">
        <v>269</v>
      </c>
      <c r="D1033" t="s">
        <v>742</v>
      </c>
      <c r="E1033">
        <v>16</v>
      </c>
      <c r="F1033" t="s">
        <v>242</v>
      </c>
      <c r="G1033" t="s">
        <v>270</v>
      </c>
    </row>
    <row r="1034" spans="2:7">
      <c r="B1034">
        <v>151</v>
      </c>
      <c r="C1034" t="s">
        <v>269</v>
      </c>
      <c r="D1034" t="s">
        <v>9</v>
      </c>
      <c r="E1034">
        <v>8</v>
      </c>
      <c r="F1034" t="s">
        <v>242</v>
      </c>
      <c r="G1034" t="s">
        <v>270</v>
      </c>
    </row>
    <row r="1035" spans="2:7">
      <c r="B1035">
        <v>151</v>
      </c>
      <c r="C1035" t="s">
        <v>269</v>
      </c>
      <c r="D1035" t="s">
        <v>741</v>
      </c>
      <c r="E1035">
        <v>318</v>
      </c>
      <c r="F1035" t="s">
        <v>242</v>
      </c>
      <c r="G1035" t="s">
        <v>270</v>
      </c>
    </row>
    <row r="1036" spans="2:7">
      <c r="B1036">
        <v>151</v>
      </c>
      <c r="C1036" t="s">
        <v>269</v>
      </c>
      <c r="D1036" t="s">
        <v>10</v>
      </c>
      <c r="E1036">
        <v>150</v>
      </c>
      <c r="F1036" t="s">
        <v>242</v>
      </c>
      <c r="G1036" t="s">
        <v>270</v>
      </c>
    </row>
    <row r="1037" spans="2:7">
      <c r="B1037">
        <v>151</v>
      </c>
      <c r="C1037" t="s">
        <v>269</v>
      </c>
      <c r="D1037" t="s">
        <v>11</v>
      </c>
      <c r="E1037">
        <v>4190</v>
      </c>
      <c r="F1037" t="s">
        <v>242</v>
      </c>
      <c r="G1037" t="s">
        <v>270</v>
      </c>
    </row>
    <row r="1038" spans="2:7">
      <c r="B1038">
        <v>151</v>
      </c>
      <c r="C1038" t="s">
        <v>269</v>
      </c>
      <c r="D1038" t="s">
        <v>12</v>
      </c>
      <c r="E1038">
        <v>13</v>
      </c>
      <c r="F1038" t="s">
        <v>242</v>
      </c>
      <c r="G1038" t="s">
        <v>270</v>
      </c>
    </row>
    <row r="1039" spans="2:7">
      <c r="B1039">
        <v>151</v>
      </c>
      <c r="C1039" t="s">
        <v>269</v>
      </c>
      <c r="D1039" t="s">
        <v>13</v>
      </c>
      <c r="E1039">
        <v>76</v>
      </c>
      <c r="F1039" t="s">
        <v>242</v>
      </c>
      <c r="G1039" t="s">
        <v>270</v>
      </c>
    </row>
    <row r="1040" spans="2:7">
      <c r="B1040">
        <v>152</v>
      </c>
      <c r="C1040" t="s">
        <v>271</v>
      </c>
      <c r="D1040" t="s">
        <v>742</v>
      </c>
      <c r="E1040">
        <v>15</v>
      </c>
      <c r="F1040" t="s">
        <v>242</v>
      </c>
      <c r="G1040" t="s">
        <v>272</v>
      </c>
    </row>
    <row r="1041" spans="2:7">
      <c r="B1041">
        <v>152</v>
      </c>
      <c r="C1041" t="s">
        <v>271</v>
      </c>
      <c r="D1041" t="s">
        <v>9</v>
      </c>
      <c r="E1041">
        <v>8</v>
      </c>
      <c r="F1041" t="s">
        <v>242</v>
      </c>
      <c r="G1041" t="s">
        <v>272</v>
      </c>
    </row>
    <row r="1042" spans="2:7">
      <c r="B1042">
        <v>152</v>
      </c>
      <c r="C1042" t="s">
        <v>271</v>
      </c>
      <c r="D1042" t="s">
        <v>741</v>
      </c>
      <c r="E1042">
        <v>318</v>
      </c>
      <c r="F1042" t="s">
        <v>242</v>
      </c>
      <c r="G1042" t="s">
        <v>272</v>
      </c>
    </row>
    <row r="1043" spans="2:7">
      <c r="B1043">
        <v>152</v>
      </c>
      <c r="C1043" t="s">
        <v>271</v>
      </c>
      <c r="D1043" t="s">
        <v>10</v>
      </c>
      <c r="E1043">
        <v>150</v>
      </c>
      <c r="F1043" t="s">
        <v>242</v>
      </c>
      <c r="G1043" t="s">
        <v>272</v>
      </c>
    </row>
    <row r="1044" spans="2:7">
      <c r="B1044">
        <v>152</v>
      </c>
      <c r="C1044" t="s">
        <v>271</v>
      </c>
      <c r="D1044" t="s">
        <v>11</v>
      </c>
      <c r="E1044">
        <v>3777</v>
      </c>
      <c r="F1044" t="s">
        <v>242</v>
      </c>
      <c r="G1044" t="s">
        <v>272</v>
      </c>
    </row>
    <row r="1045" spans="2:7">
      <c r="B1045">
        <v>152</v>
      </c>
      <c r="C1045" t="s">
        <v>271</v>
      </c>
      <c r="D1045" t="s">
        <v>12</v>
      </c>
      <c r="E1045">
        <v>12.5</v>
      </c>
      <c r="F1045" t="s">
        <v>242</v>
      </c>
      <c r="G1045" t="s">
        <v>272</v>
      </c>
    </row>
    <row r="1046" spans="2:7">
      <c r="B1046">
        <v>152</v>
      </c>
      <c r="C1046" t="s">
        <v>271</v>
      </c>
      <c r="D1046" t="s">
        <v>13</v>
      </c>
      <c r="E1046">
        <v>73</v>
      </c>
      <c r="F1046" t="s">
        <v>242</v>
      </c>
      <c r="G1046" t="s">
        <v>272</v>
      </c>
    </row>
    <row r="1047" spans="2:7">
      <c r="B1047">
        <v>153</v>
      </c>
      <c r="C1047" t="s">
        <v>273</v>
      </c>
      <c r="D1047" t="s">
        <v>742</v>
      </c>
      <c r="E1047">
        <v>14</v>
      </c>
      <c r="F1047" t="s">
        <v>242</v>
      </c>
      <c r="G1047" t="s">
        <v>274</v>
      </c>
    </row>
    <row r="1048" spans="2:7">
      <c r="B1048">
        <v>153</v>
      </c>
      <c r="C1048" t="s">
        <v>273</v>
      </c>
      <c r="D1048" t="s">
        <v>9</v>
      </c>
      <c r="E1048">
        <v>8</v>
      </c>
      <c r="F1048" t="s">
        <v>242</v>
      </c>
      <c r="G1048" t="s">
        <v>274</v>
      </c>
    </row>
    <row r="1049" spans="2:7">
      <c r="B1049">
        <v>153</v>
      </c>
      <c r="C1049" t="s">
        <v>273</v>
      </c>
      <c r="D1049" t="s">
        <v>741</v>
      </c>
      <c r="E1049">
        <v>318</v>
      </c>
      <c r="F1049" t="s">
        <v>242</v>
      </c>
      <c r="G1049" t="s">
        <v>274</v>
      </c>
    </row>
    <row r="1050" spans="2:7">
      <c r="B1050">
        <v>153</v>
      </c>
      <c r="C1050" t="s">
        <v>273</v>
      </c>
      <c r="D1050" t="s">
        <v>10</v>
      </c>
      <c r="E1050">
        <v>150</v>
      </c>
      <c r="F1050" t="s">
        <v>242</v>
      </c>
      <c r="G1050" t="s">
        <v>274</v>
      </c>
    </row>
    <row r="1051" spans="2:7">
      <c r="B1051">
        <v>153</v>
      </c>
      <c r="C1051" t="s">
        <v>273</v>
      </c>
      <c r="D1051" t="s">
        <v>11</v>
      </c>
      <c r="E1051">
        <v>4457</v>
      </c>
      <c r="F1051" t="s">
        <v>242</v>
      </c>
      <c r="G1051" t="s">
        <v>274</v>
      </c>
    </row>
    <row r="1052" spans="2:7">
      <c r="B1052">
        <v>153</v>
      </c>
      <c r="C1052" t="s">
        <v>273</v>
      </c>
      <c r="D1052" t="s">
        <v>12</v>
      </c>
      <c r="E1052">
        <v>13.5</v>
      </c>
      <c r="F1052" t="s">
        <v>242</v>
      </c>
      <c r="G1052" t="s">
        <v>274</v>
      </c>
    </row>
    <row r="1053" spans="2:7">
      <c r="B1053">
        <v>153</v>
      </c>
      <c r="C1053" t="s">
        <v>273</v>
      </c>
      <c r="D1053" t="s">
        <v>13</v>
      </c>
      <c r="E1053">
        <v>74</v>
      </c>
      <c r="F1053" t="s">
        <v>242</v>
      </c>
      <c r="G1053" t="s">
        <v>274</v>
      </c>
    </row>
    <row r="1054" spans="2:7">
      <c r="B1054">
        <v>154</v>
      </c>
      <c r="C1054" t="s">
        <v>275</v>
      </c>
      <c r="D1054" t="s">
        <v>742</v>
      </c>
      <c r="E1054">
        <v>13</v>
      </c>
      <c r="F1054" t="s">
        <v>242</v>
      </c>
      <c r="G1054" t="s">
        <v>276</v>
      </c>
    </row>
    <row r="1055" spans="2:7">
      <c r="B1055">
        <v>154</v>
      </c>
      <c r="C1055" t="s">
        <v>275</v>
      </c>
      <c r="D1055" t="s">
        <v>9</v>
      </c>
      <c r="E1055">
        <v>8</v>
      </c>
      <c r="F1055" t="s">
        <v>242</v>
      </c>
      <c r="G1055" t="s">
        <v>276</v>
      </c>
    </row>
    <row r="1056" spans="2:7">
      <c r="B1056">
        <v>154</v>
      </c>
      <c r="C1056" t="s">
        <v>275</v>
      </c>
      <c r="D1056" t="s">
        <v>741</v>
      </c>
      <c r="E1056">
        <v>318</v>
      </c>
      <c r="F1056" t="s">
        <v>242</v>
      </c>
      <c r="G1056" t="s">
        <v>276</v>
      </c>
    </row>
    <row r="1057" spans="2:7">
      <c r="B1057">
        <v>154</v>
      </c>
      <c r="C1057" t="s">
        <v>275</v>
      </c>
      <c r="D1057" t="s">
        <v>10</v>
      </c>
      <c r="E1057">
        <v>150</v>
      </c>
      <c r="F1057" t="s">
        <v>242</v>
      </c>
      <c r="G1057" t="s">
        <v>276</v>
      </c>
    </row>
    <row r="1058" spans="2:7">
      <c r="B1058">
        <v>154</v>
      </c>
      <c r="C1058" t="s">
        <v>275</v>
      </c>
      <c r="D1058" t="s">
        <v>11</v>
      </c>
      <c r="E1058">
        <v>3755</v>
      </c>
      <c r="F1058" t="s">
        <v>242</v>
      </c>
      <c r="G1058" t="s">
        <v>276</v>
      </c>
    </row>
    <row r="1059" spans="2:7">
      <c r="B1059">
        <v>154</v>
      </c>
      <c r="C1059" t="s">
        <v>275</v>
      </c>
      <c r="D1059" t="s">
        <v>12</v>
      </c>
      <c r="E1059">
        <v>14</v>
      </c>
      <c r="F1059" t="s">
        <v>242</v>
      </c>
      <c r="G1059" t="s">
        <v>276</v>
      </c>
    </row>
    <row r="1060" spans="2:7">
      <c r="B1060">
        <v>154</v>
      </c>
      <c r="C1060" t="s">
        <v>275</v>
      </c>
      <c r="D1060" t="s">
        <v>13</v>
      </c>
      <c r="E1060">
        <v>76</v>
      </c>
      <c r="F1060" t="s">
        <v>242</v>
      </c>
      <c r="G1060" t="s">
        <v>276</v>
      </c>
    </row>
    <row r="1061" spans="2:7">
      <c r="B1061">
        <v>155</v>
      </c>
      <c r="C1061" t="s">
        <v>277</v>
      </c>
      <c r="D1061" t="s">
        <v>742</v>
      </c>
      <c r="E1061">
        <v>11</v>
      </c>
      <c r="F1061" t="s">
        <v>242</v>
      </c>
      <c r="G1061" t="s">
        <v>278</v>
      </c>
    </row>
    <row r="1062" spans="2:7">
      <c r="B1062">
        <v>155</v>
      </c>
      <c r="C1062" t="s">
        <v>277</v>
      </c>
      <c r="D1062" t="s">
        <v>9</v>
      </c>
      <c r="E1062">
        <v>8</v>
      </c>
      <c r="F1062" t="s">
        <v>242</v>
      </c>
      <c r="G1062" t="s">
        <v>278</v>
      </c>
    </row>
    <row r="1063" spans="2:7">
      <c r="B1063">
        <v>155</v>
      </c>
      <c r="C1063" t="s">
        <v>277</v>
      </c>
      <c r="D1063" t="s">
        <v>741</v>
      </c>
      <c r="E1063">
        <v>318</v>
      </c>
      <c r="F1063" t="s">
        <v>242</v>
      </c>
      <c r="G1063" t="s">
        <v>278</v>
      </c>
    </row>
    <row r="1064" spans="2:7">
      <c r="B1064">
        <v>155</v>
      </c>
      <c r="C1064" t="s">
        <v>277</v>
      </c>
      <c r="D1064" t="s">
        <v>10</v>
      </c>
      <c r="E1064">
        <v>210</v>
      </c>
      <c r="F1064" t="s">
        <v>242</v>
      </c>
      <c r="G1064" t="s">
        <v>278</v>
      </c>
    </row>
    <row r="1065" spans="2:7">
      <c r="B1065">
        <v>155</v>
      </c>
      <c r="C1065" t="s">
        <v>277</v>
      </c>
      <c r="D1065" t="s">
        <v>11</v>
      </c>
      <c r="E1065">
        <v>4382</v>
      </c>
      <c r="F1065" t="s">
        <v>242</v>
      </c>
      <c r="G1065" t="s">
        <v>278</v>
      </c>
    </row>
    <row r="1066" spans="2:7">
      <c r="B1066">
        <v>155</v>
      </c>
      <c r="C1066" t="s">
        <v>277</v>
      </c>
      <c r="D1066" t="s">
        <v>12</v>
      </c>
      <c r="E1066">
        <v>13.5</v>
      </c>
      <c r="F1066" t="s">
        <v>242</v>
      </c>
      <c r="G1066" t="s">
        <v>278</v>
      </c>
    </row>
    <row r="1067" spans="2:7">
      <c r="B1067">
        <v>155</v>
      </c>
      <c r="C1067" t="s">
        <v>277</v>
      </c>
      <c r="D1067" t="s">
        <v>13</v>
      </c>
      <c r="E1067">
        <v>70</v>
      </c>
      <c r="F1067" t="s">
        <v>242</v>
      </c>
      <c r="G1067" t="s">
        <v>278</v>
      </c>
    </row>
    <row r="1068" spans="2:7">
      <c r="B1068">
        <v>156</v>
      </c>
      <c r="C1068" t="s">
        <v>279</v>
      </c>
      <c r="D1068" t="s">
        <v>742</v>
      </c>
      <c r="E1068">
        <v>15</v>
      </c>
      <c r="F1068" t="s">
        <v>242</v>
      </c>
      <c r="G1068" t="s">
        <v>280</v>
      </c>
    </row>
    <row r="1069" spans="2:7">
      <c r="B1069">
        <v>156</v>
      </c>
      <c r="C1069" t="s">
        <v>279</v>
      </c>
      <c r="D1069" t="s">
        <v>9</v>
      </c>
      <c r="E1069">
        <v>8</v>
      </c>
      <c r="F1069" t="s">
        <v>242</v>
      </c>
      <c r="G1069" t="s">
        <v>280</v>
      </c>
    </row>
    <row r="1070" spans="2:7">
      <c r="B1070">
        <v>156</v>
      </c>
      <c r="C1070" t="s">
        <v>279</v>
      </c>
      <c r="D1070" t="s">
        <v>741</v>
      </c>
      <c r="E1070">
        <v>318</v>
      </c>
      <c r="F1070" t="s">
        <v>242</v>
      </c>
      <c r="G1070" t="s">
        <v>280</v>
      </c>
    </row>
    <row r="1071" spans="2:7">
      <c r="B1071">
        <v>156</v>
      </c>
      <c r="C1071" t="s">
        <v>279</v>
      </c>
      <c r="D1071" t="s">
        <v>10</v>
      </c>
      <c r="E1071">
        <v>150</v>
      </c>
      <c r="F1071" t="s">
        <v>242</v>
      </c>
      <c r="G1071" t="s">
        <v>280</v>
      </c>
    </row>
    <row r="1072" spans="2:7">
      <c r="B1072">
        <v>156</v>
      </c>
      <c r="C1072" t="s">
        <v>279</v>
      </c>
      <c r="D1072" t="s">
        <v>11</v>
      </c>
      <c r="E1072">
        <v>3399</v>
      </c>
      <c r="F1072" t="s">
        <v>242</v>
      </c>
      <c r="G1072" t="s">
        <v>280</v>
      </c>
    </row>
    <row r="1073" spans="2:7">
      <c r="B1073">
        <v>156</v>
      </c>
      <c r="C1073" t="s">
        <v>279</v>
      </c>
      <c r="D1073" t="s">
        <v>12</v>
      </c>
      <c r="E1073">
        <v>11</v>
      </c>
      <c r="F1073" t="s">
        <v>242</v>
      </c>
      <c r="G1073" t="s">
        <v>280</v>
      </c>
    </row>
    <row r="1074" spans="2:7">
      <c r="B1074">
        <v>156</v>
      </c>
      <c r="C1074" t="s">
        <v>279</v>
      </c>
      <c r="D1074" t="s">
        <v>13</v>
      </c>
      <c r="E1074">
        <v>73</v>
      </c>
      <c r="F1074" t="s">
        <v>242</v>
      </c>
      <c r="G1074" t="s">
        <v>280</v>
      </c>
    </row>
    <row r="1075" spans="2:7">
      <c r="B1075">
        <v>157</v>
      </c>
      <c r="C1075" t="s">
        <v>281</v>
      </c>
      <c r="D1075" t="s">
        <v>742</v>
      </c>
      <c r="E1075">
        <v>19.399999999999999</v>
      </c>
      <c r="F1075" t="s">
        <v>242</v>
      </c>
      <c r="G1075" t="s">
        <v>282</v>
      </c>
    </row>
    <row r="1076" spans="2:7">
      <c r="B1076">
        <v>157</v>
      </c>
      <c r="C1076" t="s">
        <v>281</v>
      </c>
      <c r="D1076" t="s">
        <v>9</v>
      </c>
      <c r="E1076">
        <v>8</v>
      </c>
      <c r="F1076" t="s">
        <v>242</v>
      </c>
      <c r="G1076" t="s">
        <v>282</v>
      </c>
    </row>
    <row r="1077" spans="2:7">
      <c r="B1077">
        <v>157</v>
      </c>
      <c r="C1077" t="s">
        <v>281</v>
      </c>
      <c r="D1077" t="s">
        <v>741</v>
      </c>
      <c r="E1077">
        <v>318</v>
      </c>
      <c r="F1077" t="s">
        <v>242</v>
      </c>
      <c r="G1077" t="s">
        <v>282</v>
      </c>
    </row>
    <row r="1078" spans="2:7">
      <c r="B1078">
        <v>157</v>
      </c>
      <c r="C1078" t="s">
        <v>281</v>
      </c>
      <c r="D1078" t="s">
        <v>10</v>
      </c>
      <c r="E1078">
        <v>140</v>
      </c>
      <c r="F1078" t="s">
        <v>242</v>
      </c>
      <c r="G1078" t="s">
        <v>282</v>
      </c>
    </row>
    <row r="1079" spans="2:7">
      <c r="B1079">
        <v>157</v>
      </c>
      <c r="C1079" t="s">
        <v>281</v>
      </c>
      <c r="D1079" t="s">
        <v>11</v>
      </c>
      <c r="E1079">
        <v>3735</v>
      </c>
      <c r="F1079" t="s">
        <v>242</v>
      </c>
      <c r="G1079" t="s">
        <v>282</v>
      </c>
    </row>
    <row r="1080" spans="2:7">
      <c r="B1080">
        <v>157</v>
      </c>
      <c r="C1080" t="s">
        <v>281</v>
      </c>
      <c r="D1080" t="s">
        <v>12</v>
      </c>
      <c r="E1080">
        <v>13.2</v>
      </c>
      <c r="F1080" t="s">
        <v>242</v>
      </c>
      <c r="G1080" t="s">
        <v>282</v>
      </c>
    </row>
    <row r="1081" spans="2:7">
      <c r="B1081">
        <v>157</v>
      </c>
      <c r="C1081" t="s">
        <v>281</v>
      </c>
      <c r="D1081" t="s">
        <v>13</v>
      </c>
      <c r="E1081">
        <v>78</v>
      </c>
      <c r="F1081" t="s">
        <v>242</v>
      </c>
      <c r="G1081" t="s">
        <v>282</v>
      </c>
    </row>
    <row r="1082" spans="2:7">
      <c r="B1082">
        <v>158</v>
      </c>
      <c r="C1082" t="s">
        <v>283</v>
      </c>
      <c r="D1082" t="s">
        <v>742</v>
      </c>
      <c r="E1082">
        <v>17.5</v>
      </c>
      <c r="F1082" t="s">
        <v>242</v>
      </c>
      <c r="G1082" t="s">
        <v>284</v>
      </c>
    </row>
    <row r="1083" spans="2:7">
      <c r="B1083">
        <v>158</v>
      </c>
      <c r="C1083" t="s">
        <v>283</v>
      </c>
      <c r="D1083" t="s">
        <v>9</v>
      </c>
      <c r="E1083">
        <v>8</v>
      </c>
      <c r="F1083" t="s">
        <v>242</v>
      </c>
      <c r="G1083" t="s">
        <v>284</v>
      </c>
    </row>
    <row r="1084" spans="2:7">
      <c r="B1084">
        <v>158</v>
      </c>
      <c r="C1084" t="s">
        <v>283</v>
      </c>
      <c r="D1084" t="s">
        <v>741</v>
      </c>
      <c r="E1084">
        <v>318</v>
      </c>
      <c r="F1084" t="s">
        <v>242</v>
      </c>
      <c r="G1084" t="s">
        <v>284</v>
      </c>
    </row>
    <row r="1085" spans="2:7">
      <c r="B1085">
        <v>158</v>
      </c>
      <c r="C1085" t="s">
        <v>283</v>
      </c>
      <c r="D1085" t="s">
        <v>10</v>
      </c>
      <c r="E1085">
        <v>140</v>
      </c>
      <c r="F1085" t="s">
        <v>242</v>
      </c>
      <c r="G1085" t="s">
        <v>284</v>
      </c>
    </row>
    <row r="1086" spans="2:7">
      <c r="B1086">
        <v>158</v>
      </c>
      <c r="C1086" t="s">
        <v>283</v>
      </c>
      <c r="D1086" t="s">
        <v>11</v>
      </c>
      <c r="E1086">
        <v>4080</v>
      </c>
      <c r="F1086" t="s">
        <v>242</v>
      </c>
      <c r="G1086" t="s">
        <v>284</v>
      </c>
    </row>
    <row r="1087" spans="2:7">
      <c r="B1087">
        <v>158</v>
      </c>
      <c r="C1087" t="s">
        <v>283</v>
      </c>
      <c r="D1087" t="s">
        <v>12</v>
      </c>
      <c r="E1087">
        <v>13.7</v>
      </c>
      <c r="F1087" t="s">
        <v>242</v>
      </c>
      <c r="G1087" t="s">
        <v>284</v>
      </c>
    </row>
    <row r="1088" spans="2:7">
      <c r="B1088">
        <v>158</v>
      </c>
      <c r="C1088" t="s">
        <v>283</v>
      </c>
      <c r="D1088" t="s">
        <v>13</v>
      </c>
      <c r="E1088">
        <v>78</v>
      </c>
      <c r="F1088" t="s">
        <v>242</v>
      </c>
      <c r="G1088" t="s">
        <v>284</v>
      </c>
    </row>
    <row r="1089" spans="2:7">
      <c r="B1089">
        <v>159</v>
      </c>
      <c r="C1089" t="s">
        <v>285</v>
      </c>
      <c r="D1089" t="s">
        <v>742</v>
      </c>
      <c r="E1089">
        <v>12</v>
      </c>
      <c r="F1089" t="s">
        <v>242</v>
      </c>
      <c r="G1089" t="s">
        <v>286</v>
      </c>
    </row>
    <row r="1090" spans="2:7">
      <c r="B1090">
        <v>159</v>
      </c>
      <c r="C1090" t="s">
        <v>285</v>
      </c>
      <c r="D1090" t="s">
        <v>9</v>
      </c>
      <c r="E1090">
        <v>8</v>
      </c>
      <c r="F1090" t="s">
        <v>242</v>
      </c>
      <c r="G1090" t="s">
        <v>286</v>
      </c>
    </row>
    <row r="1091" spans="2:7">
      <c r="B1091">
        <v>159</v>
      </c>
      <c r="C1091" t="s">
        <v>285</v>
      </c>
      <c r="D1091" t="s">
        <v>741</v>
      </c>
      <c r="E1091">
        <v>383</v>
      </c>
      <c r="F1091" t="s">
        <v>242</v>
      </c>
      <c r="G1091" t="s">
        <v>286</v>
      </c>
    </row>
    <row r="1092" spans="2:7">
      <c r="B1092">
        <v>159</v>
      </c>
      <c r="C1092" t="s">
        <v>285</v>
      </c>
      <c r="D1092" t="s">
        <v>10</v>
      </c>
      <c r="E1092">
        <v>180</v>
      </c>
      <c r="F1092" t="s">
        <v>242</v>
      </c>
      <c r="G1092" t="s">
        <v>286</v>
      </c>
    </row>
    <row r="1093" spans="2:7">
      <c r="B1093">
        <v>159</v>
      </c>
      <c r="C1093" t="s">
        <v>285</v>
      </c>
      <c r="D1093" t="s">
        <v>11</v>
      </c>
      <c r="E1093">
        <v>4955</v>
      </c>
      <c r="F1093" t="s">
        <v>242</v>
      </c>
      <c r="G1093" t="s">
        <v>286</v>
      </c>
    </row>
    <row r="1094" spans="2:7">
      <c r="B1094">
        <v>159</v>
      </c>
      <c r="C1094" t="s">
        <v>285</v>
      </c>
      <c r="D1094" t="s">
        <v>12</v>
      </c>
      <c r="E1094">
        <v>11.5</v>
      </c>
      <c r="F1094" t="s">
        <v>242</v>
      </c>
      <c r="G1094" t="s">
        <v>286</v>
      </c>
    </row>
    <row r="1095" spans="2:7">
      <c r="B1095">
        <v>159</v>
      </c>
      <c r="C1095" t="s">
        <v>285</v>
      </c>
      <c r="D1095" t="s">
        <v>13</v>
      </c>
      <c r="E1095">
        <v>71</v>
      </c>
      <c r="F1095" t="s">
        <v>242</v>
      </c>
      <c r="G1095" t="s">
        <v>286</v>
      </c>
    </row>
    <row r="1096" spans="2:7">
      <c r="B1096">
        <v>160</v>
      </c>
      <c r="C1096" t="s">
        <v>287</v>
      </c>
      <c r="D1096" t="s">
        <v>742</v>
      </c>
      <c r="E1096">
        <v>15.5</v>
      </c>
      <c r="F1096" t="s">
        <v>242</v>
      </c>
      <c r="G1096" t="s">
        <v>288</v>
      </c>
    </row>
    <row r="1097" spans="2:7">
      <c r="B1097">
        <v>160</v>
      </c>
      <c r="C1097" t="s">
        <v>287</v>
      </c>
      <c r="D1097" t="s">
        <v>9</v>
      </c>
      <c r="E1097">
        <v>8</v>
      </c>
      <c r="F1097" t="s">
        <v>242</v>
      </c>
      <c r="G1097" t="s">
        <v>288</v>
      </c>
    </row>
    <row r="1098" spans="2:7">
      <c r="B1098">
        <v>160</v>
      </c>
      <c r="C1098" t="s">
        <v>287</v>
      </c>
      <c r="D1098" t="s">
        <v>741</v>
      </c>
      <c r="E1098">
        <v>318</v>
      </c>
      <c r="F1098" t="s">
        <v>242</v>
      </c>
      <c r="G1098" t="s">
        <v>288</v>
      </c>
    </row>
    <row r="1099" spans="2:7">
      <c r="B1099">
        <v>160</v>
      </c>
      <c r="C1099" t="s">
        <v>287</v>
      </c>
      <c r="D1099" t="s">
        <v>10</v>
      </c>
      <c r="E1099">
        <v>145</v>
      </c>
      <c r="F1099" t="s">
        <v>242</v>
      </c>
      <c r="G1099" t="s">
        <v>288</v>
      </c>
    </row>
    <row r="1100" spans="2:7">
      <c r="B1100">
        <v>160</v>
      </c>
      <c r="C1100" t="s">
        <v>287</v>
      </c>
      <c r="D1100" t="s">
        <v>11</v>
      </c>
      <c r="E1100">
        <v>4140</v>
      </c>
      <c r="F1100" t="s">
        <v>242</v>
      </c>
      <c r="G1100" t="s">
        <v>288</v>
      </c>
    </row>
    <row r="1101" spans="2:7">
      <c r="B1101">
        <v>160</v>
      </c>
      <c r="C1101" t="s">
        <v>287</v>
      </c>
      <c r="D1101" t="s">
        <v>12</v>
      </c>
      <c r="E1101">
        <v>13.7</v>
      </c>
      <c r="F1101" t="s">
        <v>242</v>
      </c>
      <c r="G1101" t="s">
        <v>288</v>
      </c>
    </row>
    <row r="1102" spans="2:7">
      <c r="B1102">
        <v>160</v>
      </c>
      <c r="C1102" t="s">
        <v>287</v>
      </c>
      <c r="D1102" t="s">
        <v>13</v>
      </c>
      <c r="E1102">
        <v>77</v>
      </c>
      <c r="F1102" t="s">
        <v>242</v>
      </c>
      <c r="G1102" t="s">
        <v>288</v>
      </c>
    </row>
    <row r="1103" spans="2:7">
      <c r="B1103">
        <v>161</v>
      </c>
      <c r="C1103" t="s">
        <v>289</v>
      </c>
      <c r="D1103" t="s">
        <v>742</v>
      </c>
      <c r="E1103">
        <v>30.9</v>
      </c>
      <c r="F1103" t="s">
        <v>242</v>
      </c>
      <c r="G1103" t="s">
        <v>290</v>
      </c>
    </row>
    <row r="1104" spans="2:7">
      <c r="B1104">
        <v>161</v>
      </c>
      <c r="C1104" t="s">
        <v>289</v>
      </c>
      <c r="D1104" t="s">
        <v>9</v>
      </c>
      <c r="E1104">
        <v>4</v>
      </c>
      <c r="F1104" t="s">
        <v>242</v>
      </c>
      <c r="G1104" t="s">
        <v>290</v>
      </c>
    </row>
    <row r="1105" spans="2:7">
      <c r="B1105">
        <v>161</v>
      </c>
      <c r="C1105" t="s">
        <v>289</v>
      </c>
      <c r="D1105" t="s">
        <v>741</v>
      </c>
      <c r="E1105">
        <v>105</v>
      </c>
      <c r="F1105" t="s">
        <v>242</v>
      </c>
      <c r="G1105" t="s">
        <v>290</v>
      </c>
    </row>
    <row r="1106" spans="2:7">
      <c r="B1106">
        <v>161</v>
      </c>
      <c r="C1106" t="s">
        <v>289</v>
      </c>
      <c r="D1106" t="s">
        <v>10</v>
      </c>
      <c r="E1106">
        <v>75</v>
      </c>
      <c r="F1106" t="s">
        <v>242</v>
      </c>
      <c r="G1106" t="s">
        <v>290</v>
      </c>
    </row>
    <row r="1107" spans="2:7">
      <c r="B1107">
        <v>161</v>
      </c>
      <c r="C1107" t="s">
        <v>289</v>
      </c>
      <c r="D1107" t="s">
        <v>11</v>
      </c>
      <c r="E1107">
        <v>2230</v>
      </c>
      <c r="F1107" t="s">
        <v>242</v>
      </c>
      <c r="G1107" t="s">
        <v>290</v>
      </c>
    </row>
    <row r="1108" spans="2:7">
      <c r="B1108">
        <v>161</v>
      </c>
      <c r="C1108" t="s">
        <v>289</v>
      </c>
      <c r="D1108" t="s">
        <v>12</v>
      </c>
      <c r="E1108">
        <v>14.5</v>
      </c>
      <c r="F1108" t="s">
        <v>242</v>
      </c>
      <c r="G1108" t="s">
        <v>290</v>
      </c>
    </row>
    <row r="1109" spans="2:7">
      <c r="B1109">
        <v>161</v>
      </c>
      <c r="C1109" t="s">
        <v>289</v>
      </c>
      <c r="D1109" t="s">
        <v>13</v>
      </c>
      <c r="E1109">
        <v>78</v>
      </c>
      <c r="F1109" t="s">
        <v>242</v>
      </c>
      <c r="G1109" t="s">
        <v>290</v>
      </c>
    </row>
    <row r="1110" spans="2:7">
      <c r="B1110">
        <v>162</v>
      </c>
      <c r="C1110" t="s">
        <v>291</v>
      </c>
      <c r="D1110" t="s">
        <v>742</v>
      </c>
      <c r="E1110">
        <v>32</v>
      </c>
      <c r="F1110" t="s">
        <v>242</v>
      </c>
      <c r="G1110" t="s">
        <v>292</v>
      </c>
    </row>
    <row r="1111" spans="2:7">
      <c r="B1111">
        <v>162</v>
      </c>
      <c r="C1111" t="s">
        <v>291</v>
      </c>
      <c r="D1111" t="s">
        <v>9</v>
      </c>
      <c r="E1111">
        <v>4</v>
      </c>
      <c r="F1111" t="s">
        <v>242</v>
      </c>
      <c r="G1111" t="s">
        <v>292</v>
      </c>
    </row>
    <row r="1112" spans="2:7">
      <c r="B1112">
        <v>162</v>
      </c>
      <c r="C1112" t="s">
        <v>291</v>
      </c>
      <c r="D1112" t="s">
        <v>741</v>
      </c>
      <c r="E1112">
        <v>135</v>
      </c>
      <c r="F1112" t="s">
        <v>242</v>
      </c>
      <c r="G1112" t="s">
        <v>292</v>
      </c>
    </row>
    <row r="1113" spans="2:7">
      <c r="B1113">
        <v>162</v>
      </c>
      <c r="C1113" t="s">
        <v>291</v>
      </c>
      <c r="D1113" t="s">
        <v>10</v>
      </c>
      <c r="E1113">
        <v>84</v>
      </c>
      <c r="F1113" t="s">
        <v>242</v>
      </c>
      <c r="G1113" t="s">
        <v>292</v>
      </c>
    </row>
    <row r="1114" spans="2:7">
      <c r="B1114">
        <v>162</v>
      </c>
      <c r="C1114" t="s">
        <v>291</v>
      </c>
      <c r="D1114" t="s">
        <v>11</v>
      </c>
      <c r="E1114">
        <v>2295</v>
      </c>
      <c r="F1114" t="s">
        <v>242</v>
      </c>
      <c r="G1114" t="s">
        <v>292</v>
      </c>
    </row>
    <row r="1115" spans="2:7">
      <c r="B1115">
        <v>162</v>
      </c>
      <c r="C1115" t="s">
        <v>291</v>
      </c>
      <c r="D1115" t="s">
        <v>12</v>
      </c>
      <c r="E1115">
        <v>11.6</v>
      </c>
      <c r="F1115" t="s">
        <v>242</v>
      </c>
      <c r="G1115" t="s">
        <v>292</v>
      </c>
    </row>
    <row r="1116" spans="2:7">
      <c r="B1116">
        <v>162</v>
      </c>
      <c r="C1116" t="s">
        <v>291</v>
      </c>
      <c r="D1116" t="s">
        <v>13</v>
      </c>
      <c r="E1116">
        <v>82</v>
      </c>
      <c r="F1116" t="s">
        <v>242</v>
      </c>
      <c r="G1116" t="s">
        <v>292</v>
      </c>
    </row>
    <row r="1117" spans="2:7">
      <c r="B1117">
        <v>163</v>
      </c>
      <c r="C1117" t="s">
        <v>293</v>
      </c>
      <c r="D1117" t="s">
        <v>742</v>
      </c>
      <c r="E1117">
        <v>18.2</v>
      </c>
      <c r="F1117" t="s">
        <v>242</v>
      </c>
      <c r="G1117" t="s">
        <v>294</v>
      </c>
    </row>
    <row r="1118" spans="2:7">
      <c r="B1118">
        <v>163</v>
      </c>
      <c r="C1118" t="s">
        <v>293</v>
      </c>
      <c r="D1118" t="s">
        <v>9</v>
      </c>
      <c r="E1118">
        <v>8</v>
      </c>
      <c r="F1118" t="s">
        <v>242</v>
      </c>
      <c r="G1118" t="s">
        <v>294</v>
      </c>
    </row>
    <row r="1119" spans="2:7">
      <c r="B1119">
        <v>163</v>
      </c>
      <c r="C1119" t="s">
        <v>293</v>
      </c>
      <c r="D1119" t="s">
        <v>741</v>
      </c>
      <c r="E1119">
        <v>318</v>
      </c>
      <c r="F1119" t="s">
        <v>242</v>
      </c>
      <c r="G1119" t="s">
        <v>294</v>
      </c>
    </row>
    <row r="1120" spans="2:7">
      <c r="B1120">
        <v>163</v>
      </c>
      <c r="C1120" t="s">
        <v>293</v>
      </c>
      <c r="D1120" t="s">
        <v>10</v>
      </c>
      <c r="E1120">
        <v>135</v>
      </c>
      <c r="F1120" t="s">
        <v>242</v>
      </c>
      <c r="G1120" t="s">
        <v>294</v>
      </c>
    </row>
    <row r="1121" spans="2:7">
      <c r="B1121">
        <v>163</v>
      </c>
      <c r="C1121" t="s">
        <v>293</v>
      </c>
      <c r="D1121" t="s">
        <v>11</v>
      </c>
      <c r="E1121">
        <v>3830</v>
      </c>
      <c r="F1121" t="s">
        <v>242</v>
      </c>
      <c r="G1121" t="s">
        <v>294</v>
      </c>
    </row>
    <row r="1122" spans="2:7">
      <c r="B1122">
        <v>163</v>
      </c>
      <c r="C1122" t="s">
        <v>293</v>
      </c>
      <c r="D1122" t="s">
        <v>12</v>
      </c>
      <c r="E1122">
        <v>15.2</v>
      </c>
      <c r="F1122" t="s">
        <v>242</v>
      </c>
      <c r="G1122" t="s">
        <v>294</v>
      </c>
    </row>
    <row r="1123" spans="2:7">
      <c r="B1123">
        <v>163</v>
      </c>
      <c r="C1123" t="s">
        <v>293</v>
      </c>
      <c r="D1123" t="s">
        <v>13</v>
      </c>
      <c r="E1123">
        <v>79</v>
      </c>
      <c r="F1123" t="s">
        <v>242</v>
      </c>
      <c r="G1123" t="s">
        <v>294</v>
      </c>
    </row>
    <row r="1124" spans="2:7">
      <c r="B1124">
        <v>164</v>
      </c>
      <c r="C1124" t="s">
        <v>295</v>
      </c>
      <c r="D1124" t="s">
        <v>742</v>
      </c>
      <c r="E1124">
        <v>26</v>
      </c>
      <c r="F1124" t="s">
        <v>296</v>
      </c>
      <c r="G1124" t="s">
        <v>297</v>
      </c>
    </row>
    <row r="1125" spans="2:7">
      <c r="B1125">
        <v>164</v>
      </c>
      <c r="C1125" t="s">
        <v>295</v>
      </c>
      <c r="D1125" t="s">
        <v>9</v>
      </c>
      <c r="E1125">
        <v>4</v>
      </c>
      <c r="F1125" t="s">
        <v>296</v>
      </c>
      <c r="G1125" t="s">
        <v>297</v>
      </c>
    </row>
    <row r="1126" spans="2:7">
      <c r="B1126">
        <v>164</v>
      </c>
      <c r="C1126" t="s">
        <v>295</v>
      </c>
      <c r="D1126" t="s">
        <v>741</v>
      </c>
      <c r="E1126">
        <v>98</v>
      </c>
      <c r="F1126" t="s">
        <v>296</v>
      </c>
      <c r="G1126" t="s">
        <v>297</v>
      </c>
    </row>
    <row r="1127" spans="2:7">
      <c r="B1127">
        <v>164</v>
      </c>
      <c r="C1127" t="s">
        <v>295</v>
      </c>
      <c r="D1127" t="s">
        <v>10</v>
      </c>
      <c r="E1127">
        <v>90</v>
      </c>
      <c r="F1127" t="s">
        <v>296</v>
      </c>
      <c r="G1127" t="s">
        <v>297</v>
      </c>
    </row>
    <row r="1128" spans="2:7">
      <c r="B1128">
        <v>164</v>
      </c>
      <c r="C1128" t="s">
        <v>295</v>
      </c>
      <c r="D1128" t="s">
        <v>11</v>
      </c>
      <c r="E1128">
        <v>2265</v>
      </c>
      <c r="F1128" t="s">
        <v>296</v>
      </c>
      <c r="G1128" t="s">
        <v>297</v>
      </c>
    </row>
    <row r="1129" spans="2:7">
      <c r="B1129">
        <v>164</v>
      </c>
      <c r="C1129" t="s">
        <v>295</v>
      </c>
      <c r="D1129" t="s">
        <v>12</v>
      </c>
      <c r="E1129">
        <v>15.5</v>
      </c>
      <c r="F1129" t="s">
        <v>296</v>
      </c>
      <c r="G1129" t="s">
        <v>297</v>
      </c>
    </row>
    <row r="1130" spans="2:7">
      <c r="B1130">
        <v>164</v>
      </c>
      <c r="C1130" t="s">
        <v>295</v>
      </c>
      <c r="D1130" t="s">
        <v>13</v>
      </c>
      <c r="E1130">
        <v>73</v>
      </c>
      <c r="F1130" t="s">
        <v>296</v>
      </c>
      <c r="G1130" t="s">
        <v>297</v>
      </c>
    </row>
    <row r="1131" spans="2:7">
      <c r="B1131">
        <v>165</v>
      </c>
      <c r="C1131" t="s">
        <v>298</v>
      </c>
      <c r="D1131" t="s">
        <v>742</v>
      </c>
      <c r="E1131">
        <v>26</v>
      </c>
      <c r="F1131" t="s">
        <v>296</v>
      </c>
      <c r="G1131" t="s">
        <v>299</v>
      </c>
    </row>
    <row r="1132" spans="2:7">
      <c r="B1132">
        <v>165</v>
      </c>
      <c r="C1132" t="s">
        <v>298</v>
      </c>
      <c r="D1132" t="s">
        <v>9</v>
      </c>
      <c r="E1132">
        <v>4</v>
      </c>
      <c r="F1132" t="s">
        <v>296</v>
      </c>
      <c r="G1132" t="s">
        <v>299</v>
      </c>
    </row>
    <row r="1133" spans="2:7">
      <c r="B1133">
        <v>165</v>
      </c>
      <c r="C1133" t="s">
        <v>298</v>
      </c>
      <c r="D1133" t="s">
        <v>741</v>
      </c>
      <c r="E1133">
        <v>116</v>
      </c>
      <c r="F1133" t="s">
        <v>296</v>
      </c>
      <c r="G1133" t="s">
        <v>299</v>
      </c>
    </row>
    <row r="1134" spans="2:7">
      <c r="B1134">
        <v>165</v>
      </c>
      <c r="C1134" t="s">
        <v>298</v>
      </c>
      <c r="D1134" t="s">
        <v>10</v>
      </c>
      <c r="E1134">
        <v>75</v>
      </c>
      <c r="F1134" t="s">
        <v>296</v>
      </c>
      <c r="G1134" t="s">
        <v>299</v>
      </c>
    </row>
    <row r="1135" spans="2:7">
      <c r="B1135">
        <v>165</v>
      </c>
      <c r="C1135" t="s">
        <v>298</v>
      </c>
      <c r="D1135" t="s">
        <v>11</v>
      </c>
      <c r="E1135">
        <v>2246</v>
      </c>
      <c r="F1135" t="s">
        <v>296</v>
      </c>
      <c r="G1135" t="s">
        <v>299</v>
      </c>
    </row>
    <row r="1136" spans="2:7">
      <c r="B1136">
        <v>165</v>
      </c>
      <c r="C1136" t="s">
        <v>298</v>
      </c>
      <c r="D1136" t="s">
        <v>12</v>
      </c>
      <c r="E1136">
        <v>14</v>
      </c>
      <c r="F1136" t="s">
        <v>296</v>
      </c>
      <c r="G1136" t="s">
        <v>299</v>
      </c>
    </row>
    <row r="1137" spans="2:7">
      <c r="B1137">
        <v>165</v>
      </c>
      <c r="C1137" t="s">
        <v>298</v>
      </c>
      <c r="D1137" t="s">
        <v>13</v>
      </c>
      <c r="E1137">
        <v>74</v>
      </c>
      <c r="F1137" t="s">
        <v>296</v>
      </c>
      <c r="G1137" t="s">
        <v>299</v>
      </c>
    </row>
    <row r="1138" spans="2:7">
      <c r="B1138">
        <v>166</v>
      </c>
      <c r="C1138" t="s">
        <v>300</v>
      </c>
      <c r="D1138" t="s">
        <v>742</v>
      </c>
      <c r="E1138">
        <v>30</v>
      </c>
      <c r="F1138" t="s">
        <v>296</v>
      </c>
      <c r="G1138" t="s">
        <v>301</v>
      </c>
    </row>
    <row r="1139" spans="2:7">
      <c r="B1139">
        <v>166</v>
      </c>
      <c r="C1139" t="s">
        <v>300</v>
      </c>
      <c r="D1139" t="s">
        <v>9</v>
      </c>
      <c r="E1139">
        <v>4</v>
      </c>
      <c r="F1139" t="s">
        <v>296</v>
      </c>
      <c r="G1139" t="s">
        <v>301</v>
      </c>
    </row>
    <row r="1140" spans="2:7">
      <c r="B1140">
        <v>166</v>
      </c>
      <c r="C1140" t="s">
        <v>300</v>
      </c>
      <c r="D1140" t="s">
        <v>741</v>
      </c>
      <c r="E1140">
        <v>88</v>
      </c>
      <c r="F1140" t="s">
        <v>296</v>
      </c>
      <c r="G1140" t="s">
        <v>301</v>
      </c>
    </row>
    <row r="1141" spans="2:7">
      <c r="B1141">
        <v>166</v>
      </c>
      <c r="C1141" t="s">
        <v>300</v>
      </c>
      <c r="D1141" t="s">
        <v>10</v>
      </c>
      <c r="E1141">
        <v>76</v>
      </c>
      <c r="F1141" t="s">
        <v>296</v>
      </c>
      <c r="G1141" t="s">
        <v>301</v>
      </c>
    </row>
    <row r="1142" spans="2:7">
      <c r="B1142">
        <v>166</v>
      </c>
      <c r="C1142" t="s">
        <v>300</v>
      </c>
      <c r="D1142" t="s">
        <v>11</v>
      </c>
      <c r="E1142">
        <v>2065</v>
      </c>
      <c r="F1142" t="s">
        <v>296</v>
      </c>
      <c r="G1142" t="s">
        <v>301</v>
      </c>
    </row>
    <row r="1143" spans="2:7">
      <c r="B1143">
        <v>166</v>
      </c>
      <c r="C1143" t="s">
        <v>300</v>
      </c>
      <c r="D1143" t="s">
        <v>12</v>
      </c>
      <c r="E1143">
        <v>14.5</v>
      </c>
      <c r="F1143" t="s">
        <v>296</v>
      </c>
      <c r="G1143" t="s">
        <v>301</v>
      </c>
    </row>
    <row r="1144" spans="2:7">
      <c r="B1144">
        <v>166</v>
      </c>
      <c r="C1144" t="s">
        <v>300</v>
      </c>
      <c r="D1144" t="s">
        <v>13</v>
      </c>
      <c r="E1144">
        <v>71</v>
      </c>
      <c r="F1144" t="s">
        <v>296</v>
      </c>
      <c r="G1144" t="s">
        <v>301</v>
      </c>
    </row>
    <row r="1145" spans="2:7">
      <c r="B1145">
        <v>167</v>
      </c>
      <c r="C1145" t="s">
        <v>302</v>
      </c>
      <c r="D1145" t="s">
        <v>742</v>
      </c>
      <c r="E1145">
        <v>29</v>
      </c>
      <c r="F1145" t="s">
        <v>296</v>
      </c>
      <c r="G1145" t="s">
        <v>303</v>
      </c>
    </row>
    <row r="1146" spans="2:7">
      <c r="B1146">
        <v>167</v>
      </c>
      <c r="C1146" t="s">
        <v>302</v>
      </c>
      <c r="D1146" t="s">
        <v>9</v>
      </c>
      <c r="E1146">
        <v>4</v>
      </c>
      <c r="F1146" t="s">
        <v>296</v>
      </c>
      <c r="G1146" t="s">
        <v>303</v>
      </c>
    </row>
    <row r="1147" spans="2:7">
      <c r="B1147">
        <v>167</v>
      </c>
      <c r="C1147" t="s">
        <v>302</v>
      </c>
      <c r="D1147" t="s">
        <v>741</v>
      </c>
      <c r="E1147">
        <v>68</v>
      </c>
      <c r="F1147" t="s">
        <v>296</v>
      </c>
      <c r="G1147" t="s">
        <v>303</v>
      </c>
    </row>
    <row r="1148" spans="2:7">
      <c r="B1148">
        <v>167</v>
      </c>
      <c r="C1148" t="s">
        <v>302</v>
      </c>
      <c r="D1148" t="s">
        <v>10</v>
      </c>
      <c r="E1148">
        <v>49</v>
      </c>
      <c r="F1148" t="s">
        <v>296</v>
      </c>
      <c r="G1148" t="s">
        <v>303</v>
      </c>
    </row>
    <row r="1149" spans="2:7">
      <c r="B1149">
        <v>167</v>
      </c>
      <c r="C1149" t="s">
        <v>302</v>
      </c>
      <c r="D1149" t="s">
        <v>11</v>
      </c>
      <c r="E1149">
        <v>1867</v>
      </c>
      <c r="F1149" t="s">
        <v>296</v>
      </c>
      <c r="G1149" t="s">
        <v>303</v>
      </c>
    </row>
    <row r="1150" spans="2:7">
      <c r="B1150">
        <v>167</v>
      </c>
      <c r="C1150" t="s">
        <v>302</v>
      </c>
      <c r="D1150" t="s">
        <v>12</v>
      </c>
      <c r="E1150">
        <v>19.5</v>
      </c>
      <c r="F1150" t="s">
        <v>296</v>
      </c>
      <c r="G1150" t="s">
        <v>303</v>
      </c>
    </row>
    <row r="1151" spans="2:7">
      <c r="B1151">
        <v>167</v>
      </c>
      <c r="C1151" t="s">
        <v>302</v>
      </c>
      <c r="D1151" t="s">
        <v>13</v>
      </c>
      <c r="E1151">
        <v>73</v>
      </c>
      <c r="F1151" t="s">
        <v>296</v>
      </c>
      <c r="G1151" t="s">
        <v>303</v>
      </c>
    </row>
    <row r="1152" spans="2:7">
      <c r="B1152">
        <v>168</v>
      </c>
      <c r="C1152" t="s">
        <v>302</v>
      </c>
      <c r="D1152" t="s">
        <v>742</v>
      </c>
      <c r="E1152">
        <v>24</v>
      </c>
      <c r="F1152" t="s">
        <v>296</v>
      </c>
      <c r="G1152" t="s">
        <v>304</v>
      </c>
    </row>
    <row r="1153" spans="2:7">
      <c r="B1153">
        <v>168</v>
      </c>
      <c r="C1153" t="s">
        <v>302</v>
      </c>
      <c r="D1153" t="s">
        <v>9</v>
      </c>
      <c r="E1153">
        <v>4</v>
      </c>
      <c r="F1153" t="s">
        <v>296</v>
      </c>
      <c r="G1153" t="s">
        <v>304</v>
      </c>
    </row>
    <row r="1154" spans="2:7">
      <c r="B1154">
        <v>168</v>
      </c>
      <c r="C1154" t="s">
        <v>302</v>
      </c>
      <c r="D1154" t="s">
        <v>741</v>
      </c>
      <c r="E1154">
        <v>90</v>
      </c>
      <c r="F1154" t="s">
        <v>296</v>
      </c>
      <c r="G1154" t="s">
        <v>304</v>
      </c>
    </row>
    <row r="1155" spans="2:7">
      <c r="B1155">
        <v>168</v>
      </c>
      <c r="C1155" t="s">
        <v>302</v>
      </c>
      <c r="D1155" t="s">
        <v>10</v>
      </c>
      <c r="E1155">
        <v>75</v>
      </c>
      <c r="F1155" t="s">
        <v>296</v>
      </c>
      <c r="G1155" t="s">
        <v>304</v>
      </c>
    </row>
    <row r="1156" spans="2:7">
      <c r="B1156">
        <v>168</v>
      </c>
      <c r="C1156" t="s">
        <v>302</v>
      </c>
      <c r="D1156" t="s">
        <v>11</v>
      </c>
      <c r="E1156">
        <v>2108</v>
      </c>
      <c r="F1156" t="s">
        <v>296</v>
      </c>
      <c r="G1156" t="s">
        <v>304</v>
      </c>
    </row>
    <row r="1157" spans="2:7">
      <c r="B1157">
        <v>168</v>
      </c>
      <c r="C1157" t="s">
        <v>302</v>
      </c>
      <c r="D1157" t="s">
        <v>12</v>
      </c>
      <c r="E1157">
        <v>15.5</v>
      </c>
      <c r="F1157" t="s">
        <v>296</v>
      </c>
      <c r="G1157" t="s">
        <v>304</v>
      </c>
    </row>
    <row r="1158" spans="2:7">
      <c r="B1158">
        <v>168</v>
      </c>
      <c r="C1158" t="s">
        <v>302</v>
      </c>
      <c r="D1158" t="s">
        <v>13</v>
      </c>
      <c r="E1158">
        <v>74</v>
      </c>
      <c r="F1158" t="s">
        <v>296</v>
      </c>
      <c r="G1158" t="s">
        <v>304</v>
      </c>
    </row>
    <row r="1159" spans="2:7">
      <c r="B1159">
        <v>169</v>
      </c>
      <c r="C1159" t="s">
        <v>305</v>
      </c>
      <c r="D1159" t="s">
        <v>742</v>
      </c>
      <c r="E1159">
        <v>28</v>
      </c>
      <c r="F1159" t="s">
        <v>296</v>
      </c>
      <c r="G1159" t="s">
        <v>306</v>
      </c>
    </row>
    <row r="1160" spans="2:7">
      <c r="B1160">
        <v>169</v>
      </c>
      <c r="C1160" t="s">
        <v>305</v>
      </c>
      <c r="D1160" t="s">
        <v>9</v>
      </c>
      <c r="E1160">
        <v>4</v>
      </c>
      <c r="F1160" t="s">
        <v>296</v>
      </c>
      <c r="G1160" t="s">
        <v>306</v>
      </c>
    </row>
    <row r="1161" spans="2:7">
      <c r="B1161">
        <v>169</v>
      </c>
      <c r="C1161" t="s">
        <v>305</v>
      </c>
      <c r="D1161" t="s">
        <v>741</v>
      </c>
      <c r="E1161">
        <v>107</v>
      </c>
      <c r="F1161" t="s">
        <v>296</v>
      </c>
      <c r="G1161" t="s">
        <v>306</v>
      </c>
    </row>
    <row r="1162" spans="2:7">
      <c r="B1162">
        <v>169</v>
      </c>
      <c r="C1162" t="s">
        <v>305</v>
      </c>
      <c r="D1162" t="s">
        <v>10</v>
      </c>
      <c r="E1162">
        <v>86</v>
      </c>
      <c r="F1162" t="s">
        <v>296</v>
      </c>
      <c r="G1162" t="s">
        <v>306</v>
      </c>
    </row>
    <row r="1163" spans="2:7">
      <c r="B1163">
        <v>169</v>
      </c>
      <c r="C1163" t="s">
        <v>305</v>
      </c>
      <c r="D1163" t="s">
        <v>11</v>
      </c>
      <c r="E1163">
        <v>2464</v>
      </c>
      <c r="F1163" t="s">
        <v>296</v>
      </c>
      <c r="G1163" t="s">
        <v>306</v>
      </c>
    </row>
    <row r="1164" spans="2:7">
      <c r="B1164">
        <v>169</v>
      </c>
      <c r="C1164" t="s">
        <v>305</v>
      </c>
      <c r="D1164" t="s">
        <v>12</v>
      </c>
      <c r="E1164">
        <v>15.5</v>
      </c>
      <c r="F1164" t="s">
        <v>296</v>
      </c>
      <c r="G1164" t="s">
        <v>306</v>
      </c>
    </row>
    <row r="1165" spans="2:7">
      <c r="B1165">
        <v>169</v>
      </c>
      <c r="C1165" t="s">
        <v>305</v>
      </c>
      <c r="D1165" t="s">
        <v>13</v>
      </c>
      <c r="E1165">
        <v>76</v>
      </c>
      <c r="F1165" t="s">
        <v>296</v>
      </c>
      <c r="G1165" t="s">
        <v>306</v>
      </c>
    </row>
    <row r="1166" spans="2:7">
      <c r="B1166">
        <v>170</v>
      </c>
      <c r="C1166" t="s">
        <v>307</v>
      </c>
      <c r="D1166" t="s">
        <v>742</v>
      </c>
      <c r="E1166">
        <v>37.299999999999997</v>
      </c>
      <c r="F1166" t="s">
        <v>296</v>
      </c>
      <c r="G1166" t="s">
        <v>308</v>
      </c>
    </row>
    <row r="1167" spans="2:7">
      <c r="B1167">
        <v>170</v>
      </c>
      <c r="C1167" t="s">
        <v>307</v>
      </c>
      <c r="D1167" t="s">
        <v>9</v>
      </c>
      <c r="E1167">
        <v>4</v>
      </c>
      <c r="F1167" t="s">
        <v>296</v>
      </c>
      <c r="G1167" t="s">
        <v>308</v>
      </c>
    </row>
    <row r="1168" spans="2:7">
      <c r="B1168">
        <v>170</v>
      </c>
      <c r="C1168" t="s">
        <v>307</v>
      </c>
      <c r="D1168" t="s">
        <v>741</v>
      </c>
      <c r="E1168">
        <v>91</v>
      </c>
      <c r="F1168" t="s">
        <v>296</v>
      </c>
      <c r="G1168" t="s">
        <v>308</v>
      </c>
    </row>
    <row r="1169" spans="2:7">
      <c r="B1169">
        <v>170</v>
      </c>
      <c r="C1169" t="s">
        <v>307</v>
      </c>
      <c r="D1169" t="s">
        <v>10</v>
      </c>
      <c r="E1169">
        <v>69</v>
      </c>
      <c r="F1169" t="s">
        <v>296</v>
      </c>
      <c r="G1169" t="s">
        <v>308</v>
      </c>
    </row>
    <row r="1170" spans="2:7">
      <c r="B1170">
        <v>170</v>
      </c>
      <c r="C1170" t="s">
        <v>307</v>
      </c>
      <c r="D1170" t="s">
        <v>11</v>
      </c>
      <c r="E1170">
        <v>2130</v>
      </c>
      <c r="F1170" t="s">
        <v>296</v>
      </c>
      <c r="G1170" t="s">
        <v>308</v>
      </c>
    </row>
    <row r="1171" spans="2:7">
      <c r="B1171">
        <v>170</v>
      </c>
      <c r="C1171" t="s">
        <v>307</v>
      </c>
      <c r="D1171" t="s">
        <v>12</v>
      </c>
      <c r="E1171">
        <v>14.7</v>
      </c>
      <c r="F1171" t="s">
        <v>296</v>
      </c>
      <c r="G1171" t="s">
        <v>308</v>
      </c>
    </row>
    <row r="1172" spans="2:7">
      <c r="B1172">
        <v>170</v>
      </c>
      <c r="C1172" t="s">
        <v>307</v>
      </c>
      <c r="D1172" t="s">
        <v>13</v>
      </c>
      <c r="E1172">
        <v>79</v>
      </c>
      <c r="F1172" t="s">
        <v>296</v>
      </c>
      <c r="G1172" t="s">
        <v>308</v>
      </c>
    </row>
    <row r="1173" spans="2:7">
      <c r="B1173">
        <v>171</v>
      </c>
      <c r="C1173" t="s">
        <v>309</v>
      </c>
      <c r="D1173" t="s">
        <v>742</v>
      </c>
      <c r="E1173">
        <v>31</v>
      </c>
      <c r="F1173" t="s">
        <v>296</v>
      </c>
      <c r="G1173" t="s">
        <v>310</v>
      </c>
    </row>
    <row r="1174" spans="2:7">
      <c r="B1174">
        <v>171</v>
      </c>
      <c r="C1174" t="s">
        <v>309</v>
      </c>
      <c r="D1174" t="s">
        <v>9</v>
      </c>
      <c r="E1174">
        <v>4</v>
      </c>
      <c r="F1174" t="s">
        <v>296</v>
      </c>
      <c r="G1174" t="s">
        <v>310</v>
      </c>
    </row>
    <row r="1175" spans="2:7">
      <c r="B1175">
        <v>171</v>
      </c>
      <c r="C1175" t="s">
        <v>309</v>
      </c>
      <c r="D1175" t="s">
        <v>741</v>
      </c>
      <c r="E1175">
        <v>79</v>
      </c>
      <c r="F1175" t="s">
        <v>296</v>
      </c>
      <c r="G1175" t="s">
        <v>310</v>
      </c>
    </row>
    <row r="1176" spans="2:7">
      <c r="B1176">
        <v>171</v>
      </c>
      <c r="C1176" t="s">
        <v>309</v>
      </c>
      <c r="D1176" t="s">
        <v>10</v>
      </c>
      <c r="E1176">
        <v>67</v>
      </c>
      <c r="F1176" t="s">
        <v>296</v>
      </c>
      <c r="G1176" t="s">
        <v>310</v>
      </c>
    </row>
    <row r="1177" spans="2:7">
      <c r="B1177">
        <v>171</v>
      </c>
      <c r="C1177" t="s">
        <v>309</v>
      </c>
      <c r="D1177" t="s">
        <v>11</v>
      </c>
      <c r="E1177">
        <v>2000</v>
      </c>
      <c r="F1177" t="s">
        <v>296</v>
      </c>
      <c r="G1177" t="s">
        <v>310</v>
      </c>
    </row>
    <row r="1178" spans="2:7">
      <c r="B1178">
        <v>171</v>
      </c>
      <c r="C1178" t="s">
        <v>309</v>
      </c>
      <c r="D1178" t="s">
        <v>12</v>
      </c>
      <c r="E1178">
        <v>16</v>
      </c>
      <c r="F1178" t="s">
        <v>296</v>
      </c>
      <c r="G1178" t="s">
        <v>310</v>
      </c>
    </row>
    <row r="1179" spans="2:7">
      <c r="B1179">
        <v>171</v>
      </c>
      <c r="C1179" t="s">
        <v>309</v>
      </c>
      <c r="D1179" t="s">
        <v>13</v>
      </c>
      <c r="E1179">
        <v>74</v>
      </c>
      <c r="F1179" t="s">
        <v>296</v>
      </c>
      <c r="G1179" t="s">
        <v>310</v>
      </c>
    </row>
    <row r="1180" spans="2:7">
      <c r="B1180">
        <v>172</v>
      </c>
      <c r="C1180" t="s">
        <v>311</v>
      </c>
      <c r="D1180" t="s">
        <v>742</v>
      </c>
      <c r="E1180">
        <v>25</v>
      </c>
      <c r="F1180" t="s">
        <v>312</v>
      </c>
      <c r="G1180" t="s">
        <v>313</v>
      </c>
    </row>
    <row r="1181" spans="2:7">
      <c r="B1181">
        <v>172</v>
      </c>
      <c r="C1181" t="s">
        <v>311</v>
      </c>
      <c r="D1181" t="s">
        <v>9</v>
      </c>
      <c r="E1181">
        <v>4</v>
      </c>
      <c r="F1181" t="s">
        <v>312</v>
      </c>
      <c r="G1181" t="s">
        <v>313</v>
      </c>
    </row>
    <row r="1182" spans="2:7">
      <c r="B1182">
        <v>172</v>
      </c>
      <c r="C1182" t="s">
        <v>311</v>
      </c>
      <c r="D1182" t="s">
        <v>741</v>
      </c>
      <c r="E1182">
        <v>140</v>
      </c>
      <c r="F1182" t="s">
        <v>312</v>
      </c>
      <c r="G1182" t="s">
        <v>313</v>
      </c>
    </row>
    <row r="1183" spans="2:7">
      <c r="B1183">
        <v>172</v>
      </c>
      <c r="C1183" t="s">
        <v>311</v>
      </c>
      <c r="D1183" t="s">
        <v>10</v>
      </c>
      <c r="E1183">
        <v>92</v>
      </c>
      <c r="F1183" t="s">
        <v>312</v>
      </c>
      <c r="G1183" t="s">
        <v>313</v>
      </c>
    </row>
    <row r="1184" spans="2:7">
      <c r="B1184">
        <v>172</v>
      </c>
      <c r="C1184" t="s">
        <v>311</v>
      </c>
      <c r="D1184" t="s">
        <v>11</v>
      </c>
      <c r="E1184">
        <v>2572</v>
      </c>
      <c r="F1184" t="s">
        <v>312</v>
      </c>
      <c r="G1184" t="s">
        <v>313</v>
      </c>
    </row>
    <row r="1185" spans="2:7">
      <c r="B1185">
        <v>172</v>
      </c>
      <c r="C1185" t="s">
        <v>311</v>
      </c>
      <c r="D1185" t="s">
        <v>12</v>
      </c>
      <c r="E1185">
        <v>14.9</v>
      </c>
      <c r="F1185" t="s">
        <v>312</v>
      </c>
      <c r="G1185" t="s">
        <v>313</v>
      </c>
    </row>
    <row r="1186" spans="2:7">
      <c r="B1186">
        <v>172</v>
      </c>
      <c r="C1186" t="s">
        <v>311</v>
      </c>
      <c r="D1186" t="s">
        <v>13</v>
      </c>
      <c r="E1186">
        <v>76</v>
      </c>
      <c r="F1186" t="s">
        <v>312</v>
      </c>
      <c r="G1186" t="s">
        <v>313</v>
      </c>
    </row>
    <row r="1187" spans="2:7">
      <c r="B1187">
        <v>173</v>
      </c>
      <c r="C1187" t="s">
        <v>314</v>
      </c>
      <c r="D1187" t="s">
        <v>742</v>
      </c>
      <c r="E1187">
        <v>12</v>
      </c>
      <c r="F1187" t="s">
        <v>312</v>
      </c>
      <c r="G1187" t="s">
        <v>315</v>
      </c>
    </row>
    <row r="1188" spans="2:7">
      <c r="B1188">
        <v>173</v>
      </c>
      <c r="C1188" t="s">
        <v>314</v>
      </c>
      <c r="D1188" t="s">
        <v>9</v>
      </c>
      <c r="E1188">
        <v>8</v>
      </c>
      <c r="F1188" t="s">
        <v>312</v>
      </c>
      <c r="G1188" t="s">
        <v>315</v>
      </c>
    </row>
    <row r="1189" spans="2:7">
      <c r="B1189">
        <v>173</v>
      </c>
      <c r="C1189" t="s">
        <v>314</v>
      </c>
      <c r="D1189" t="s">
        <v>741</v>
      </c>
      <c r="E1189">
        <v>400</v>
      </c>
      <c r="F1189" t="s">
        <v>312</v>
      </c>
      <c r="G1189" t="s">
        <v>315</v>
      </c>
    </row>
    <row r="1190" spans="2:7">
      <c r="B1190">
        <v>173</v>
      </c>
      <c r="C1190" t="s">
        <v>314</v>
      </c>
      <c r="D1190" t="s">
        <v>10</v>
      </c>
      <c r="E1190">
        <v>167</v>
      </c>
      <c r="F1190" t="s">
        <v>312</v>
      </c>
      <c r="G1190" t="s">
        <v>315</v>
      </c>
    </row>
    <row r="1191" spans="2:7">
      <c r="B1191">
        <v>173</v>
      </c>
      <c r="C1191" t="s">
        <v>314</v>
      </c>
      <c r="D1191" t="s">
        <v>11</v>
      </c>
      <c r="E1191">
        <v>4906</v>
      </c>
      <c r="F1191" t="s">
        <v>312</v>
      </c>
      <c r="G1191" t="s">
        <v>315</v>
      </c>
    </row>
    <row r="1192" spans="2:7">
      <c r="B1192">
        <v>173</v>
      </c>
      <c r="C1192" t="s">
        <v>314</v>
      </c>
      <c r="D1192" t="s">
        <v>12</v>
      </c>
      <c r="E1192">
        <v>12.5</v>
      </c>
      <c r="F1192" t="s">
        <v>312</v>
      </c>
      <c r="G1192" t="s">
        <v>315</v>
      </c>
    </row>
    <row r="1193" spans="2:7">
      <c r="B1193">
        <v>173</v>
      </c>
      <c r="C1193" t="s">
        <v>314</v>
      </c>
      <c r="D1193" t="s">
        <v>13</v>
      </c>
      <c r="E1193">
        <v>73</v>
      </c>
      <c r="F1193" t="s">
        <v>312</v>
      </c>
      <c r="G1193" t="s">
        <v>315</v>
      </c>
    </row>
    <row r="1194" spans="2:7">
      <c r="B1194">
        <v>174</v>
      </c>
      <c r="C1194" t="s">
        <v>316</v>
      </c>
      <c r="D1194" t="s">
        <v>742</v>
      </c>
      <c r="E1194">
        <v>15.5</v>
      </c>
      <c r="F1194" t="s">
        <v>312</v>
      </c>
      <c r="G1194" t="s">
        <v>317</v>
      </c>
    </row>
    <row r="1195" spans="2:7">
      <c r="B1195">
        <v>174</v>
      </c>
      <c r="C1195" t="s">
        <v>316</v>
      </c>
      <c r="D1195" t="s">
        <v>9</v>
      </c>
      <c r="E1195">
        <v>8</v>
      </c>
      <c r="F1195" t="s">
        <v>312</v>
      </c>
      <c r="G1195" t="s">
        <v>317</v>
      </c>
    </row>
    <row r="1196" spans="2:7">
      <c r="B1196">
        <v>174</v>
      </c>
      <c r="C1196" t="s">
        <v>316</v>
      </c>
      <c r="D1196" t="s">
        <v>741</v>
      </c>
      <c r="E1196">
        <v>351</v>
      </c>
      <c r="F1196" t="s">
        <v>312</v>
      </c>
      <c r="G1196" t="s">
        <v>317</v>
      </c>
    </row>
    <row r="1197" spans="2:7">
      <c r="B1197">
        <v>174</v>
      </c>
      <c r="C1197" t="s">
        <v>316</v>
      </c>
      <c r="D1197" t="s">
        <v>10</v>
      </c>
      <c r="E1197">
        <v>142</v>
      </c>
      <c r="F1197" t="s">
        <v>312</v>
      </c>
      <c r="G1197" t="s">
        <v>317</v>
      </c>
    </row>
    <row r="1198" spans="2:7">
      <c r="B1198">
        <v>174</v>
      </c>
      <c r="C1198" t="s">
        <v>316</v>
      </c>
      <c r="D1198" t="s">
        <v>11</v>
      </c>
      <c r="E1198">
        <v>4054</v>
      </c>
      <c r="F1198" t="s">
        <v>312</v>
      </c>
      <c r="G1198" t="s">
        <v>317</v>
      </c>
    </row>
    <row r="1199" spans="2:7">
      <c r="B1199">
        <v>174</v>
      </c>
      <c r="C1199" t="s">
        <v>316</v>
      </c>
      <c r="D1199" t="s">
        <v>12</v>
      </c>
      <c r="E1199">
        <v>14.3</v>
      </c>
      <c r="F1199" t="s">
        <v>312</v>
      </c>
      <c r="G1199" t="s">
        <v>317</v>
      </c>
    </row>
    <row r="1200" spans="2:7">
      <c r="B1200">
        <v>174</v>
      </c>
      <c r="C1200" t="s">
        <v>316</v>
      </c>
      <c r="D1200" t="s">
        <v>13</v>
      </c>
      <c r="E1200">
        <v>79</v>
      </c>
      <c r="F1200" t="s">
        <v>312</v>
      </c>
      <c r="G1200" t="s">
        <v>317</v>
      </c>
    </row>
    <row r="1201" spans="2:7">
      <c r="B1201">
        <v>175</v>
      </c>
      <c r="C1201" t="s">
        <v>316</v>
      </c>
      <c r="D1201" t="s">
        <v>742</v>
      </c>
      <c r="E1201">
        <v>13</v>
      </c>
      <c r="F1201" t="s">
        <v>312</v>
      </c>
      <c r="G1201" t="s">
        <v>318</v>
      </c>
    </row>
    <row r="1202" spans="2:7">
      <c r="B1202">
        <v>175</v>
      </c>
      <c r="C1202" t="s">
        <v>316</v>
      </c>
      <c r="D1202" t="s">
        <v>9</v>
      </c>
      <c r="E1202">
        <v>8</v>
      </c>
      <c r="F1202" t="s">
        <v>312</v>
      </c>
      <c r="G1202" t="s">
        <v>318</v>
      </c>
    </row>
    <row r="1203" spans="2:7">
      <c r="B1203">
        <v>175</v>
      </c>
      <c r="C1203" t="s">
        <v>316</v>
      </c>
      <c r="D1203" t="s">
        <v>741</v>
      </c>
      <c r="E1203">
        <v>400</v>
      </c>
      <c r="F1203" t="s">
        <v>312</v>
      </c>
      <c r="G1203" t="s">
        <v>318</v>
      </c>
    </row>
    <row r="1204" spans="2:7">
      <c r="B1204">
        <v>175</v>
      </c>
      <c r="C1204" t="s">
        <v>316</v>
      </c>
      <c r="D1204" t="s">
        <v>10</v>
      </c>
      <c r="E1204">
        <v>170</v>
      </c>
      <c r="F1204" t="s">
        <v>312</v>
      </c>
      <c r="G1204" t="s">
        <v>318</v>
      </c>
    </row>
    <row r="1205" spans="2:7">
      <c r="B1205">
        <v>175</v>
      </c>
      <c r="C1205" t="s">
        <v>316</v>
      </c>
      <c r="D1205" t="s">
        <v>11</v>
      </c>
      <c r="E1205">
        <v>4746</v>
      </c>
      <c r="F1205" t="s">
        <v>312</v>
      </c>
      <c r="G1205" t="s">
        <v>318</v>
      </c>
    </row>
    <row r="1206" spans="2:7">
      <c r="B1206">
        <v>175</v>
      </c>
      <c r="C1206" t="s">
        <v>316</v>
      </c>
      <c r="D1206" t="s">
        <v>12</v>
      </c>
      <c r="E1206">
        <v>12</v>
      </c>
      <c r="F1206" t="s">
        <v>312</v>
      </c>
      <c r="G1206" t="s">
        <v>318</v>
      </c>
    </row>
    <row r="1207" spans="2:7">
      <c r="B1207">
        <v>175</v>
      </c>
      <c r="C1207" t="s">
        <v>316</v>
      </c>
      <c r="D1207" t="s">
        <v>13</v>
      </c>
      <c r="E1207">
        <v>71</v>
      </c>
      <c r="F1207" t="s">
        <v>312</v>
      </c>
      <c r="G1207" t="s">
        <v>318</v>
      </c>
    </row>
    <row r="1208" spans="2:7">
      <c r="B1208">
        <v>176</v>
      </c>
      <c r="C1208" t="s">
        <v>319</v>
      </c>
      <c r="D1208" t="s">
        <v>742</v>
      </c>
      <c r="E1208">
        <v>29.9</v>
      </c>
      <c r="F1208" t="s">
        <v>312</v>
      </c>
      <c r="G1208" t="s">
        <v>320</v>
      </c>
    </row>
    <row r="1209" spans="2:7">
      <c r="B1209">
        <v>176</v>
      </c>
      <c r="C1209" t="s">
        <v>319</v>
      </c>
      <c r="D1209" t="s">
        <v>9</v>
      </c>
      <c r="E1209">
        <v>4</v>
      </c>
      <c r="F1209" t="s">
        <v>312</v>
      </c>
      <c r="G1209" t="s">
        <v>320</v>
      </c>
    </row>
    <row r="1210" spans="2:7">
      <c r="B1210">
        <v>176</v>
      </c>
      <c r="C1210" t="s">
        <v>319</v>
      </c>
      <c r="D1210" t="s">
        <v>741</v>
      </c>
      <c r="E1210">
        <v>98</v>
      </c>
      <c r="F1210" t="s">
        <v>312</v>
      </c>
      <c r="G1210" t="s">
        <v>320</v>
      </c>
    </row>
    <row r="1211" spans="2:7">
      <c r="B1211">
        <v>176</v>
      </c>
      <c r="C1211" t="s">
        <v>319</v>
      </c>
      <c r="D1211" t="s">
        <v>10</v>
      </c>
      <c r="E1211">
        <v>65</v>
      </c>
      <c r="F1211" t="s">
        <v>312</v>
      </c>
      <c r="G1211" t="s">
        <v>320</v>
      </c>
    </row>
    <row r="1212" spans="2:7">
      <c r="B1212">
        <v>176</v>
      </c>
      <c r="C1212" t="s">
        <v>319</v>
      </c>
      <c r="D1212" t="s">
        <v>11</v>
      </c>
      <c r="E1212">
        <v>2380</v>
      </c>
      <c r="F1212" t="s">
        <v>312</v>
      </c>
      <c r="G1212" t="s">
        <v>320</v>
      </c>
    </row>
    <row r="1213" spans="2:7">
      <c r="B1213">
        <v>176</v>
      </c>
      <c r="C1213" t="s">
        <v>319</v>
      </c>
      <c r="D1213" t="s">
        <v>12</v>
      </c>
      <c r="E1213">
        <v>20.7</v>
      </c>
      <c r="F1213" t="s">
        <v>312</v>
      </c>
      <c r="G1213" t="s">
        <v>320</v>
      </c>
    </row>
    <row r="1214" spans="2:7">
      <c r="B1214">
        <v>176</v>
      </c>
      <c r="C1214" t="s">
        <v>319</v>
      </c>
      <c r="D1214" t="s">
        <v>13</v>
      </c>
      <c r="E1214">
        <v>81</v>
      </c>
      <c r="F1214" t="s">
        <v>312</v>
      </c>
      <c r="G1214" t="s">
        <v>320</v>
      </c>
    </row>
    <row r="1215" spans="2:7">
      <c r="B1215">
        <v>177</v>
      </c>
      <c r="C1215" t="s">
        <v>321</v>
      </c>
      <c r="D1215" t="s">
        <v>742</v>
      </c>
      <c r="E1215">
        <v>34.4</v>
      </c>
      <c r="F1215" t="s">
        <v>312</v>
      </c>
      <c r="G1215" t="s">
        <v>322</v>
      </c>
    </row>
    <row r="1216" spans="2:7">
      <c r="B1216">
        <v>177</v>
      </c>
      <c r="C1216" t="s">
        <v>321</v>
      </c>
      <c r="D1216" t="s">
        <v>9</v>
      </c>
      <c r="E1216">
        <v>4</v>
      </c>
      <c r="F1216" t="s">
        <v>312</v>
      </c>
      <c r="G1216" t="s">
        <v>322</v>
      </c>
    </row>
    <row r="1217" spans="2:7">
      <c r="B1217">
        <v>177</v>
      </c>
      <c r="C1217" t="s">
        <v>321</v>
      </c>
      <c r="D1217" t="s">
        <v>741</v>
      </c>
      <c r="E1217">
        <v>98</v>
      </c>
      <c r="F1217" t="s">
        <v>312</v>
      </c>
      <c r="G1217" t="s">
        <v>322</v>
      </c>
    </row>
    <row r="1218" spans="2:7">
      <c r="B1218">
        <v>177</v>
      </c>
      <c r="C1218" t="s">
        <v>321</v>
      </c>
      <c r="D1218" t="s">
        <v>10</v>
      </c>
      <c r="E1218">
        <v>65</v>
      </c>
      <c r="F1218" t="s">
        <v>312</v>
      </c>
      <c r="G1218" t="s">
        <v>322</v>
      </c>
    </row>
    <row r="1219" spans="2:7">
      <c r="B1219">
        <v>177</v>
      </c>
      <c r="C1219" t="s">
        <v>321</v>
      </c>
      <c r="D1219" t="s">
        <v>11</v>
      </c>
      <c r="E1219">
        <v>2045</v>
      </c>
      <c r="F1219" t="s">
        <v>312</v>
      </c>
      <c r="G1219" t="s">
        <v>322</v>
      </c>
    </row>
    <row r="1220" spans="2:7">
      <c r="B1220">
        <v>177</v>
      </c>
      <c r="C1220" t="s">
        <v>321</v>
      </c>
      <c r="D1220" t="s">
        <v>12</v>
      </c>
      <c r="E1220">
        <v>16.2</v>
      </c>
      <c r="F1220" t="s">
        <v>312</v>
      </c>
      <c r="G1220" t="s">
        <v>322</v>
      </c>
    </row>
    <row r="1221" spans="2:7">
      <c r="B1221">
        <v>177</v>
      </c>
      <c r="C1221" t="s">
        <v>321</v>
      </c>
      <c r="D1221" t="s">
        <v>13</v>
      </c>
      <c r="E1221">
        <v>81</v>
      </c>
      <c r="F1221" t="s">
        <v>312</v>
      </c>
      <c r="G1221" t="s">
        <v>322</v>
      </c>
    </row>
    <row r="1222" spans="2:7">
      <c r="B1222">
        <v>178</v>
      </c>
      <c r="C1222" t="s">
        <v>323</v>
      </c>
      <c r="D1222" t="s">
        <v>742</v>
      </c>
      <c r="E1222">
        <v>13</v>
      </c>
      <c r="F1222" t="s">
        <v>312</v>
      </c>
      <c r="G1222" t="s">
        <v>324</v>
      </c>
    </row>
    <row r="1223" spans="2:7">
      <c r="B1223">
        <v>178</v>
      </c>
      <c r="C1223" t="s">
        <v>323</v>
      </c>
      <c r="D1223" t="s">
        <v>9</v>
      </c>
      <c r="E1223">
        <v>8</v>
      </c>
      <c r="F1223" t="s">
        <v>312</v>
      </c>
      <c r="G1223" t="s">
        <v>324</v>
      </c>
    </row>
    <row r="1224" spans="2:7">
      <c r="B1224">
        <v>178</v>
      </c>
      <c r="C1224" t="s">
        <v>323</v>
      </c>
      <c r="D1224" t="s">
        <v>741</v>
      </c>
      <c r="E1224">
        <v>302</v>
      </c>
      <c r="F1224" t="s">
        <v>312</v>
      </c>
      <c r="G1224" t="s">
        <v>324</v>
      </c>
    </row>
    <row r="1225" spans="2:7">
      <c r="B1225">
        <v>178</v>
      </c>
      <c r="C1225" t="s">
        <v>323</v>
      </c>
      <c r="D1225" t="s">
        <v>10</v>
      </c>
      <c r="E1225">
        <v>130</v>
      </c>
      <c r="F1225" t="s">
        <v>312</v>
      </c>
      <c r="G1225" t="s">
        <v>324</v>
      </c>
    </row>
    <row r="1226" spans="2:7">
      <c r="B1226">
        <v>178</v>
      </c>
      <c r="C1226" t="s">
        <v>323</v>
      </c>
      <c r="D1226" t="s">
        <v>11</v>
      </c>
      <c r="E1226">
        <v>3870</v>
      </c>
      <c r="F1226" t="s">
        <v>312</v>
      </c>
      <c r="G1226" t="s">
        <v>324</v>
      </c>
    </row>
    <row r="1227" spans="2:7">
      <c r="B1227">
        <v>178</v>
      </c>
      <c r="C1227" t="s">
        <v>323</v>
      </c>
      <c r="D1227" t="s">
        <v>12</v>
      </c>
      <c r="E1227">
        <v>15</v>
      </c>
      <c r="F1227" t="s">
        <v>312</v>
      </c>
      <c r="G1227" t="s">
        <v>324</v>
      </c>
    </row>
    <row r="1228" spans="2:7">
      <c r="B1228">
        <v>178</v>
      </c>
      <c r="C1228" t="s">
        <v>323</v>
      </c>
      <c r="D1228" t="s">
        <v>13</v>
      </c>
      <c r="E1228">
        <v>76</v>
      </c>
      <c r="F1228" t="s">
        <v>312</v>
      </c>
      <c r="G1228" t="s">
        <v>324</v>
      </c>
    </row>
    <row r="1229" spans="2:7">
      <c r="B1229">
        <v>179</v>
      </c>
      <c r="C1229" t="s">
        <v>325</v>
      </c>
      <c r="D1229" t="s">
        <v>742</v>
      </c>
      <c r="E1229">
        <v>10</v>
      </c>
      <c r="F1229" t="s">
        <v>312</v>
      </c>
      <c r="G1229" t="s">
        <v>326</v>
      </c>
    </row>
    <row r="1230" spans="2:7">
      <c r="B1230">
        <v>179</v>
      </c>
      <c r="C1230" t="s">
        <v>325</v>
      </c>
      <c r="D1230" t="s">
        <v>9</v>
      </c>
      <c r="E1230">
        <v>8</v>
      </c>
      <c r="F1230" t="s">
        <v>312</v>
      </c>
      <c r="G1230" t="s">
        <v>326</v>
      </c>
    </row>
    <row r="1231" spans="2:7">
      <c r="B1231">
        <v>179</v>
      </c>
      <c r="C1231" t="s">
        <v>325</v>
      </c>
      <c r="D1231" t="s">
        <v>741</v>
      </c>
      <c r="E1231">
        <v>360</v>
      </c>
      <c r="F1231" t="s">
        <v>312</v>
      </c>
      <c r="G1231" t="s">
        <v>326</v>
      </c>
    </row>
    <row r="1232" spans="2:7">
      <c r="B1232">
        <v>179</v>
      </c>
      <c r="C1232" t="s">
        <v>325</v>
      </c>
      <c r="D1232" t="s">
        <v>10</v>
      </c>
      <c r="E1232">
        <v>215</v>
      </c>
      <c r="F1232" t="s">
        <v>312</v>
      </c>
      <c r="G1232" t="s">
        <v>326</v>
      </c>
    </row>
    <row r="1233" spans="2:7">
      <c r="B1233">
        <v>179</v>
      </c>
      <c r="C1233" t="s">
        <v>325</v>
      </c>
      <c r="D1233" t="s">
        <v>11</v>
      </c>
      <c r="E1233">
        <v>4615</v>
      </c>
      <c r="F1233" t="s">
        <v>312</v>
      </c>
      <c r="G1233" t="s">
        <v>326</v>
      </c>
    </row>
    <row r="1234" spans="2:7">
      <c r="B1234">
        <v>179</v>
      </c>
      <c r="C1234" t="s">
        <v>325</v>
      </c>
      <c r="D1234" t="s">
        <v>12</v>
      </c>
      <c r="E1234">
        <v>14</v>
      </c>
      <c r="F1234" t="s">
        <v>312</v>
      </c>
      <c r="G1234" t="s">
        <v>326</v>
      </c>
    </row>
    <row r="1235" spans="2:7">
      <c r="B1235">
        <v>179</v>
      </c>
      <c r="C1235" t="s">
        <v>325</v>
      </c>
      <c r="D1235" t="s">
        <v>13</v>
      </c>
      <c r="E1235">
        <v>70</v>
      </c>
      <c r="F1235" t="s">
        <v>312</v>
      </c>
      <c r="G1235" t="s">
        <v>326</v>
      </c>
    </row>
    <row r="1236" spans="2:7">
      <c r="B1236">
        <v>180</v>
      </c>
      <c r="C1236" t="s">
        <v>327</v>
      </c>
      <c r="D1236" t="s">
        <v>742</v>
      </c>
      <c r="E1236">
        <v>26.4</v>
      </c>
      <c r="F1236" t="s">
        <v>312</v>
      </c>
      <c r="G1236" t="s">
        <v>328</v>
      </c>
    </row>
    <row r="1237" spans="2:7">
      <c r="B1237">
        <v>180</v>
      </c>
      <c r="C1237" t="s">
        <v>327</v>
      </c>
      <c r="D1237" t="s">
        <v>9</v>
      </c>
      <c r="E1237">
        <v>4</v>
      </c>
      <c r="F1237" t="s">
        <v>312</v>
      </c>
      <c r="G1237" t="s">
        <v>328</v>
      </c>
    </row>
    <row r="1238" spans="2:7">
      <c r="B1238">
        <v>180</v>
      </c>
      <c r="C1238" t="s">
        <v>327</v>
      </c>
      <c r="D1238" t="s">
        <v>741</v>
      </c>
      <c r="E1238">
        <v>140</v>
      </c>
      <c r="F1238" t="s">
        <v>312</v>
      </c>
      <c r="G1238" t="s">
        <v>328</v>
      </c>
    </row>
    <row r="1239" spans="2:7">
      <c r="B1239">
        <v>180</v>
      </c>
      <c r="C1239" t="s">
        <v>327</v>
      </c>
      <c r="D1239" t="s">
        <v>10</v>
      </c>
      <c r="E1239">
        <v>88</v>
      </c>
      <c r="F1239" t="s">
        <v>312</v>
      </c>
      <c r="G1239" t="s">
        <v>328</v>
      </c>
    </row>
    <row r="1240" spans="2:7">
      <c r="B1240">
        <v>180</v>
      </c>
      <c r="C1240" t="s">
        <v>327</v>
      </c>
      <c r="D1240" t="s">
        <v>11</v>
      </c>
      <c r="E1240">
        <v>2870</v>
      </c>
      <c r="F1240" t="s">
        <v>312</v>
      </c>
      <c r="G1240" t="s">
        <v>328</v>
      </c>
    </row>
    <row r="1241" spans="2:7">
      <c r="B1241">
        <v>180</v>
      </c>
      <c r="C1241" t="s">
        <v>327</v>
      </c>
      <c r="D1241" t="s">
        <v>12</v>
      </c>
      <c r="E1241">
        <v>18.100000000000001</v>
      </c>
      <c r="F1241" t="s">
        <v>312</v>
      </c>
      <c r="G1241" t="s">
        <v>328</v>
      </c>
    </row>
    <row r="1242" spans="2:7">
      <c r="B1242">
        <v>180</v>
      </c>
      <c r="C1242" t="s">
        <v>327</v>
      </c>
      <c r="D1242" t="s">
        <v>13</v>
      </c>
      <c r="E1242">
        <v>80</v>
      </c>
      <c r="F1242" t="s">
        <v>312</v>
      </c>
      <c r="G1242" t="s">
        <v>328</v>
      </c>
    </row>
    <row r="1243" spans="2:7">
      <c r="B1243">
        <v>181</v>
      </c>
      <c r="C1243" t="s">
        <v>329</v>
      </c>
      <c r="D1243" t="s">
        <v>742</v>
      </c>
      <c r="E1243">
        <v>20.2</v>
      </c>
      <c r="F1243" t="s">
        <v>312</v>
      </c>
      <c r="G1243" t="s">
        <v>330</v>
      </c>
    </row>
    <row r="1244" spans="2:7">
      <c r="B1244">
        <v>181</v>
      </c>
      <c r="C1244" t="s">
        <v>329</v>
      </c>
      <c r="D1244" t="s">
        <v>9</v>
      </c>
      <c r="E1244">
        <v>6</v>
      </c>
      <c r="F1244" t="s">
        <v>312</v>
      </c>
      <c r="G1244" t="s">
        <v>330</v>
      </c>
    </row>
    <row r="1245" spans="2:7">
      <c r="B1245">
        <v>181</v>
      </c>
      <c r="C1245" t="s">
        <v>329</v>
      </c>
      <c r="D1245" t="s">
        <v>741</v>
      </c>
      <c r="E1245">
        <v>200</v>
      </c>
      <c r="F1245" t="s">
        <v>312</v>
      </c>
      <c r="G1245" t="s">
        <v>330</v>
      </c>
    </row>
    <row r="1246" spans="2:7">
      <c r="B1246">
        <v>181</v>
      </c>
      <c r="C1246" t="s">
        <v>329</v>
      </c>
      <c r="D1246" t="s">
        <v>10</v>
      </c>
      <c r="E1246">
        <v>85</v>
      </c>
      <c r="F1246" t="s">
        <v>312</v>
      </c>
      <c r="G1246" t="s">
        <v>330</v>
      </c>
    </row>
    <row r="1247" spans="2:7">
      <c r="B1247">
        <v>181</v>
      </c>
      <c r="C1247" t="s">
        <v>329</v>
      </c>
      <c r="D1247" t="s">
        <v>11</v>
      </c>
      <c r="E1247">
        <v>2965</v>
      </c>
      <c r="F1247" t="s">
        <v>312</v>
      </c>
      <c r="G1247" t="s">
        <v>330</v>
      </c>
    </row>
    <row r="1248" spans="2:7">
      <c r="B1248">
        <v>181</v>
      </c>
      <c r="C1248" t="s">
        <v>329</v>
      </c>
      <c r="D1248" t="s">
        <v>12</v>
      </c>
      <c r="E1248">
        <v>15.8</v>
      </c>
      <c r="F1248" t="s">
        <v>312</v>
      </c>
      <c r="G1248" t="s">
        <v>330</v>
      </c>
    </row>
    <row r="1249" spans="2:7">
      <c r="B1249">
        <v>181</v>
      </c>
      <c r="C1249" t="s">
        <v>329</v>
      </c>
      <c r="D1249" t="s">
        <v>13</v>
      </c>
      <c r="E1249">
        <v>78</v>
      </c>
      <c r="F1249" t="s">
        <v>312</v>
      </c>
      <c r="G1249" t="s">
        <v>330</v>
      </c>
    </row>
    <row r="1250" spans="2:7">
      <c r="B1250">
        <v>182</v>
      </c>
      <c r="C1250" t="s">
        <v>331</v>
      </c>
      <c r="D1250" t="s">
        <v>742</v>
      </c>
      <c r="E1250">
        <v>25.1</v>
      </c>
      <c r="F1250" t="s">
        <v>312</v>
      </c>
      <c r="G1250" t="s">
        <v>332</v>
      </c>
    </row>
    <row r="1251" spans="2:7">
      <c r="B1251">
        <v>182</v>
      </c>
      <c r="C1251" t="s">
        <v>331</v>
      </c>
      <c r="D1251" t="s">
        <v>9</v>
      </c>
      <c r="E1251">
        <v>4</v>
      </c>
      <c r="F1251" t="s">
        <v>312</v>
      </c>
      <c r="G1251" t="s">
        <v>332</v>
      </c>
    </row>
    <row r="1252" spans="2:7">
      <c r="B1252">
        <v>182</v>
      </c>
      <c r="C1252" t="s">
        <v>331</v>
      </c>
      <c r="D1252" t="s">
        <v>741</v>
      </c>
      <c r="E1252">
        <v>140</v>
      </c>
      <c r="F1252" t="s">
        <v>312</v>
      </c>
      <c r="G1252" t="s">
        <v>332</v>
      </c>
    </row>
    <row r="1253" spans="2:7">
      <c r="B1253">
        <v>182</v>
      </c>
      <c r="C1253" t="s">
        <v>331</v>
      </c>
      <c r="D1253" t="s">
        <v>10</v>
      </c>
      <c r="E1253">
        <v>88</v>
      </c>
      <c r="F1253" t="s">
        <v>312</v>
      </c>
      <c r="G1253" t="s">
        <v>332</v>
      </c>
    </row>
    <row r="1254" spans="2:7">
      <c r="B1254">
        <v>182</v>
      </c>
      <c r="C1254" t="s">
        <v>331</v>
      </c>
      <c r="D1254" t="s">
        <v>11</v>
      </c>
      <c r="E1254">
        <v>2720</v>
      </c>
      <c r="F1254" t="s">
        <v>312</v>
      </c>
      <c r="G1254" t="s">
        <v>332</v>
      </c>
    </row>
    <row r="1255" spans="2:7">
      <c r="B1255">
        <v>182</v>
      </c>
      <c r="C1255" t="s">
        <v>331</v>
      </c>
      <c r="D1255" t="s">
        <v>12</v>
      </c>
      <c r="E1255">
        <v>15.4</v>
      </c>
      <c r="F1255" t="s">
        <v>312</v>
      </c>
      <c r="G1255" t="s">
        <v>332</v>
      </c>
    </row>
    <row r="1256" spans="2:7">
      <c r="B1256">
        <v>182</v>
      </c>
      <c r="C1256" t="s">
        <v>331</v>
      </c>
      <c r="D1256" t="s">
        <v>13</v>
      </c>
      <c r="E1256">
        <v>78</v>
      </c>
      <c r="F1256" t="s">
        <v>312</v>
      </c>
      <c r="G1256" t="s">
        <v>332</v>
      </c>
    </row>
    <row r="1257" spans="2:7">
      <c r="B1257">
        <v>183</v>
      </c>
      <c r="C1257" t="s">
        <v>333</v>
      </c>
      <c r="D1257" t="s">
        <v>742</v>
      </c>
      <c r="E1257">
        <v>22.3</v>
      </c>
      <c r="F1257" t="s">
        <v>312</v>
      </c>
      <c r="G1257" t="s">
        <v>334</v>
      </c>
    </row>
    <row r="1258" spans="2:7">
      <c r="B1258">
        <v>183</v>
      </c>
      <c r="C1258" t="s">
        <v>333</v>
      </c>
      <c r="D1258" t="s">
        <v>9</v>
      </c>
      <c r="E1258">
        <v>4</v>
      </c>
      <c r="F1258" t="s">
        <v>312</v>
      </c>
      <c r="G1258" t="s">
        <v>334</v>
      </c>
    </row>
    <row r="1259" spans="2:7">
      <c r="B1259">
        <v>183</v>
      </c>
      <c r="C1259" t="s">
        <v>333</v>
      </c>
      <c r="D1259" t="s">
        <v>741</v>
      </c>
      <c r="E1259">
        <v>140</v>
      </c>
      <c r="F1259" t="s">
        <v>312</v>
      </c>
      <c r="G1259" t="s">
        <v>334</v>
      </c>
    </row>
    <row r="1260" spans="2:7">
      <c r="B1260">
        <v>183</v>
      </c>
      <c r="C1260" t="s">
        <v>333</v>
      </c>
      <c r="D1260" t="s">
        <v>10</v>
      </c>
      <c r="E1260">
        <v>88</v>
      </c>
      <c r="F1260" t="s">
        <v>312</v>
      </c>
      <c r="G1260" t="s">
        <v>334</v>
      </c>
    </row>
    <row r="1261" spans="2:7">
      <c r="B1261">
        <v>183</v>
      </c>
      <c r="C1261" t="s">
        <v>333</v>
      </c>
      <c r="D1261" t="s">
        <v>11</v>
      </c>
      <c r="E1261">
        <v>2890</v>
      </c>
      <c r="F1261" t="s">
        <v>312</v>
      </c>
      <c r="G1261" t="s">
        <v>334</v>
      </c>
    </row>
    <row r="1262" spans="2:7">
      <c r="B1262">
        <v>183</v>
      </c>
      <c r="C1262" t="s">
        <v>333</v>
      </c>
      <c r="D1262" t="s">
        <v>12</v>
      </c>
      <c r="E1262">
        <v>17.3</v>
      </c>
      <c r="F1262" t="s">
        <v>312</v>
      </c>
      <c r="G1262" t="s">
        <v>334</v>
      </c>
    </row>
    <row r="1263" spans="2:7">
      <c r="B1263">
        <v>183</v>
      </c>
      <c r="C1263" t="s">
        <v>333</v>
      </c>
      <c r="D1263" t="s">
        <v>13</v>
      </c>
      <c r="E1263">
        <v>79</v>
      </c>
      <c r="F1263" t="s">
        <v>312</v>
      </c>
      <c r="G1263" t="s">
        <v>334</v>
      </c>
    </row>
    <row r="1264" spans="2:7">
      <c r="B1264">
        <v>184</v>
      </c>
      <c r="C1264" t="s">
        <v>335</v>
      </c>
      <c r="D1264" t="s">
        <v>742</v>
      </c>
      <c r="E1264">
        <v>24</v>
      </c>
      <c r="F1264" t="s">
        <v>312</v>
      </c>
      <c r="G1264" t="s">
        <v>336</v>
      </c>
    </row>
    <row r="1265" spans="2:7">
      <c r="B1265">
        <v>184</v>
      </c>
      <c r="C1265" t="s">
        <v>335</v>
      </c>
      <c r="D1265" t="s">
        <v>9</v>
      </c>
      <c r="E1265">
        <v>4</v>
      </c>
      <c r="F1265" t="s">
        <v>312</v>
      </c>
      <c r="G1265" t="s">
        <v>336</v>
      </c>
    </row>
    <row r="1266" spans="2:7">
      <c r="B1266">
        <v>184</v>
      </c>
      <c r="C1266" t="s">
        <v>335</v>
      </c>
      <c r="D1266" t="s">
        <v>741</v>
      </c>
      <c r="E1266">
        <v>140</v>
      </c>
      <c r="F1266" t="s">
        <v>312</v>
      </c>
      <c r="G1266" t="s">
        <v>336</v>
      </c>
    </row>
    <row r="1267" spans="2:7">
      <c r="B1267">
        <v>184</v>
      </c>
      <c r="C1267" t="s">
        <v>335</v>
      </c>
      <c r="D1267" t="s">
        <v>10</v>
      </c>
      <c r="E1267">
        <v>92</v>
      </c>
      <c r="F1267" t="s">
        <v>312</v>
      </c>
      <c r="G1267" t="s">
        <v>336</v>
      </c>
    </row>
    <row r="1268" spans="2:7">
      <c r="B1268">
        <v>184</v>
      </c>
      <c r="C1268" t="s">
        <v>335</v>
      </c>
      <c r="D1268" t="s">
        <v>11</v>
      </c>
      <c r="E1268">
        <v>2865</v>
      </c>
      <c r="F1268" t="s">
        <v>312</v>
      </c>
      <c r="G1268" t="s">
        <v>336</v>
      </c>
    </row>
    <row r="1269" spans="2:7">
      <c r="B1269">
        <v>184</v>
      </c>
      <c r="C1269" t="s">
        <v>335</v>
      </c>
      <c r="D1269" t="s">
        <v>12</v>
      </c>
      <c r="E1269">
        <v>16.399999999999999</v>
      </c>
      <c r="F1269" t="s">
        <v>312</v>
      </c>
      <c r="G1269" t="s">
        <v>336</v>
      </c>
    </row>
    <row r="1270" spans="2:7">
      <c r="B1270">
        <v>184</v>
      </c>
      <c r="C1270" t="s">
        <v>335</v>
      </c>
      <c r="D1270" t="s">
        <v>13</v>
      </c>
      <c r="E1270">
        <v>82</v>
      </c>
      <c r="F1270" t="s">
        <v>312</v>
      </c>
      <c r="G1270" t="s">
        <v>336</v>
      </c>
    </row>
    <row r="1271" spans="2:7">
      <c r="B1271">
        <v>185</v>
      </c>
      <c r="C1271" t="s">
        <v>337</v>
      </c>
      <c r="D1271" t="s">
        <v>742</v>
      </c>
      <c r="E1271">
        <v>36.1</v>
      </c>
      <c r="F1271" t="s">
        <v>312</v>
      </c>
      <c r="G1271" t="s">
        <v>338</v>
      </c>
    </row>
    <row r="1272" spans="2:7">
      <c r="B1272">
        <v>185</v>
      </c>
      <c r="C1272" t="s">
        <v>337</v>
      </c>
      <c r="D1272" t="s">
        <v>9</v>
      </c>
      <c r="E1272">
        <v>4</v>
      </c>
      <c r="F1272" t="s">
        <v>312</v>
      </c>
      <c r="G1272" t="s">
        <v>338</v>
      </c>
    </row>
    <row r="1273" spans="2:7">
      <c r="B1273">
        <v>185</v>
      </c>
      <c r="C1273" t="s">
        <v>337</v>
      </c>
      <c r="D1273" t="s">
        <v>741</v>
      </c>
      <c r="E1273">
        <v>98</v>
      </c>
      <c r="F1273" t="s">
        <v>312</v>
      </c>
      <c r="G1273" t="s">
        <v>338</v>
      </c>
    </row>
    <row r="1274" spans="2:7">
      <c r="B1274">
        <v>185</v>
      </c>
      <c r="C1274" t="s">
        <v>337</v>
      </c>
      <c r="D1274" t="s">
        <v>10</v>
      </c>
      <c r="E1274">
        <v>66</v>
      </c>
      <c r="F1274" t="s">
        <v>312</v>
      </c>
      <c r="G1274" t="s">
        <v>338</v>
      </c>
    </row>
    <row r="1275" spans="2:7">
      <c r="B1275">
        <v>185</v>
      </c>
      <c r="C1275" t="s">
        <v>337</v>
      </c>
      <c r="D1275" t="s">
        <v>11</v>
      </c>
      <c r="E1275">
        <v>1800</v>
      </c>
      <c r="F1275" t="s">
        <v>312</v>
      </c>
      <c r="G1275" t="s">
        <v>338</v>
      </c>
    </row>
    <row r="1276" spans="2:7">
      <c r="B1276">
        <v>185</v>
      </c>
      <c r="C1276" t="s">
        <v>337</v>
      </c>
      <c r="D1276" t="s">
        <v>12</v>
      </c>
      <c r="E1276">
        <v>14.4</v>
      </c>
      <c r="F1276" t="s">
        <v>312</v>
      </c>
      <c r="G1276" t="s">
        <v>338</v>
      </c>
    </row>
    <row r="1277" spans="2:7">
      <c r="B1277">
        <v>185</v>
      </c>
      <c r="C1277" t="s">
        <v>337</v>
      </c>
      <c r="D1277" t="s">
        <v>13</v>
      </c>
      <c r="E1277">
        <v>78</v>
      </c>
      <c r="F1277" t="s">
        <v>312</v>
      </c>
      <c r="G1277" t="s">
        <v>338</v>
      </c>
    </row>
    <row r="1278" spans="2:7">
      <c r="B1278">
        <v>186</v>
      </c>
      <c r="C1278" t="s">
        <v>339</v>
      </c>
      <c r="D1278" t="s">
        <v>742</v>
      </c>
      <c r="E1278">
        <v>18.100000000000001</v>
      </c>
      <c r="F1278" t="s">
        <v>312</v>
      </c>
      <c r="G1278" t="s">
        <v>340</v>
      </c>
    </row>
    <row r="1279" spans="2:7">
      <c r="B1279">
        <v>186</v>
      </c>
      <c r="C1279" t="s">
        <v>339</v>
      </c>
      <c r="D1279" t="s">
        <v>9</v>
      </c>
      <c r="E1279">
        <v>8</v>
      </c>
      <c r="F1279" t="s">
        <v>312</v>
      </c>
      <c r="G1279" t="s">
        <v>340</v>
      </c>
    </row>
    <row r="1280" spans="2:7">
      <c r="B1280">
        <v>186</v>
      </c>
      <c r="C1280" t="s">
        <v>339</v>
      </c>
      <c r="D1280" t="s">
        <v>741</v>
      </c>
      <c r="E1280">
        <v>302</v>
      </c>
      <c r="F1280" t="s">
        <v>312</v>
      </c>
      <c r="G1280" t="s">
        <v>340</v>
      </c>
    </row>
    <row r="1281" spans="2:7">
      <c r="B1281">
        <v>186</v>
      </c>
      <c r="C1281" t="s">
        <v>339</v>
      </c>
      <c r="D1281" t="s">
        <v>10</v>
      </c>
      <c r="E1281">
        <v>139</v>
      </c>
      <c r="F1281" t="s">
        <v>312</v>
      </c>
      <c r="G1281" t="s">
        <v>340</v>
      </c>
    </row>
    <row r="1282" spans="2:7">
      <c r="B1282">
        <v>186</v>
      </c>
      <c r="C1282" t="s">
        <v>339</v>
      </c>
      <c r="D1282" t="s">
        <v>11</v>
      </c>
      <c r="E1282">
        <v>3205</v>
      </c>
      <c r="F1282" t="s">
        <v>312</v>
      </c>
      <c r="G1282" t="s">
        <v>340</v>
      </c>
    </row>
    <row r="1283" spans="2:7">
      <c r="B1283">
        <v>186</v>
      </c>
      <c r="C1283" t="s">
        <v>339</v>
      </c>
      <c r="D1283" t="s">
        <v>12</v>
      </c>
      <c r="E1283">
        <v>11.2</v>
      </c>
      <c r="F1283" t="s">
        <v>312</v>
      </c>
      <c r="G1283" t="s">
        <v>340</v>
      </c>
    </row>
    <row r="1284" spans="2:7">
      <c r="B1284">
        <v>186</v>
      </c>
      <c r="C1284" t="s">
        <v>339</v>
      </c>
      <c r="D1284" t="s">
        <v>13</v>
      </c>
      <c r="E1284">
        <v>78</v>
      </c>
      <c r="F1284" t="s">
        <v>312</v>
      </c>
      <c r="G1284" t="s">
        <v>340</v>
      </c>
    </row>
    <row r="1285" spans="2:7">
      <c r="B1285">
        <v>187</v>
      </c>
      <c r="C1285" t="s">
        <v>341</v>
      </c>
      <c r="D1285" t="s">
        <v>742</v>
      </c>
      <c r="E1285">
        <v>15</v>
      </c>
      <c r="F1285" t="s">
        <v>312</v>
      </c>
      <c r="G1285" t="s">
        <v>342</v>
      </c>
    </row>
    <row r="1286" spans="2:7">
      <c r="B1286">
        <v>187</v>
      </c>
      <c r="C1286" t="s">
        <v>341</v>
      </c>
      <c r="D1286" t="s">
        <v>9</v>
      </c>
      <c r="E1286">
        <v>8</v>
      </c>
      <c r="F1286" t="s">
        <v>312</v>
      </c>
      <c r="G1286" t="s">
        <v>342</v>
      </c>
    </row>
    <row r="1287" spans="2:7">
      <c r="B1287">
        <v>187</v>
      </c>
      <c r="C1287" t="s">
        <v>341</v>
      </c>
      <c r="D1287" t="s">
        <v>741</v>
      </c>
      <c r="E1287">
        <v>429</v>
      </c>
      <c r="F1287" t="s">
        <v>312</v>
      </c>
      <c r="G1287" t="s">
        <v>342</v>
      </c>
    </row>
    <row r="1288" spans="2:7">
      <c r="B1288">
        <v>187</v>
      </c>
      <c r="C1288" t="s">
        <v>341</v>
      </c>
      <c r="D1288" t="s">
        <v>10</v>
      </c>
      <c r="E1288">
        <v>198</v>
      </c>
      <c r="F1288" t="s">
        <v>312</v>
      </c>
      <c r="G1288" t="s">
        <v>342</v>
      </c>
    </row>
    <row r="1289" spans="2:7">
      <c r="B1289">
        <v>187</v>
      </c>
      <c r="C1289" t="s">
        <v>341</v>
      </c>
      <c r="D1289" t="s">
        <v>11</v>
      </c>
      <c r="E1289">
        <v>4341</v>
      </c>
      <c r="F1289" t="s">
        <v>312</v>
      </c>
      <c r="G1289" t="s">
        <v>342</v>
      </c>
    </row>
    <row r="1290" spans="2:7">
      <c r="B1290">
        <v>187</v>
      </c>
      <c r="C1290" t="s">
        <v>341</v>
      </c>
      <c r="D1290" t="s">
        <v>12</v>
      </c>
      <c r="E1290">
        <v>10</v>
      </c>
      <c r="F1290" t="s">
        <v>312</v>
      </c>
      <c r="G1290" t="s">
        <v>342</v>
      </c>
    </row>
    <row r="1291" spans="2:7">
      <c r="B1291">
        <v>187</v>
      </c>
      <c r="C1291" t="s">
        <v>341</v>
      </c>
      <c r="D1291" t="s">
        <v>13</v>
      </c>
      <c r="E1291">
        <v>70</v>
      </c>
      <c r="F1291" t="s">
        <v>312</v>
      </c>
      <c r="G1291" t="s">
        <v>342</v>
      </c>
    </row>
    <row r="1292" spans="2:7">
      <c r="B1292">
        <v>188</v>
      </c>
      <c r="C1292" t="s">
        <v>341</v>
      </c>
      <c r="D1292" t="s">
        <v>742</v>
      </c>
      <c r="E1292">
        <v>14</v>
      </c>
      <c r="F1292" t="s">
        <v>312</v>
      </c>
      <c r="G1292" t="s">
        <v>343</v>
      </c>
    </row>
    <row r="1293" spans="2:7">
      <c r="B1293">
        <v>188</v>
      </c>
      <c r="C1293" t="s">
        <v>341</v>
      </c>
      <c r="D1293" t="s">
        <v>9</v>
      </c>
      <c r="E1293">
        <v>8</v>
      </c>
      <c r="F1293" t="s">
        <v>312</v>
      </c>
      <c r="G1293" t="s">
        <v>343</v>
      </c>
    </row>
    <row r="1294" spans="2:7">
      <c r="B1294">
        <v>188</v>
      </c>
      <c r="C1294" t="s">
        <v>341</v>
      </c>
      <c r="D1294" t="s">
        <v>741</v>
      </c>
      <c r="E1294">
        <v>351</v>
      </c>
      <c r="F1294" t="s">
        <v>312</v>
      </c>
      <c r="G1294" t="s">
        <v>343</v>
      </c>
    </row>
    <row r="1295" spans="2:7">
      <c r="B1295">
        <v>188</v>
      </c>
      <c r="C1295" t="s">
        <v>341</v>
      </c>
      <c r="D1295" t="s">
        <v>10</v>
      </c>
      <c r="E1295">
        <v>153</v>
      </c>
      <c r="F1295" t="s">
        <v>312</v>
      </c>
      <c r="G1295" t="s">
        <v>343</v>
      </c>
    </row>
    <row r="1296" spans="2:7">
      <c r="B1296">
        <v>188</v>
      </c>
      <c r="C1296" t="s">
        <v>341</v>
      </c>
      <c r="D1296" t="s">
        <v>11</v>
      </c>
      <c r="E1296">
        <v>4154</v>
      </c>
      <c r="F1296" t="s">
        <v>312</v>
      </c>
      <c r="G1296" t="s">
        <v>343</v>
      </c>
    </row>
    <row r="1297" spans="2:7">
      <c r="B1297">
        <v>188</v>
      </c>
      <c r="C1297" t="s">
        <v>341</v>
      </c>
      <c r="D1297" t="s">
        <v>12</v>
      </c>
      <c r="E1297">
        <v>13.5</v>
      </c>
      <c r="F1297" t="s">
        <v>312</v>
      </c>
      <c r="G1297" t="s">
        <v>343</v>
      </c>
    </row>
    <row r="1298" spans="2:7">
      <c r="B1298">
        <v>188</v>
      </c>
      <c r="C1298" t="s">
        <v>341</v>
      </c>
      <c r="D1298" t="s">
        <v>13</v>
      </c>
      <c r="E1298">
        <v>71</v>
      </c>
      <c r="F1298" t="s">
        <v>312</v>
      </c>
      <c r="G1298" t="s">
        <v>343</v>
      </c>
    </row>
    <row r="1299" spans="2:7">
      <c r="B1299">
        <v>189</v>
      </c>
      <c r="C1299" t="s">
        <v>341</v>
      </c>
      <c r="D1299" t="s">
        <v>742</v>
      </c>
      <c r="E1299">
        <v>14</v>
      </c>
      <c r="F1299" t="s">
        <v>312</v>
      </c>
      <c r="G1299" t="s">
        <v>344</v>
      </c>
    </row>
    <row r="1300" spans="2:7">
      <c r="B1300">
        <v>189</v>
      </c>
      <c r="C1300" t="s">
        <v>341</v>
      </c>
      <c r="D1300" t="s">
        <v>9</v>
      </c>
      <c r="E1300">
        <v>8</v>
      </c>
      <c r="F1300" t="s">
        <v>312</v>
      </c>
      <c r="G1300" t="s">
        <v>344</v>
      </c>
    </row>
    <row r="1301" spans="2:7">
      <c r="B1301">
        <v>189</v>
      </c>
      <c r="C1301" t="s">
        <v>341</v>
      </c>
      <c r="D1301" t="s">
        <v>741</v>
      </c>
      <c r="E1301">
        <v>351</v>
      </c>
      <c r="F1301" t="s">
        <v>312</v>
      </c>
      <c r="G1301" t="s">
        <v>344</v>
      </c>
    </row>
    <row r="1302" spans="2:7">
      <c r="B1302">
        <v>189</v>
      </c>
      <c r="C1302" t="s">
        <v>341</v>
      </c>
      <c r="D1302" t="s">
        <v>10</v>
      </c>
      <c r="E1302">
        <v>153</v>
      </c>
      <c r="F1302" t="s">
        <v>312</v>
      </c>
      <c r="G1302" t="s">
        <v>344</v>
      </c>
    </row>
    <row r="1303" spans="2:7">
      <c r="B1303">
        <v>189</v>
      </c>
      <c r="C1303" t="s">
        <v>341</v>
      </c>
      <c r="D1303" t="s">
        <v>11</v>
      </c>
      <c r="E1303">
        <v>4129</v>
      </c>
      <c r="F1303" t="s">
        <v>312</v>
      </c>
      <c r="G1303" t="s">
        <v>344</v>
      </c>
    </row>
    <row r="1304" spans="2:7">
      <c r="B1304">
        <v>189</v>
      </c>
      <c r="C1304" t="s">
        <v>341</v>
      </c>
      <c r="D1304" t="s">
        <v>12</v>
      </c>
      <c r="E1304">
        <v>13</v>
      </c>
      <c r="F1304" t="s">
        <v>312</v>
      </c>
      <c r="G1304" t="s">
        <v>344</v>
      </c>
    </row>
    <row r="1305" spans="2:7">
      <c r="B1305">
        <v>189</v>
      </c>
      <c r="C1305" t="s">
        <v>341</v>
      </c>
      <c r="D1305" t="s">
        <v>13</v>
      </c>
      <c r="E1305">
        <v>72</v>
      </c>
      <c r="F1305" t="s">
        <v>312</v>
      </c>
      <c r="G1305" t="s">
        <v>344</v>
      </c>
    </row>
    <row r="1306" spans="2:7">
      <c r="B1306">
        <v>190</v>
      </c>
      <c r="C1306" t="s">
        <v>345</v>
      </c>
      <c r="D1306" t="s">
        <v>742</v>
      </c>
      <c r="E1306">
        <v>14</v>
      </c>
      <c r="F1306" t="s">
        <v>312</v>
      </c>
      <c r="G1306" t="s">
        <v>346</v>
      </c>
    </row>
    <row r="1307" spans="2:7">
      <c r="B1307">
        <v>190</v>
      </c>
      <c r="C1307" t="s">
        <v>345</v>
      </c>
      <c r="D1307" t="s">
        <v>9</v>
      </c>
      <c r="E1307">
        <v>8</v>
      </c>
      <c r="F1307" t="s">
        <v>312</v>
      </c>
      <c r="G1307" t="s">
        <v>346</v>
      </c>
    </row>
    <row r="1308" spans="2:7">
      <c r="B1308">
        <v>190</v>
      </c>
      <c r="C1308" t="s">
        <v>345</v>
      </c>
      <c r="D1308" t="s">
        <v>741</v>
      </c>
      <c r="E1308">
        <v>302</v>
      </c>
      <c r="F1308" t="s">
        <v>312</v>
      </c>
      <c r="G1308" t="s">
        <v>346</v>
      </c>
    </row>
    <row r="1309" spans="2:7">
      <c r="B1309">
        <v>190</v>
      </c>
      <c r="C1309" t="s">
        <v>345</v>
      </c>
      <c r="D1309" t="s">
        <v>10</v>
      </c>
      <c r="E1309">
        <v>137</v>
      </c>
      <c r="F1309" t="s">
        <v>312</v>
      </c>
      <c r="G1309" t="s">
        <v>346</v>
      </c>
    </row>
    <row r="1310" spans="2:7">
      <c r="B1310">
        <v>190</v>
      </c>
      <c r="C1310" t="s">
        <v>345</v>
      </c>
      <c r="D1310" t="s">
        <v>11</v>
      </c>
      <c r="E1310">
        <v>4042</v>
      </c>
      <c r="F1310" t="s">
        <v>312</v>
      </c>
      <c r="G1310" t="s">
        <v>346</v>
      </c>
    </row>
    <row r="1311" spans="2:7">
      <c r="B1311">
        <v>190</v>
      </c>
      <c r="C1311" t="s">
        <v>345</v>
      </c>
      <c r="D1311" t="s">
        <v>12</v>
      </c>
      <c r="E1311">
        <v>14.5</v>
      </c>
      <c r="F1311" t="s">
        <v>312</v>
      </c>
      <c r="G1311" t="s">
        <v>346</v>
      </c>
    </row>
    <row r="1312" spans="2:7">
      <c r="B1312">
        <v>190</v>
      </c>
      <c r="C1312" t="s">
        <v>345</v>
      </c>
      <c r="D1312" t="s">
        <v>13</v>
      </c>
      <c r="E1312">
        <v>73</v>
      </c>
      <c r="F1312" t="s">
        <v>312</v>
      </c>
      <c r="G1312" t="s">
        <v>346</v>
      </c>
    </row>
    <row r="1313" spans="2:7">
      <c r="B1313">
        <v>191</v>
      </c>
      <c r="C1313" t="s">
        <v>345</v>
      </c>
      <c r="D1313" t="s">
        <v>742</v>
      </c>
      <c r="E1313">
        <v>14.5</v>
      </c>
      <c r="F1313" t="s">
        <v>312</v>
      </c>
      <c r="G1313" t="s">
        <v>347</v>
      </c>
    </row>
    <row r="1314" spans="2:7">
      <c r="B1314">
        <v>191</v>
      </c>
      <c r="C1314" t="s">
        <v>345</v>
      </c>
      <c r="D1314" t="s">
        <v>9</v>
      </c>
      <c r="E1314">
        <v>8</v>
      </c>
      <c r="F1314" t="s">
        <v>312</v>
      </c>
      <c r="G1314" t="s">
        <v>347</v>
      </c>
    </row>
    <row r="1315" spans="2:7">
      <c r="B1315">
        <v>191</v>
      </c>
      <c r="C1315" t="s">
        <v>345</v>
      </c>
      <c r="D1315" t="s">
        <v>741</v>
      </c>
      <c r="E1315">
        <v>351</v>
      </c>
      <c r="F1315" t="s">
        <v>312</v>
      </c>
      <c r="G1315" t="s">
        <v>347</v>
      </c>
    </row>
    <row r="1316" spans="2:7">
      <c r="B1316">
        <v>191</v>
      </c>
      <c r="C1316" t="s">
        <v>345</v>
      </c>
      <c r="D1316" t="s">
        <v>10</v>
      </c>
      <c r="E1316">
        <v>152</v>
      </c>
      <c r="F1316" t="s">
        <v>312</v>
      </c>
      <c r="G1316" t="s">
        <v>347</v>
      </c>
    </row>
    <row r="1317" spans="2:7">
      <c r="B1317">
        <v>191</v>
      </c>
      <c r="C1317" t="s">
        <v>345</v>
      </c>
      <c r="D1317" t="s">
        <v>11</v>
      </c>
      <c r="E1317">
        <v>4215</v>
      </c>
      <c r="F1317" t="s">
        <v>312</v>
      </c>
      <c r="G1317" t="s">
        <v>347</v>
      </c>
    </row>
    <row r="1318" spans="2:7">
      <c r="B1318">
        <v>191</v>
      </c>
      <c r="C1318" t="s">
        <v>345</v>
      </c>
      <c r="D1318" t="s">
        <v>12</v>
      </c>
      <c r="E1318">
        <v>12.8</v>
      </c>
      <c r="F1318" t="s">
        <v>312</v>
      </c>
      <c r="G1318" t="s">
        <v>347</v>
      </c>
    </row>
    <row r="1319" spans="2:7">
      <c r="B1319">
        <v>191</v>
      </c>
      <c r="C1319" t="s">
        <v>345</v>
      </c>
      <c r="D1319" t="s">
        <v>13</v>
      </c>
      <c r="E1319">
        <v>76</v>
      </c>
      <c r="F1319" t="s">
        <v>312</v>
      </c>
      <c r="G1319" t="s">
        <v>347</v>
      </c>
    </row>
    <row r="1320" spans="2:7">
      <c r="B1320">
        <v>192</v>
      </c>
      <c r="C1320" t="s">
        <v>345</v>
      </c>
      <c r="D1320" t="s">
        <v>742</v>
      </c>
      <c r="E1320">
        <v>16</v>
      </c>
      <c r="F1320" t="s">
        <v>312</v>
      </c>
      <c r="G1320" t="s">
        <v>348</v>
      </c>
    </row>
    <row r="1321" spans="2:7">
      <c r="B1321">
        <v>192</v>
      </c>
      <c r="C1321" t="s">
        <v>345</v>
      </c>
      <c r="D1321" t="s">
        <v>9</v>
      </c>
      <c r="E1321">
        <v>8</v>
      </c>
      <c r="F1321" t="s">
        <v>312</v>
      </c>
      <c r="G1321" t="s">
        <v>348</v>
      </c>
    </row>
    <row r="1322" spans="2:7">
      <c r="B1322">
        <v>192</v>
      </c>
      <c r="C1322" t="s">
        <v>345</v>
      </c>
      <c r="D1322" t="s">
        <v>741</v>
      </c>
      <c r="E1322">
        <v>302</v>
      </c>
      <c r="F1322" t="s">
        <v>312</v>
      </c>
      <c r="G1322" t="s">
        <v>348</v>
      </c>
    </row>
    <row r="1323" spans="2:7">
      <c r="B1323">
        <v>192</v>
      </c>
      <c r="C1323" t="s">
        <v>345</v>
      </c>
      <c r="D1323" t="s">
        <v>10</v>
      </c>
      <c r="E1323">
        <v>140</v>
      </c>
      <c r="F1323" t="s">
        <v>312</v>
      </c>
      <c r="G1323" t="s">
        <v>348</v>
      </c>
    </row>
    <row r="1324" spans="2:7">
      <c r="B1324">
        <v>192</v>
      </c>
      <c r="C1324" t="s">
        <v>345</v>
      </c>
      <c r="D1324" t="s">
        <v>11</v>
      </c>
      <c r="E1324">
        <v>4141</v>
      </c>
      <c r="F1324" t="s">
        <v>312</v>
      </c>
      <c r="G1324" t="s">
        <v>348</v>
      </c>
    </row>
    <row r="1325" spans="2:7">
      <c r="B1325">
        <v>192</v>
      </c>
      <c r="C1325" t="s">
        <v>345</v>
      </c>
      <c r="D1325" t="s">
        <v>12</v>
      </c>
      <c r="E1325">
        <v>14</v>
      </c>
      <c r="F1325" t="s">
        <v>312</v>
      </c>
      <c r="G1325" t="s">
        <v>348</v>
      </c>
    </row>
    <row r="1326" spans="2:7">
      <c r="B1326">
        <v>192</v>
      </c>
      <c r="C1326" t="s">
        <v>345</v>
      </c>
      <c r="D1326" t="s">
        <v>13</v>
      </c>
      <c r="E1326">
        <v>74</v>
      </c>
      <c r="F1326" t="s">
        <v>312</v>
      </c>
      <c r="G1326" t="s">
        <v>348</v>
      </c>
    </row>
    <row r="1327" spans="2:7">
      <c r="B1327">
        <v>193</v>
      </c>
      <c r="C1327" t="s">
        <v>349</v>
      </c>
      <c r="D1327" t="s">
        <v>742</v>
      </c>
      <c r="E1327">
        <v>13</v>
      </c>
      <c r="F1327" t="s">
        <v>312</v>
      </c>
      <c r="G1327" t="s">
        <v>350</v>
      </c>
    </row>
    <row r="1328" spans="2:7">
      <c r="B1328">
        <v>193</v>
      </c>
      <c r="C1328" t="s">
        <v>349</v>
      </c>
      <c r="D1328" t="s">
        <v>9</v>
      </c>
      <c r="E1328">
        <v>8</v>
      </c>
      <c r="F1328" t="s">
        <v>312</v>
      </c>
      <c r="G1328" t="s">
        <v>350</v>
      </c>
    </row>
    <row r="1329" spans="2:7">
      <c r="B1329">
        <v>193</v>
      </c>
      <c r="C1329" t="s">
        <v>349</v>
      </c>
      <c r="D1329" t="s">
        <v>741</v>
      </c>
      <c r="E1329">
        <v>302</v>
      </c>
      <c r="F1329" t="s">
        <v>312</v>
      </c>
      <c r="G1329" t="s">
        <v>350</v>
      </c>
    </row>
    <row r="1330" spans="2:7">
      <c r="B1330">
        <v>193</v>
      </c>
      <c r="C1330" t="s">
        <v>349</v>
      </c>
      <c r="D1330" t="s">
        <v>10</v>
      </c>
      <c r="E1330">
        <v>140</v>
      </c>
      <c r="F1330" t="s">
        <v>312</v>
      </c>
      <c r="G1330" t="s">
        <v>350</v>
      </c>
    </row>
    <row r="1331" spans="2:7">
      <c r="B1331">
        <v>193</v>
      </c>
      <c r="C1331" t="s">
        <v>349</v>
      </c>
      <c r="D1331" t="s">
        <v>11</v>
      </c>
      <c r="E1331">
        <v>4294</v>
      </c>
      <c r="F1331" t="s">
        <v>312</v>
      </c>
      <c r="G1331" t="s">
        <v>350</v>
      </c>
    </row>
    <row r="1332" spans="2:7">
      <c r="B1332">
        <v>193</v>
      </c>
      <c r="C1332" t="s">
        <v>349</v>
      </c>
      <c r="D1332" t="s">
        <v>12</v>
      </c>
      <c r="E1332">
        <v>16</v>
      </c>
      <c r="F1332" t="s">
        <v>312</v>
      </c>
      <c r="G1332" t="s">
        <v>350</v>
      </c>
    </row>
    <row r="1333" spans="2:7">
      <c r="B1333">
        <v>193</v>
      </c>
      <c r="C1333" t="s">
        <v>349</v>
      </c>
      <c r="D1333" t="s">
        <v>13</v>
      </c>
      <c r="E1333">
        <v>72</v>
      </c>
      <c r="F1333" t="s">
        <v>312</v>
      </c>
      <c r="G1333" t="s">
        <v>350</v>
      </c>
    </row>
    <row r="1334" spans="2:7">
      <c r="B1334">
        <v>194</v>
      </c>
      <c r="C1334" t="s">
        <v>349</v>
      </c>
      <c r="D1334" t="s">
        <v>742</v>
      </c>
      <c r="E1334">
        <v>14</v>
      </c>
      <c r="F1334" t="s">
        <v>312</v>
      </c>
      <c r="G1334" t="s">
        <v>351</v>
      </c>
    </row>
    <row r="1335" spans="2:7">
      <c r="B1335">
        <v>194</v>
      </c>
      <c r="C1335" t="s">
        <v>349</v>
      </c>
      <c r="D1335" t="s">
        <v>9</v>
      </c>
      <c r="E1335">
        <v>8</v>
      </c>
      <c r="F1335" t="s">
        <v>312</v>
      </c>
      <c r="G1335" t="s">
        <v>351</v>
      </c>
    </row>
    <row r="1336" spans="2:7">
      <c r="B1336">
        <v>194</v>
      </c>
      <c r="C1336" t="s">
        <v>349</v>
      </c>
      <c r="D1336" t="s">
        <v>741</v>
      </c>
      <c r="E1336">
        <v>302</v>
      </c>
      <c r="F1336" t="s">
        <v>312</v>
      </c>
      <c r="G1336" t="s">
        <v>351</v>
      </c>
    </row>
    <row r="1337" spans="2:7">
      <c r="B1337">
        <v>194</v>
      </c>
      <c r="C1337" t="s">
        <v>349</v>
      </c>
      <c r="D1337" t="s">
        <v>10</v>
      </c>
      <c r="E1337">
        <v>140</v>
      </c>
      <c r="F1337" t="s">
        <v>312</v>
      </c>
      <c r="G1337" t="s">
        <v>351</v>
      </c>
    </row>
    <row r="1338" spans="2:7">
      <c r="B1338">
        <v>194</v>
      </c>
      <c r="C1338" t="s">
        <v>349</v>
      </c>
      <c r="D1338" t="s">
        <v>11</v>
      </c>
      <c r="E1338">
        <v>4638</v>
      </c>
      <c r="F1338" t="s">
        <v>312</v>
      </c>
      <c r="G1338" t="s">
        <v>351</v>
      </c>
    </row>
    <row r="1339" spans="2:7">
      <c r="B1339">
        <v>194</v>
      </c>
      <c r="C1339" t="s">
        <v>349</v>
      </c>
      <c r="D1339" t="s">
        <v>12</v>
      </c>
      <c r="E1339">
        <v>16</v>
      </c>
      <c r="F1339" t="s">
        <v>312</v>
      </c>
      <c r="G1339" t="s">
        <v>351</v>
      </c>
    </row>
    <row r="1340" spans="2:7">
      <c r="B1340">
        <v>194</v>
      </c>
      <c r="C1340" t="s">
        <v>349</v>
      </c>
      <c r="D1340" t="s">
        <v>13</v>
      </c>
      <c r="E1340">
        <v>74</v>
      </c>
      <c r="F1340" t="s">
        <v>312</v>
      </c>
      <c r="G1340" t="s">
        <v>351</v>
      </c>
    </row>
    <row r="1341" spans="2:7">
      <c r="B1341">
        <v>195</v>
      </c>
      <c r="C1341" t="s">
        <v>352</v>
      </c>
      <c r="D1341" t="s">
        <v>742</v>
      </c>
      <c r="E1341">
        <v>18.5</v>
      </c>
      <c r="F1341" t="s">
        <v>312</v>
      </c>
      <c r="G1341" t="s">
        <v>353</v>
      </c>
    </row>
    <row r="1342" spans="2:7">
      <c r="B1342">
        <v>195</v>
      </c>
      <c r="C1342" t="s">
        <v>352</v>
      </c>
      <c r="D1342" t="s">
        <v>9</v>
      </c>
      <c r="E1342">
        <v>6</v>
      </c>
      <c r="F1342" t="s">
        <v>312</v>
      </c>
      <c r="G1342" t="s">
        <v>353</v>
      </c>
    </row>
    <row r="1343" spans="2:7">
      <c r="B1343">
        <v>195</v>
      </c>
      <c r="C1343" t="s">
        <v>352</v>
      </c>
      <c r="D1343" t="s">
        <v>741</v>
      </c>
      <c r="E1343">
        <v>250</v>
      </c>
      <c r="F1343" t="s">
        <v>312</v>
      </c>
      <c r="G1343" t="s">
        <v>353</v>
      </c>
    </row>
    <row r="1344" spans="2:7">
      <c r="B1344">
        <v>195</v>
      </c>
      <c r="C1344" t="s">
        <v>352</v>
      </c>
      <c r="D1344" t="s">
        <v>10</v>
      </c>
      <c r="E1344">
        <v>98</v>
      </c>
      <c r="F1344" t="s">
        <v>312</v>
      </c>
      <c r="G1344" t="s">
        <v>353</v>
      </c>
    </row>
    <row r="1345" spans="2:7">
      <c r="B1345">
        <v>195</v>
      </c>
      <c r="C1345" t="s">
        <v>352</v>
      </c>
      <c r="D1345" t="s">
        <v>11</v>
      </c>
      <c r="E1345">
        <v>3525</v>
      </c>
      <c r="F1345" t="s">
        <v>312</v>
      </c>
      <c r="G1345" t="s">
        <v>353</v>
      </c>
    </row>
    <row r="1346" spans="2:7">
      <c r="B1346">
        <v>195</v>
      </c>
      <c r="C1346" t="s">
        <v>352</v>
      </c>
      <c r="D1346" t="s">
        <v>12</v>
      </c>
      <c r="E1346">
        <v>19</v>
      </c>
      <c r="F1346" t="s">
        <v>312</v>
      </c>
      <c r="G1346" t="s">
        <v>353</v>
      </c>
    </row>
    <row r="1347" spans="2:7">
      <c r="B1347">
        <v>195</v>
      </c>
      <c r="C1347" t="s">
        <v>352</v>
      </c>
      <c r="D1347" t="s">
        <v>13</v>
      </c>
      <c r="E1347">
        <v>77</v>
      </c>
      <c r="F1347" t="s">
        <v>312</v>
      </c>
      <c r="G1347" t="s">
        <v>353</v>
      </c>
    </row>
    <row r="1348" spans="2:7">
      <c r="B1348">
        <v>196</v>
      </c>
      <c r="C1348" t="s">
        <v>354</v>
      </c>
      <c r="D1348" t="s">
        <v>742</v>
      </c>
      <c r="E1348">
        <v>20.2</v>
      </c>
      <c r="F1348" t="s">
        <v>312</v>
      </c>
      <c r="G1348" t="s">
        <v>355</v>
      </c>
    </row>
    <row r="1349" spans="2:7">
      <c r="B1349">
        <v>196</v>
      </c>
      <c r="C1349" t="s">
        <v>354</v>
      </c>
      <c r="D1349" t="s">
        <v>9</v>
      </c>
      <c r="E1349">
        <v>6</v>
      </c>
      <c r="F1349" t="s">
        <v>312</v>
      </c>
      <c r="G1349" t="s">
        <v>355</v>
      </c>
    </row>
    <row r="1350" spans="2:7">
      <c r="B1350">
        <v>196</v>
      </c>
      <c r="C1350" t="s">
        <v>354</v>
      </c>
      <c r="D1350" t="s">
        <v>741</v>
      </c>
      <c r="E1350">
        <v>200</v>
      </c>
      <c r="F1350" t="s">
        <v>312</v>
      </c>
      <c r="G1350" t="s">
        <v>355</v>
      </c>
    </row>
    <row r="1351" spans="2:7">
      <c r="B1351">
        <v>196</v>
      </c>
      <c r="C1351" t="s">
        <v>354</v>
      </c>
      <c r="D1351" t="s">
        <v>10</v>
      </c>
      <c r="E1351">
        <v>88</v>
      </c>
      <c r="F1351" t="s">
        <v>312</v>
      </c>
      <c r="G1351" t="s">
        <v>355</v>
      </c>
    </row>
    <row r="1352" spans="2:7">
      <c r="B1352">
        <v>196</v>
      </c>
      <c r="C1352" t="s">
        <v>354</v>
      </c>
      <c r="D1352" t="s">
        <v>11</v>
      </c>
      <c r="E1352">
        <v>3060</v>
      </c>
      <c r="F1352" t="s">
        <v>312</v>
      </c>
      <c r="G1352" t="s">
        <v>355</v>
      </c>
    </row>
    <row r="1353" spans="2:7">
      <c r="B1353">
        <v>196</v>
      </c>
      <c r="C1353" t="s">
        <v>354</v>
      </c>
      <c r="D1353" t="s">
        <v>12</v>
      </c>
      <c r="E1353">
        <v>17.100000000000001</v>
      </c>
      <c r="F1353" t="s">
        <v>312</v>
      </c>
      <c r="G1353" t="s">
        <v>355</v>
      </c>
    </row>
    <row r="1354" spans="2:7">
      <c r="B1354">
        <v>196</v>
      </c>
      <c r="C1354" t="s">
        <v>354</v>
      </c>
      <c r="D1354" t="s">
        <v>13</v>
      </c>
      <c r="E1354">
        <v>81</v>
      </c>
      <c r="F1354" t="s">
        <v>312</v>
      </c>
      <c r="G1354" t="s">
        <v>355</v>
      </c>
    </row>
    <row r="1355" spans="2:7">
      <c r="B1355">
        <v>197</v>
      </c>
      <c r="C1355" t="s">
        <v>356</v>
      </c>
      <c r="D1355" t="s">
        <v>742</v>
      </c>
      <c r="E1355">
        <v>18</v>
      </c>
      <c r="F1355" t="s">
        <v>312</v>
      </c>
      <c r="G1355" t="s">
        <v>357</v>
      </c>
    </row>
    <row r="1356" spans="2:7">
      <c r="B1356">
        <v>197</v>
      </c>
      <c r="C1356" t="s">
        <v>356</v>
      </c>
      <c r="D1356" t="s">
        <v>9</v>
      </c>
      <c r="E1356">
        <v>6</v>
      </c>
      <c r="F1356" t="s">
        <v>312</v>
      </c>
      <c r="G1356" t="s">
        <v>357</v>
      </c>
    </row>
    <row r="1357" spans="2:7">
      <c r="B1357">
        <v>197</v>
      </c>
      <c r="C1357" t="s">
        <v>356</v>
      </c>
      <c r="D1357" t="s">
        <v>741</v>
      </c>
      <c r="E1357">
        <v>250</v>
      </c>
      <c r="F1357" t="s">
        <v>312</v>
      </c>
      <c r="G1357" t="s">
        <v>357</v>
      </c>
    </row>
    <row r="1358" spans="2:7">
      <c r="B1358">
        <v>197</v>
      </c>
      <c r="C1358" t="s">
        <v>356</v>
      </c>
      <c r="D1358" t="s">
        <v>10</v>
      </c>
      <c r="E1358">
        <v>78</v>
      </c>
      <c r="F1358" t="s">
        <v>312</v>
      </c>
      <c r="G1358" t="s">
        <v>357</v>
      </c>
    </row>
    <row r="1359" spans="2:7">
      <c r="B1359">
        <v>197</v>
      </c>
      <c r="C1359" t="s">
        <v>356</v>
      </c>
      <c r="D1359" t="s">
        <v>11</v>
      </c>
      <c r="E1359">
        <v>3574</v>
      </c>
      <c r="F1359" t="s">
        <v>312</v>
      </c>
      <c r="G1359" t="s">
        <v>357</v>
      </c>
    </row>
    <row r="1360" spans="2:7">
      <c r="B1360">
        <v>197</v>
      </c>
      <c r="C1360" t="s">
        <v>356</v>
      </c>
      <c r="D1360" t="s">
        <v>12</v>
      </c>
      <c r="E1360">
        <v>21</v>
      </c>
      <c r="F1360" t="s">
        <v>312</v>
      </c>
      <c r="G1360" t="s">
        <v>357</v>
      </c>
    </row>
    <row r="1361" spans="2:7">
      <c r="B1361">
        <v>197</v>
      </c>
      <c r="C1361" t="s">
        <v>356</v>
      </c>
      <c r="D1361" t="s">
        <v>13</v>
      </c>
      <c r="E1361">
        <v>76</v>
      </c>
      <c r="F1361" t="s">
        <v>312</v>
      </c>
      <c r="G1361" t="s">
        <v>357</v>
      </c>
    </row>
    <row r="1362" spans="2:7">
      <c r="B1362">
        <v>198</v>
      </c>
      <c r="C1362" t="s">
        <v>358</v>
      </c>
      <c r="D1362" t="s">
        <v>742</v>
      </c>
      <c r="E1362">
        <v>22</v>
      </c>
      <c r="F1362" t="s">
        <v>312</v>
      </c>
      <c r="G1362" t="s">
        <v>359</v>
      </c>
    </row>
    <row r="1363" spans="2:7">
      <c r="B1363">
        <v>198</v>
      </c>
      <c r="C1363" t="s">
        <v>358</v>
      </c>
      <c r="D1363" t="s">
        <v>9</v>
      </c>
      <c r="E1363">
        <v>6</v>
      </c>
      <c r="F1363" t="s">
        <v>312</v>
      </c>
      <c r="G1363" t="s">
        <v>359</v>
      </c>
    </row>
    <row r="1364" spans="2:7">
      <c r="B1364">
        <v>198</v>
      </c>
      <c r="C1364" t="s">
        <v>358</v>
      </c>
      <c r="D1364" t="s">
        <v>741</v>
      </c>
      <c r="E1364">
        <v>232</v>
      </c>
      <c r="F1364" t="s">
        <v>312</v>
      </c>
      <c r="G1364" t="s">
        <v>359</v>
      </c>
    </row>
    <row r="1365" spans="2:7">
      <c r="B1365">
        <v>198</v>
      </c>
      <c r="C1365" t="s">
        <v>358</v>
      </c>
      <c r="D1365" t="s">
        <v>10</v>
      </c>
      <c r="E1365">
        <v>112</v>
      </c>
      <c r="F1365" t="s">
        <v>312</v>
      </c>
      <c r="G1365" t="s">
        <v>359</v>
      </c>
    </row>
    <row r="1366" spans="2:7">
      <c r="B1366">
        <v>198</v>
      </c>
      <c r="C1366" t="s">
        <v>358</v>
      </c>
      <c r="D1366" t="s">
        <v>11</v>
      </c>
      <c r="E1366">
        <v>2835</v>
      </c>
      <c r="F1366" t="s">
        <v>312</v>
      </c>
      <c r="G1366" t="s">
        <v>359</v>
      </c>
    </row>
    <row r="1367" spans="2:7">
      <c r="B1367">
        <v>198</v>
      </c>
      <c r="C1367" t="s">
        <v>358</v>
      </c>
      <c r="D1367" t="s">
        <v>12</v>
      </c>
      <c r="E1367">
        <v>14.7</v>
      </c>
      <c r="F1367" t="s">
        <v>312</v>
      </c>
      <c r="G1367" t="s">
        <v>359</v>
      </c>
    </row>
    <row r="1368" spans="2:7">
      <c r="B1368">
        <v>198</v>
      </c>
      <c r="C1368" t="s">
        <v>358</v>
      </c>
      <c r="D1368" t="s">
        <v>13</v>
      </c>
      <c r="E1368">
        <v>82</v>
      </c>
      <c r="F1368" t="s">
        <v>312</v>
      </c>
      <c r="G1368" t="s">
        <v>359</v>
      </c>
    </row>
    <row r="1369" spans="2:7">
      <c r="B1369">
        <v>199</v>
      </c>
      <c r="C1369" t="s">
        <v>360</v>
      </c>
      <c r="D1369" t="s">
        <v>742</v>
      </c>
      <c r="E1369">
        <v>13</v>
      </c>
      <c r="F1369" t="s">
        <v>312</v>
      </c>
      <c r="G1369" t="s">
        <v>361</v>
      </c>
    </row>
    <row r="1370" spans="2:7">
      <c r="B1370">
        <v>199</v>
      </c>
      <c r="C1370" t="s">
        <v>360</v>
      </c>
      <c r="D1370" t="s">
        <v>9</v>
      </c>
      <c r="E1370">
        <v>8</v>
      </c>
      <c r="F1370" t="s">
        <v>312</v>
      </c>
      <c r="G1370" t="s">
        <v>361</v>
      </c>
    </row>
    <row r="1371" spans="2:7">
      <c r="B1371">
        <v>199</v>
      </c>
      <c r="C1371" t="s">
        <v>360</v>
      </c>
      <c r="D1371" t="s">
        <v>741</v>
      </c>
      <c r="E1371">
        <v>351</v>
      </c>
      <c r="F1371" t="s">
        <v>312</v>
      </c>
      <c r="G1371" t="s">
        <v>361</v>
      </c>
    </row>
    <row r="1372" spans="2:7">
      <c r="B1372">
        <v>199</v>
      </c>
      <c r="C1372" t="s">
        <v>360</v>
      </c>
      <c r="D1372" t="s">
        <v>10</v>
      </c>
      <c r="E1372">
        <v>158</v>
      </c>
      <c r="F1372" t="s">
        <v>312</v>
      </c>
      <c r="G1372" t="s">
        <v>361</v>
      </c>
    </row>
    <row r="1373" spans="2:7">
      <c r="B1373">
        <v>199</v>
      </c>
      <c r="C1373" t="s">
        <v>360</v>
      </c>
      <c r="D1373" t="s">
        <v>11</v>
      </c>
      <c r="E1373">
        <v>4363</v>
      </c>
      <c r="F1373" t="s">
        <v>312</v>
      </c>
      <c r="G1373" t="s">
        <v>361</v>
      </c>
    </row>
    <row r="1374" spans="2:7">
      <c r="B1374">
        <v>199</v>
      </c>
      <c r="C1374" t="s">
        <v>360</v>
      </c>
      <c r="D1374" t="s">
        <v>12</v>
      </c>
      <c r="E1374">
        <v>13</v>
      </c>
      <c r="F1374" t="s">
        <v>312</v>
      </c>
      <c r="G1374" t="s">
        <v>361</v>
      </c>
    </row>
    <row r="1375" spans="2:7">
      <c r="B1375">
        <v>199</v>
      </c>
      <c r="C1375" t="s">
        <v>360</v>
      </c>
      <c r="D1375" t="s">
        <v>13</v>
      </c>
      <c r="E1375">
        <v>73</v>
      </c>
      <c r="F1375" t="s">
        <v>312</v>
      </c>
      <c r="G1375" t="s">
        <v>361</v>
      </c>
    </row>
    <row r="1376" spans="2:7">
      <c r="B1376">
        <v>200</v>
      </c>
      <c r="C1376" t="s">
        <v>360</v>
      </c>
      <c r="D1376" t="s">
        <v>742</v>
      </c>
      <c r="E1376">
        <v>14</v>
      </c>
      <c r="F1376" t="s">
        <v>312</v>
      </c>
      <c r="G1376" t="s">
        <v>362</v>
      </c>
    </row>
    <row r="1377" spans="2:7">
      <c r="B1377">
        <v>200</v>
      </c>
      <c r="C1377" t="s">
        <v>360</v>
      </c>
      <c r="D1377" t="s">
        <v>9</v>
      </c>
      <c r="E1377">
        <v>8</v>
      </c>
      <c r="F1377" t="s">
        <v>312</v>
      </c>
      <c r="G1377" t="s">
        <v>362</v>
      </c>
    </row>
    <row r="1378" spans="2:7">
      <c r="B1378">
        <v>200</v>
      </c>
      <c r="C1378" t="s">
        <v>360</v>
      </c>
      <c r="D1378" t="s">
        <v>741</v>
      </c>
      <c r="E1378">
        <v>351</v>
      </c>
      <c r="F1378" t="s">
        <v>312</v>
      </c>
      <c r="G1378" t="s">
        <v>362</v>
      </c>
    </row>
    <row r="1379" spans="2:7">
      <c r="B1379">
        <v>200</v>
      </c>
      <c r="C1379" t="s">
        <v>360</v>
      </c>
      <c r="D1379" t="s">
        <v>10</v>
      </c>
      <c r="E1379">
        <v>148</v>
      </c>
      <c r="F1379" t="s">
        <v>312</v>
      </c>
      <c r="G1379" t="s">
        <v>362</v>
      </c>
    </row>
    <row r="1380" spans="2:7">
      <c r="B1380">
        <v>200</v>
      </c>
      <c r="C1380" t="s">
        <v>360</v>
      </c>
      <c r="D1380" t="s">
        <v>11</v>
      </c>
      <c r="E1380">
        <v>4657</v>
      </c>
      <c r="F1380" t="s">
        <v>312</v>
      </c>
      <c r="G1380" t="s">
        <v>362</v>
      </c>
    </row>
    <row r="1381" spans="2:7">
      <c r="B1381">
        <v>200</v>
      </c>
      <c r="C1381" t="s">
        <v>360</v>
      </c>
      <c r="D1381" t="s">
        <v>12</v>
      </c>
      <c r="E1381">
        <v>13.5</v>
      </c>
      <c r="F1381" t="s">
        <v>312</v>
      </c>
      <c r="G1381" t="s">
        <v>362</v>
      </c>
    </row>
    <row r="1382" spans="2:7">
      <c r="B1382">
        <v>200</v>
      </c>
      <c r="C1382" t="s">
        <v>360</v>
      </c>
      <c r="D1382" t="s">
        <v>13</v>
      </c>
      <c r="E1382">
        <v>75</v>
      </c>
      <c r="F1382" t="s">
        <v>312</v>
      </c>
      <c r="G1382" t="s">
        <v>362</v>
      </c>
    </row>
    <row r="1383" spans="2:7">
      <c r="B1383">
        <v>201</v>
      </c>
      <c r="C1383" t="s">
        <v>363</v>
      </c>
      <c r="D1383" t="s">
        <v>742</v>
      </c>
      <c r="E1383">
        <v>17.600000000000001</v>
      </c>
      <c r="F1383" t="s">
        <v>312</v>
      </c>
      <c r="G1383" t="s">
        <v>364</v>
      </c>
    </row>
    <row r="1384" spans="2:7">
      <c r="B1384">
        <v>201</v>
      </c>
      <c r="C1384" t="s">
        <v>363</v>
      </c>
      <c r="D1384" t="s">
        <v>9</v>
      </c>
      <c r="E1384">
        <v>8</v>
      </c>
      <c r="F1384" t="s">
        <v>312</v>
      </c>
      <c r="G1384" t="s">
        <v>364</v>
      </c>
    </row>
    <row r="1385" spans="2:7">
      <c r="B1385">
        <v>201</v>
      </c>
      <c r="C1385" t="s">
        <v>363</v>
      </c>
      <c r="D1385" t="s">
        <v>741</v>
      </c>
      <c r="E1385">
        <v>302</v>
      </c>
      <c r="F1385" t="s">
        <v>312</v>
      </c>
      <c r="G1385" t="s">
        <v>364</v>
      </c>
    </row>
    <row r="1386" spans="2:7">
      <c r="B1386">
        <v>201</v>
      </c>
      <c r="C1386" t="s">
        <v>363</v>
      </c>
      <c r="D1386" t="s">
        <v>10</v>
      </c>
      <c r="E1386">
        <v>129</v>
      </c>
      <c r="F1386" t="s">
        <v>312</v>
      </c>
      <c r="G1386" t="s">
        <v>364</v>
      </c>
    </row>
    <row r="1387" spans="2:7">
      <c r="B1387">
        <v>201</v>
      </c>
      <c r="C1387" t="s">
        <v>363</v>
      </c>
      <c r="D1387" t="s">
        <v>11</v>
      </c>
      <c r="E1387">
        <v>3725</v>
      </c>
      <c r="F1387" t="s">
        <v>312</v>
      </c>
      <c r="G1387" t="s">
        <v>364</v>
      </c>
    </row>
    <row r="1388" spans="2:7">
      <c r="B1388">
        <v>201</v>
      </c>
      <c r="C1388" t="s">
        <v>363</v>
      </c>
      <c r="D1388" t="s">
        <v>12</v>
      </c>
      <c r="E1388">
        <v>13.4</v>
      </c>
      <c r="F1388" t="s">
        <v>312</v>
      </c>
      <c r="G1388" t="s">
        <v>364</v>
      </c>
    </row>
    <row r="1389" spans="2:7">
      <c r="B1389">
        <v>201</v>
      </c>
      <c r="C1389" t="s">
        <v>363</v>
      </c>
      <c r="D1389" t="s">
        <v>13</v>
      </c>
      <c r="E1389">
        <v>79</v>
      </c>
      <c r="F1389" t="s">
        <v>312</v>
      </c>
      <c r="G1389" t="s">
        <v>364</v>
      </c>
    </row>
    <row r="1390" spans="2:7">
      <c r="B1390">
        <v>202</v>
      </c>
      <c r="C1390" t="s">
        <v>365</v>
      </c>
      <c r="D1390" t="s">
        <v>742</v>
      </c>
      <c r="E1390">
        <v>21</v>
      </c>
      <c r="F1390" t="s">
        <v>312</v>
      </c>
      <c r="G1390" t="s">
        <v>366</v>
      </c>
    </row>
    <row r="1391" spans="2:7">
      <c r="B1391">
        <v>202</v>
      </c>
      <c r="C1391" t="s">
        <v>365</v>
      </c>
      <c r="D1391" t="s">
        <v>9</v>
      </c>
      <c r="E1391">
        <v>6</v>
      </c>
      <c r="F1391" t="s">
        <v>312</v>
      </c>
      <c r="G1391" t="s">
        <v>366</v>
      </c>
    </row>
    <row r="1392" spans="2:7">
      <c r="B1392">
        <v>202</v>
      </c>
      <c r="C1392" t="s">
        <v>365</v>
      </c>
      <c r="D1392" t="s">
        <v>741</v>
      </c>
      <c r="E1392">
        <v>200</v>
      </c>
      <c r="F1392" t="s">
        <v>312</v>
      </c>
      <c r="G1392" t="s">
        <v>366</v>
      </c>
    </row>
    <row r="1393" spans="2:7">
      <c r="B1393">
        <v>202</v>
      </c>
      <c r="C1393" t="s">
        <v>365</v>
      </c>
      <c r="D1393" t="s">
        <v>10</v>
      </c>
      <c r="E1393">
        <v>85</v>
      </c>
      <c r="F1393" t="s">
        <v>312</v>
      </c>
      <c r="G1393" t="s">
        <v>366</v>
      </c>
    </row>
    <row r="1394" spans="2:7">
      <c r="B1394">
        <v>202</v>
      </c>
      <c r="C1394" t="s">
        <v>365</v>
      </c>
      <c r="D1394" t="s">
        <v>11</v>
      </c>
      <c r="E1394">
        <v>2587</v>
      </c>
      <c r="F1394" t="s">
        <v>312</v>
      </c>
      <c r="G1394" t="s">
        <v>366</v>
      </c>
    </row>
    <row r="1395" spans="2:7">
      <c r="B1395">
        <v>202</v>
      </c>
      <c r="C1395" t="s">
        <v>365</v>
      </c>
      <c r="D1395" t="s">
        <v>12</v>
      </c>
      <c r="E1395">
        <v>16</v>
      </c>
      <c r="F1395" t="s">
        <v>312</v>
      </c>
      <c r="G1395" t="s">
        <v>366</v>
      </c>
    </row>
    <row r="1396" spans="2:7">
      <c r="B1396">
        <v>202</v>
      </c>
      <c r="C1396" t="s">
        <v>365</v>
      </c>
      <c r="D1396" t="s">
        <v>13</v>
      </c>
      <c r="E1396">
        <v>70</v>
      </c>
      <c r="F1396" t="s">
        <v>312</v>
      </c>
      <c r="G1396" t="s">
        <v>366</v>
      </c>
    </row>
    <row r="1397" spans="2:7">
      <c r="B1397">
        <v>203</v>
      </c>
      <c r="C1397" t="s">
        <v>365</v>
      </c>
      <c r="D1397" t="s">
        <v>742</v>
      </c>
      <c r="E1397">
        <v>24</v>
      </c>
      <c r="F1397" t="s">
        <v>312</v>
      </c>
      <c r="G1397" t="s">
        <v>367</v>
      </c>
    </row>
    <row r="1398" spans="2:7">
      <c r="B1398">
        <v>203</v>
      </c>
      <c r="C1398" t="s">
        <v>365</v>
      </c>
      <c r="D1398" t="s">
        <v>9</v>
      </c>
      <c r="E1398">
        <v>6</v>
      </c>
      <c r="F1398" t="s">
        <v>312</v>
      </c>
      <c r="G1398" t="s">
        <v>367</v>
      </c>
    </row>
    <row r="1399" spans="2:7">
      <c r="B1399">
        <v>203</v>
      </c>
      <c r="C1399" t="s">
        <v>365</v>
      </c>
      <c r="D1399" t="s">
        <v>741</v>
      </c>
      <c r="E1399">
        <v>200</v>
      </c>
      <c r="F1399" t="s">
        <v>312</v>
      </c>
      <c r="G1399" t="s">
        <v>367</v>
      </c>
    </row>
    <row r="1400" spans="2:7">
      <c r="B1400">
        <v>203</v>
      </c>
      <c r="C1400" t="s">
        <v>365</v>
      </c>
      <c r="D1400" t="s">
        <v>10</v>
      </c>
      <c r="E1400">
        <v>81</v>
      </c>
      <c r="F1400" t="s">
        <v>312</v>
      </c>
      <c r="G1400" t="s">
        <v>367</v>
      </c>
    </row>
    <row r="1401" spans="2:7">
      <c r="B1401">
        <v>203</v>
      </c>
      <c r="C1401" t="s">
        <v>365</v>
      </c>
      <c r="D1401" t="s">
        <v>11</v>
      </c>
      <c r="E1401">
        <v>3012</v>
      </c>
      <c r="F1401" t="s">
        <v>312</v>
      </c>
      <c r="G1401" t="s">
        <v>367</v>
      </c>
    </row>
    <row r="1402" spans="2:7">
      <c r="B1402">
        <v>203</v>
      </c>
      <c r="C1402" t="s">
        <v>365</v>
      </c>
      <c r="D1402" t="s">
        <v>12</v>
      </c>
      <c r="E1402">
        <v>17.600000000000001</v>
      </c>
      <c r="F1402" t="s">
        <v>312</v>
      </c>
      <c r="G1402" t="s">
        <v>367</v>
      </c>
    </row>
    <row r="1403" spans="2:7">
      <c r="B1403">
        <v>203</v>
      </c>
      <c r="C1403" t="s">
        <v>365</v>
      </c>
      <c r="D1403" t="s">
        <v>13</v>
      </c>
      <c r="E1403">
        <v>76</v>
      </c>
      <c r="F1403" t="s">
        <v>312</v>
      </c>
      <c r="G1403" t="s">
        <v>367</v>
      </c>
    </row>
    <row r="1404" spans="2:7">
      <c r="B1404">
        <v>205</v>
      </c>
      <c r="C1404" t="s">
        <v>365</v>
      </c>
      <c r="D1404" t="s">
        <v>742</v>
      </c>
      <c r="E1404">
        <v>15</v>
      </c>
      <c r="F1404" t="s">
        <v>312</v>
      </c>
      <c r="G1404" t="s">
        <v>368</v>
      </c>
    </row>
    <row r="1405" spans="2:7">
      <c r="B1405">
        <v>205</v>
      </c>
      <c r="C1405" t="s">
        <v>365</v>
      </c>
      <c r="D1405" t="s">
        <v>9</v>
      </c>
      <c r="E1405">
        <v>6</v>
      </c>
      <c r="F1405" t="s">
        <v>312</v>
      </c>
      <c r="G1405" t="s">
        <v>368</v>
      </c>
    </row>
    <row r="1406" spans="2:7">
      <c r="B1406">
        <v>205</v>
      </c>
      <c r="C1406" t="s">
        <v>365</v>
      </c>
      <c r="D1406" t="s">
        <v>741</v>
      </c>
      <c r="E1406">
        <v>250</v>
      </c>
      <c r="F1406" t="s">
        <v>312</v>
      </c>
      <c r="G1406" t="s">
        <v>368</v>
      </c>
    </row>
    <row r="1407" spans="2:7">
      <c r="B1407">
        <v>205</v>
      </c>
      <c r="C1407" t="s">
        <v>365</v>
      </c>
      <c r="D1407" t="s">
        <v>10</v>
      </c>
      <c r="E1407">
        <v>72</v>
      </c>
      <c r="F1407" t="s">
        <v>312</v>
      </c>
      <c r="G1407" t="s">
        <v>368</v>
      </c>
    </row>
    <row r="1408" spans="2:7">
      <c r="B1408">
        <v>205</v>
      </c>
      <c r="C1408" t="s">
        <v>365</v>
      </c>
      <c r="D1408" t="s">
        <v>11</v>
      </c>
      <c r="E1408">
        <v>3158</v>
      </c>
      <c r="F1408" t="s">
        <v>312</v>
      </c>
      <c r="G1408" t="s">
        <v>368</v>
      </c>
    </row>
    <row r="1409" spans="2:7">
      <c r="B1409">
        <v>205</v>
      </c>
      <c r="C1409" t="s">
        <v>365</v>
      </c>
      <c r="D1409" t="s">
        <v>12</v>
      </c>
      <c r="E1409">
        <v>19.5</v>
      </c>
      <c r="F1409" t="s">
        <v>312</v>
      </c>
      <c r="G1409" t="s">
        <v>368</v>
      </c>
    </row>
    <row r="1410" spans="2:7">
      <c r="B1410">
        <v>205</v>
      </c>
      <c r="C1410" t="s">
        <v>365</v>
      </c>
      <c r="D1410" t="s">
        <v>13</v>
      </c>
      <c r="E1410">
        <v>75</v>
      </c>
      <c r="F1410" t="s">
        <v>312</v>
      </c>
      <c r="G1410" t="s">
        <v>368</v>
      </c>
    </row>
    <row r="1411" spans="2:7">
      <c r="B1411">
        <v>206</v>
      </c>
      <c r="C1411" t="s">
        <v>365</v>
      </c>
      <c r="D1411" t="s">
        <v>742</v>
      </c>
      <c r="E1411">
        <v>18</v>
      </c>
      <c r="F1411" t="s">
        <v>312</v>
      </c>
      <c r="G1411" t="s">
        <v>369</v>
      </c>
    </row>
    <row r="1412" spans="2:7">
      <c r="B1412">
        <v>206</v>
      </c>
      <c r="C1412" t="s">
        <v>365</v>
      </c>
      <c r="D1412" t="s">
        <v>9</v>
      </c>
      <c r="E1412">
        <v>6</v>
      </c>
      <c r="F1412" t="s">
        <v>312</v>
      </c>
      <c r="G1412" t="s">
        <v>369</v>
      </c>
    </row>
    <row r="1413" spans="2:7">
      <c r="B1413">
        <v>206</v>
      </c>
      <c r="C1413" t="s">
        <v>365</v>
      </c>
      <c r="D1413" t="s">
        <v>741</v>
      </c>
      <c r="E1413">
        <v>250</v>
      </c>
      <c r="F1413" t="s">
        <v>312</v>
      </c>
      <c r="G1413" t="s">
        <v>369</v>
      </c>
    </row>
    <row r="1414" spans="2:7">
      <c r="B1414">
        <v>206</v>
      </c>
      <c r="C1414" t="s">
        <v>365</v>
      </c>
      <c r="D1414" t="s">
        <v>10</v>
      </c>
      <c r="E1414">
        <v>88</v>
      </c>
      <c r="F1414" t="s">
        <v>312</v>
      </c>
      <c r="G1414" t="s">
        <v>369</v>
      </c>
    </row>
    <row r="1415" spans="2:7">
      <c r="B1415">
        <v>206</v>
      </c>
      <c r="C1415" t="s">
        <v>365</v>
      </c>
      <c r="D1415" t="s">
        <v>11</v>
      </c>
      <c r="E1415">
        <v>3021</v>
      </c>
      <c r="F1415" t="s">
        <v>312</v>
      </c>
      <c r="G1415" t="s">
        <v>369</v>
      </c>
    </row>
    <row r="1416" spans="2:7">
      <c r="B1416">
        <v>206</v>
      </c>
      <c r="C1416" t="s">
        <v>365</v>
      </c>
      <c r="D1416" t="s">
        <v>12</v>
      </c>
      <c r="E1416">
        <v>16.5</v>
      </c>
      <c r="F1416" t="s">
        <v>312</v>
      </c>
      <c r="G1416" t="s">
        <v>369</v>
      </c>
    </row>
    <row r="1417" spans="2:7">
      <c r="B1417">
        <v>206</v>
      </c>
      <c r="C1417" t="s">
        <v>365</v>
      </c>
      <c r="D1417" t="s">
        <v>13</v>
      </c>
      <c r="E1417">
        <v>73</v>
      </c>
      <c r="F1417" t="s">
        <v>312</v>
      </c>
      <c r="G1417" t="s">
        <v>369</v>
      </c>
    </row>
    <row r="1418" spans="2:7">
      <c r="B1418">
        <v>207</v>
      </c>
      <c r="C1418" t="s">
        <v>370</v>
      </c>
      <c r="D1418" t="s">
        <v>742</v>
      </c>
      <c r="E1418">
        <v>18</v>
      </c>
      <c r="F1418" t="s">
        <v>312</v>
      </c>
      <c r="G1418" t="s">
        <v>371</v>
      </c>
    </row>
    <row r="1419" spans="2:7">
      <c r="B1419">
        <v>207</v>
      </c>
      <c r="C1419" t="s">
        <v>370</v>
      </c>
      <c r="D1419" t="s">
        <v>9</v>
      </c>
      <c r="E1419">
        <v>6</v>
      </c>
      <c r="F1419" t="s">
        <v>312</v>
      </c>
      <c r="G1419" t="s">
        <v>371</v>
      </c>
    </row>
    <row r="1420" spans="2:7">
      <c r="B1420">
        <v>207</v>
      </c>
      <c r="C1420" t="s">
        <v>370</v>
      </c>
      <c r="D1420" t="s">
        <v>741</v>
      </c>
      <c r="E1420">
        <v>250</v>
      </c>
      <c r="F1420" t="s">
        <v>312</v>
      </c>
      <c r="G1420" t="s">
        <v>371</v>
      </c>
    </row>
    <row r="1421" spans="2:7">
      <c r="B1421">
        <v>207</v>
      </c>
      <c r="C1421" t="s">
        <v>370</v>
      </c>
      <c r="D1421" t="s">
        <v>10</v>
      </c>
      <c r="E1421">
        <v>88</v>
      </c>
      <c r="F1421" t="s">
        <v>312</v>
      </c>
      <c r="G1421" t="s">
        <v>371</v>
      </c>
    </row>
    <row r="1422" spans="2:7">
      <c r="B1422">
        <v>207</v>
      </c>
      <c r="C1422" t="s">
        <v>370</v>
      </c>
      <c r="D1422" t="s">
        <v>11</v>
      </c>
      <c r="E1422">
        <v>3139</v>
      </c>
      <c r="F1422" t="s">
        <v>312</v>
      </c>
      <c r="G1422" t="s">
        <v>371</v>
      </c>
    </row>
    <row r="1423" spans="2:7">
      <c r="B1423">
        <v>207</v>
      </c>
      <c r="C1423" t="s">
        <v>370</v>
      </c>
      <c r="D1423" t="s">
        <v>12</v>
      </c>
      <c r="E1423">
        <v>14.5</v>
      </c>
      <c r="F1423" t="s">
        <v>312</v>
      </c>
      <c r="G1423" t="s">
        <v>371</v>
      </c>
    </row>
    <row r="1424" spans="2:7">
      <c r="B1424">
        <v>207</v>
      </c>
      <c r="C1424" t="s">
        <v>370</v>
      </c>
      <c r="D1424" t="s">
        <v>13</v>
      </c>
      <c r="E1424">
        <v>71</v>
      </c>
      <c r="F1424" t="s">
        <v>312</v>
      </c>
      <c r="G1424" t="s">
        <v>371</v>
      </c>
    </row>
    <row r="1425" spans="2:7">
      <c r="B1425">
        <v>210</v>
      </c>
      <c r="C1425" t="s">
        <v>372</v>
      </c>
      <c r="D1425" t="s">
        <v>742</v>
      </c>
      <c r="E1425">
        <v>27</v>
      </c>
      <c r="F1425" t="s">
        <v>312</v>
      </c>
      <c r="G1425" t="s">
        <v>373</v>
      </c>
    </row>
    <row r="1426" spans="2:7">
      <c r="B1426">
        <v>210</v>
      </c>
      <c r="C1426" t="s">
        <v>372</v>
      </c>
      <c r="D1426" t="s">
        <v>9</v>
      </c>
      <c r="E1426">
        <v>4</v>
      </c>
      <c r="F1426" t="s">
        <v>312</v>
      </c>
      <c r="G1426" t="s">
        <v>373</v>
      </c>
    </row>
    <row r="1427" spans="2:7">
      <c r="B1427">
        <v>210</v>
      </c>
      <c r="C1427" t="s">
        <v>372</v>
      </c>
      <c r="D1427" t="s">
        <v>741</v>
      </c>
      <c r="E1427">
        <v>140</v>
      </c>
      <c r="F1427" t="s">
        <v>312</v>
      </c>
      <c r="G1427" t="s">
        <v>373</v>
      </c>
    </row>
    <row r="1428" spans="2:7">
      <c r="B1428">
        <v>210</v>
      </c>
      <c r="C1428" t="s">
        <v>372</v>
      </c>
      <c r="D1428" t="s">
        <v>10</v>
      </c>
      <c r="E1428">
        <v>86</v>
      </c>
      <c r="F1428" t="s">
        <v>312</v>
      </c>
      <c r="G1428" t="s">
        <v>373</v>
      </c>
    </row>
    <row r="1429" spans="2:7">
      <c r="B1429">
        <v>210</v>
      </c>
      <c r="C1429" t="s">
        <v>372</v>
      </c>
      <c r="D1429" t="s">
        <v>11</v>
      </c>
      <c r="E1429">
        <v>2790</v>
      </c>
      <c r="F1429" t="s">
        <v>312</v>
      </c>
      <c r="G1429" t="s">
        <v>373</v>
      </c>
    </row>
    <row r="1430" spans="2:7">
      <c r="B1430">
        <v>210</v>
      </c>
      <c r="C1430" t="s">
        <v>372</v>
      </c>
      <c r="D1430" t="s">
        <v>12</v>
      </c>
      <c r="E1430">
        <v>15.6</v>
      </c>
      <c r="F1430" t="s">
        <v>312</v>
      </c>
      <c r="G1430" t="s">
        <v>373</v>
      </c>
    </row>
    <row r="1431" spans="2:7">
      <c r="B1431">
        <v>210</v>
      </c>
      <c r="C1431" t="s">
        <v>372</v>
      </c>
      <c r="D1431" t="s">
        <v>13</v>
      </c>
      <c r="E1431">
        <v>82</v>
      </c>
      <c r="F1431" t="s">
        <v>312</v>
      </c>
      <c r="G1431" t="s">
        <v>373</v>
      </c>
    </row>
    <row r="1432" spans="2:7">
      <c r="B1432">
        <v>211</v>
      </c>
      <c r="C1432" t="s">
        <v>374</v>
      </c>
      <c r="D1432" t="s">
        <v>742</v>
      </c>
      <c r="E1432">
        <v>13</v>
      </c>
      <c r="F1432" t="s">
        <v>312</v>
      </c>
      <c r="G1432" t="s">
        <v>375</v>
      </c>
    </row>
    <row r="1433" spans="2:7">
      <c r="B1433">
        <v>211</v>
      </c>
      <c r="C1433" t="s">
        <v>374</v>
      </c>
      <c r="D1433" t="s">
        <v>9</v>
      </c>
      <c r="E1433">
        <v>8</v>
      </c>
      <c r="F1433" t="s">
        <v>312</v>
      </c>
      <c r="G1433" t="s">
        <v>375</v>
      </c>
    </row>
    <row r="1434" spans="2:7">
      <c r="B1434">
        <v>211</v>
      </c>
      <c r="C1434" t="s">
        <v>374</v>
      </c>
      <c r="D1434" t="s">
        <v>741</v>
      </c>
      <c r="E1434">
        <v>302</v>
      </c>
      <c r="F1434" t="s">
        <v>312</v>
      </c>
      <c r="G1434" t="s">
        <v>375</v>
      </c>
    </row>
    <row r="1435" spans="2:7">
      <c r="B1435">
        <v>211</v>
      </c>
      <c r="C1435" t="s">
        <v>374</v>
      </c>
      <c r="D1435" t="s">
        <v>10</v>
      </c>
      <c r="E1435">
        <v>129</v>
      </c>
      <c r="F1435" t="s">
        <v>312</v>
      </c>
      <c r="G1435" t="s">
        <v>375</v>
      </c>
    </row>
    <row r="1436" spans="2:7">
      <c r="B1436">
        <v>211</v>
      </c>
      <c r="C1436" t="s">
        <v>374</v>
      </c>
      <c r="D1436" t="s">
        <v>11</v>
      </c>
      <c r="E1436">
        <v>3169</v>
      </c>
      <c r="F1436" t="s">
        <v>312</v>
      </c>
      <c r="G1436" t="s">
        <v>375</v>
      </c>
    </row>
    <row r="1437" spans="2:7">
      <c r="B1437">
        <v>211</v>
      </c>
      <c r="C1437" t="s">
        <v>374</v>
      </c>
      <c r="D1437" t="s">
        <v>12</v>
      </c>
      <c r="E1437">
        <v>12</v>
      </c>
      <c r="F1437" t="s">
        <v>312</v>
      </c>
      <c r="G1437" t="s">
        <v>375</v>
      </c>
    </row>
    <row r="1438" spans="2:7">
      <c r="B1438">
        <v>211</v>
      </c>
      <c r="C1438" t="s">
        <v>374</v>
      </c>
      <c r="D1438" t="s">
        <v>13</v>
      </c>
      <c r="E1438">
        <v>75</v>
      </c>
      <c r="F1438" t="s">
        <v>312</v>
      </c>
      <c r="G1438" t="s">
        <v>375</v>
      </c>
    </row>
    <row r="1439" spans="2:7">
      <c r="B1439">
        <v>212</v>
      </c>
      <c r="C1439" t="s">
        <v>376</v>
      </c>
      <c r="D1439" t="s">
        <v>742</v>
      </c>
      <c r="E1439">
        <v>25.5</v>
      </c>
      <c r="F1439" t="s">
        <v>312</v>
      </c>
      <c r="G1439" t="s">
        <v>377</v>
      </c>
    </row>
    <row r="1440" spans="2:7">
      <c r="B1440">
        <v>212</v>
      </c>
      <c r="C1440" t="s">
        <v>376</v>
      </c>
      <c r="D1440" t="s">
        <v>9</v>
      </c>
      <c r="E1440">
        <v>4</v>
      </c>
      <c r="F1440" t="s">
        <v>312</v>
      </c>
      <c r="G1440" t="s">
        <v>377</v>
      </c>
    </row>
    <row r="1441" spans="2:7">
      <c r="B1441">
        <v>212</v>
      </c>
      <c r="C1441" t="s">
        <v>376</v>
      </c>
      <c r="D1441" t="s">
        <v>741</v>
      </c>
      <c r="E1441">
        <v>140</v>
      </c>
      <c r="F1441" t="s">
        <v>312</v>
      </c>
      <c r="G1441" t="s">
        <v>377</v>
      </c>
    </row>
    <row r="1442" spans="2:7">
      <c r="B1442">
        <v>212</v>
      </c>
      <c r="C1442" t="s">
        <v>376</v>
      </c>
      <c r="D1442" t="s">
        <v>10</v>
      </c>
      <c r="E1442">
        <v>89</v>
      </c>
      <c r="F1442" t="s">
        <v>312</v>
      </c>
      <c r="G1442" t="s">
        <v>377</v>
      </c>
    </row>
    <row r="1443" spans="2:7">
      <c r="B1443">
        <v>212</v>
      </c>
      <c r="C1443" t="s">
        <v>376</v>
      </c>
      <c r="D1443" t="s">
        <v>11</v>
      </c>
      <c r="E1443">
        <v>2755</v>
      </c>
      <c r="F1443" t="s">
        <v>312</v>
      </c>
      <c r="G1443" t="s">
        <v>377</v>
      </c>
    </row>
    <row r="1444" spans="2:7">
      <c r="B1444">
        <v>212</v>
      </c>
      <c r="C1444" t="s">
        <v>376</v>
      </c>
      <c r="D1444" t="s">
        <v>12</v>
      </c>
      <c r="E1444">
        <v>15.8</v>
      </c>
      <c r="F1444" t="s">
        <v>312</v>
      </c>
      <c r="G1444" t="s">
        <v>377</v>
      </c>
    </row>
    <row r="1445" spans="2:7">
      <c r="B1445">
        <v>212</v>
      </c>
      <c r="C1445" t="s">
        <v>376</v>
      </c>
      <c r="D1445" t="s">
        <v>13</v>
      </c>
      <c r="E1445">
        <v>77</v>
      </c>
      <c r="F1445" t="s">
        <v>312</v>
      </c>
      <c r="G1445" t="s">
        <v>377</v>
      </c>
    </row>
    <row r="1446" spans="2:7">
      <c r="B1446">
        <v>214</v>
      </c>
      <c r="C1446" t="s">
        <v>378</v>
      </c>
      <c r="D1446" t="s">
        <v>742</v>
      </c>
      <c r="E1446">
        <v>23</v>
      </c>
      <c r="F1446" t="s">
        <v>312</v>
      </c>
      <c r="G1446" t="s">
        <v>379</v>
      </c>
    </row>
    <row r="1447" spans="2:7">
      <c r="B1447">
        <v>214</v>
      </c>
      <c r="C1447" t="s">
        <v>378</v>
      </c>
      <c r="D1447" t="s">
        <v>9</v>
      </c>
      <c r="E1447">
        <v>4</v>
      </c>
      <c r="F1447" t="s">
        <v>312</v>
      </c>
      <c r="G1447" t="s">
        <v>379</v>
      </c>
    </row>
    <row r="1448" spans="2:7">
      <c r="B1448">
        <v>214</v>
      </c>
      <c r="C1448" t="s">
        <v>378</v>
      </c>
      <c r="D1448" t="s">
        <v>741</v>
      </c>
      <c r="E1448">
        <v>140</v>
      </c>
      <c r="F1448" t="s">
        <v>312</v>
      </c>
      <c r="G1448" t="s">
        <v>379</v>
      </c>
    </row>
    <row r="1449" spans="2:7">
      <c r="B1449">
        <v>214</v>
      </c>
      <c r="C1449" t="s">
        <v>378</v>
      </c>
      <c r="D1449" t="s">
        <v>10</v>
      </c>
      <c r="E1449">
        <v>83</v>
      </c>
      <c r="F1449" t="s">
        <v>312</v>
      </c>
      <c r="G1449" t="s">
        <v>379</v>
      </c>
    </row>
    <row r="1450" spans="2:7">
      <c r="B1450">
        <v>214</v>
      </c>
      <c r="C1450" t="s">
        <v>378</v>
      </c>
      <c r="D1450" t="s">
        <v>11</v>
      </c>
      <c r="E1450">
        <v>2639</v>
      </c>
      <c r="F1450" t="s">
        <v>312</v>
      </c>
      <c r="G1450" t="s">
        <v>379</v>
      </c>
    </row>
    <row r="1451" spans="2:7">
      <c r="B1451">
        <v>214</v>
      </c>
      <c r="C1451" t="s">
        <v>378</v>
      </c>
      <c r="D1451" t="s">
        <v>12</v>
      </c>
      <c r="E1451">
        <v>17</v>
      </c>
      <c r="F1451" t="s">
        <v>312</v>
      </c>
      <c r="G1451" t="s">
        <v>379</v>
      </c>
    </row>
    <row r="1452" spans="2:7">
      <c r="B1452">
        <v>214</v>
      </c>
      <c r="C1452" t="s">
        <v>378</v>
      </c>
      <c r="D1452" t="s">
        <v>13</v>
      </c>
      <c r="E1452">
        <v>75</v>
      </c>
      <c r="F1452" t="s">
        <v>312</v>
      </c>
      <c r="G1452" t="s">
        <v>379</v>
      </c>
    </row>
    <row r="1453" spans="2:7">
      <c r="B1453">
        <v>215</v>
      </c>
      <c r="C1453" t="s">
        <v>378</v>
      </c>
      <c r="D1453" t="s">
        <v>742</v>
      </c>
      <c r="E1453">
        <v>26.5</v>
      </c>
      <c r="F1453" t="s">
        <v>312</v>
      </c>
      <c r="G1453" t="s">
        <v>380</v>
      </c>
    </row>
    <row r="1454" spans="2:7">
      <c r="B1454">
        <v>215</v>
      </c>
      <c r="C1454" t="s">
        <v>378</v>
      </c>
      <c r="D1454" t="s">
        <v>9</v>
      </c>
      <c r="E1454">
        <v>4</v>
      </c>
      <c r="F1454" t="s">
        <v>312</v>
      </c>
      <c r="G1454" t="s">
        <v>380</v>
      </c>
    </row>
    <row r="1455" spans="2:7">
      <c r="B1455">
        <v>215</v>
      </c>
      <c r="C1455" t="s">
        <v>378</v>
      </c>
      <c r="D1455" t="s">
        <v>741</v>
      </c>
      <c r="E1455">
        <v>140</v>
      </c>
      <c r="F1455" t="s">
        <v>312</v>
      </c>
      <c r="G1455" t="s">
        <v>380</v>
      </c>
    </row>
    <row r="1456" spans="2:7">
      <c r="B1456">
        <v>215</v>
      </c>
      <c r="C1456" t="s">
        <v>378</v>
      </c>
      <c r="D1456" t="s">
        <v>10</v>
      </c>
      <c r="E1456">
        <v>72</v>
      </c>
      <c r="F1456" t="s">
        <v>312</v>
      </c>
      <c r="G1456" t="s">
        <v>380</v>
      </c>
    </row>
    <row r="1457" spans="2:7">
      <c r="B1457">
        <v>215</v>
      </c>
      <c r="C1457" t="s">
        <v>378</v>
      </c>
      <c r="D1457" t="s">
        <v>11</v>
      </c>
      <c r="E1457">
        <v>2565</v>
      </c>
      <c r="F1457" t="s">
        <v>312</v>
      </c>
      <c r="G1457" t="s">
        <v>380</v>
      </c>
    </row>
    <row r="1458" spans="2:7">
      <c r="B1458">
        <v>215</v>
      </c>
      <c r="C1458" t="s">
        <v>378</v>
      </c>
      <c r="D1458" t="s">
        <v>12</v>
      </c>
      <c r="E1458">
        <v>13.6</v>
      </c>
      <c r="F1458" t="s">
        <v>312</v>
      </c>
      <c r="G1458" t="s">
        <v>380</v>
      </c>
    </row>
    <row r="1459" spans="2:7">
      <c r="B1459">
        <v>215</v>
      </c>
      <c r="C1459" t="s">
        <v>378</v>
      </c>
      <c r="D1459" t="s">
        <v>13</v>
      </c>
      <c r="E1459">
        <v>76</v>
      </c>
      <c r="F1459" t="s">
        <v>312</v>
      </c>
      <c r="G1459" t="s">
        <v>380</v>
      </c>
    </row>
    <row r="1460" spans="2:7">
      <c r="B1460">
        <v>216</v>
      </c>
      <c r="C1460" t="s">
        <v>378</v>
      </c>
      <c r="D1460" t="s">
        <v>742</v>
      </c>
      <c r="E1460">
        <v>26</v>
      </c>
      <c r="F1460" t="s">
        <v>312</v>
      </c>
      <c r="G1460" t="s">
        <v>381</v>
      </c>
    </row>
    <row r="1461" spans="2:7">
      <c r="B1461">
        <v>216</v>
      </c>
      <c r="C1461" t="s">
        <v>378</v>
      </c>
      <c r="D1461" t="s">
        <v>9</v>
      </c>
      <c r="E1461">
        <v>4</v>
      </c>
      <c r="F1461" t="s">
        <v>312</v>
      </c>
      <c r="G1461" t="s">
        <v>381</v>
      </c>
    </row>
    <row r="1462" spans="2:7">
      <c r="B1462">
        <v>216</v>
      </c>
      <c r="C1462" t="s">
        <v>378</v>
      </c>
      <c r="D1462" t="s">
        <v>741</v>
      </c>
      <c r="E1462">
        <v>122</v>
      </c>
      <c r="F1462" t="s">
        <v>312</v>
      </c>
      <c r="G1462" t="s">
        <v>381</v>
      </c>
    </row>
    <row r="1463" spans="2:7">
      <c r="B1463">
        <v>216</v>
      </c>
      <c r="C1463" t="s">
        <v>378</v>
      </c>
      <c r="D1463" t="s">
        <v>10</v>
      </c>
      <c r="E1463">
        <v>80</v>
      </c>
      <c r="F1463" t="s">
        <v>312</v>
      </c>
      <c r="G1463" t="s">
        <v>381</v>
      </c>
    </row>
    <row r="1464" spans="2:7">
      <c r="B1464">
        <v>216</v>
      </c>
      <c r="C1464" t="s">
        <v>378</v>
      </c>
      <c r="D1464" t="s">
        <v>11</v>
      </c>
      <c r="E1464">
        <v>2451</v>
      </c>
      <c r="F1464" t="s">
        <v>312</v>
      </c>
      <c r="G1464" t="s">
        <v>381</v>
      </c>
    </row>
    <row r="1465" spans="2:7">
      <c r="B1465">
        <v>216</v>
      </c>
      <c r="C1465" t="s">
        <v>378</v>
      </c>
      <c r="D1465" t="s">
        <v>12</v>
      </c>
      <c r="E1465">
        <v>16.5</v>
      </c>
      <c r="F1465" t="s">
        <v>312</v>
      </c>
      <c r="G1465" t="s">
        <v>381</v>
      </c>
    </row>
    <row r="1466" spans="2:7">
      <c r="B1466">
        <v>216</v>
      </c>
      <c r="C1466" t="s">
        <v>378</v>
      </c>
      <c r="D1466" t="s">
        <v>13</v>
      </c>
      <c r="E1466">
        <v>74</v>
      </c>
      <c r="F1466" t="s">
        <v>312</v>
      </c>
      <c r="G1466" t="s">
        <v>381</v>
      </c>
    </row>
    <row r="1467" spans="2:7">
      <c r="B1467">
        <v>217</v>
      </c>
      <c r="C1467" t="s">
        <v>378</v>
      </c>
      <c r="D1467" t="s">
        <v>742</v>
      </c>
      <c r="E1467">
        <v>18</v>
      </c>
      <c r="F1467" t="s">
        <v>312</v>
      </c>
      <c r="G1467" t="s">
        <v>382</v>
      </c>
    </row>
    <row r="1468" spans="2:7">
      <c r="B1468">
        <v>217</v>
      </c>
      <c r="C1468" t="s">
        <v>378</v>
      </c>
      <c r="D1468" t="s">
        <v>9</v>
      </c>
      <c r="E1468">
        <v>6</v>
      </c>
      <c r="F1468" t="s">
        <v>312</v>
      </c>
      <c r="G1468" t="s">
        <v>382</v>
      </c>
    </row>
    <row r="1469" spans="2:7">
      <c r="B1469">
        <v>217</v>
      </c>
      <c r="C1469" t="s">
        <v>378</v>
      </c>
      <c r="D1469" t="s">
        <v>741</v>
      </c>
      <c r="E1469">
        <v>171</v>
      </c>
      <c r="F1469" t="s">
        <v>312</v>
      </c>
      <c r="G1469" t="s">
        <v>382</v>
      </c>
    </row>
    <row r="1470" spans="2:7">
      <c r="B1470">
        <v>217</v>
      </c>
      <c r="C1470" t="s">
        <v>378</v>
      </c>
      <c r="D1470" t="s">
        <v>10</v>
      </c>
      <c r="E1470">
        <v>97</v>
      </c>
      <c r="F1470" t="s">
        <v>312</v>
      </c>
      <c r="G1470" t="s">
        <v>382</v>
      </c>
    </row>
    <row r="1471" spans="2:7">
      <c r="B1471">
        <v>217</v>
      </c>
      <c r="C1471" t="s">
        <v>378</v>
      </c>
      <c r="D1471" t="s">
        <v>11</v>
      </c>
      <c r="E1471">
        <v>2984</v>
      </c>
      <c r="F1471" t="s">
        <v>312</v>
      </c>
      <c r="G1471" t="s">
        <v>382</v>
      </c>
    </row>
    <row r="1472" spans="2:7">
      <c r="B1472">
        <v>217</v>
      </c>
      <c r="C1472" t="s">
        <v>378</v>
      </c>
      <c r="D1472" t="s">
        <v>12</v>
      </c>
      <c r="E1472">
        <v>14.5</v>
      </c>
      <c r="F1472" t="s">
        <v>312</v>
      </c>
      <c r="G1472" t="s">
        <v>382</v>
      </c>
    </row>
    <row r="1473" spans="2:7">
      <c r="B1473">
        <v>217</v>
      </c>
      <c r="C1473" t="s">
        <v>378</v>
      </c>
      <c r="D1473" t="s">
        <v>13</v>
      </c>
      <c r="E1473">
        <v>75</v>
      </c>
      <c r="F1473" t="s">
        <v>312</v>
      </c>
      <c r="G1473" t="s">
        <v>382</v>
      </c>
    </row>
    <row r="1474" spans="2:7">
      <c r="B1474">
        <v>218</v>
      </c>
      <c r="C1474" t="s">
        <v>378</v>
      </c>
      <c r="D1474" t="s">
        <v>742</v>
      </c>
      <c r="E1474">
        <v>19</v>
      </c>
      <c r="F1474" t="s">
        <v>312</v>
      </c>
      <c r="G1474" t="s">
        <v>383</v>
      </c>
    </row>
    <row r="1475" spans="2:7">
      <c r="B1475">
        <v>218</v>
      </c>
      <c r="C1475" t="s">
        <v>378</v>
      </c>
      <c r="D1475" t="s">
        <v>9</v>
      </c>
      <c r="E1475">
        <v>4</v>
      </c>
      <c r="F1475" t="s">
        <v>312</v>
      </c>
      <c r="G1475" t="s">
        <v>383</v>
      </c>
    </row>
    <row r="1476" spans="2:7">
      <c r="B1476">
        <v>218</v>
      </c>
      <c r="C1476" t="s">
        <v>378</v>
      </c>
      <c r="D1476" t="s">
        <v>741</v>
      </c>
      <c r="E1476">
        <v>122</v>
      </c>
      <c r="F1476" t="s">
        <v>312</v>
      </c>
      <c r="G1476" t="s">
        <v>383</v>
      </c>
    </row>
    <row r="1477" spans="2:7">
      <c r="B1477">
        <v>218</v>
      </c>
      <c r="C1477" t="s">
        <v>378</v>
      </c>
      <c r="D1477" t="s">
        <v>10</v>
      </c>
      <c r="E1477">
        <v>85</v>
      </c>
      <c r="F1477" t="s">
        <v>312</v>
      </c>
      <c r="G1477" t="s">
        <v>383</v>
      </c>
    </row>
    <row r="1478" spans="2:7">
      <c r="B1478">
        <v>218</v>
      </c>
      <c r="C1478" t="s">
        <v>378</v>
      </c>
      <c r="D1478" t="s">
        <v>11</v>
      </c>
      <c r="E1478">
        <v>2310</v>
      </c>
      <c r="F1478" t="s">
        <v>312</v>
      </c>
      <c r="G1478" t="s">
        <v>383</v>
      </c>
    </row>
    <row r="1479" spans="2:7">
      <c r="B1479">
        <v>218</v>
      </c>
      <c r="C1479" t="s">
        <v>378</v>
      </c>
      <c r="D1479" t="s">
        <v>12</v>
      </c>
      <c r="E1479">
        <v>18.5</v>
      </c>
      <c r="F1479" t="s">
        <v>312</v>
      </c>
      <c r="G1479" t="s">
        <v>383</v>
      </c>
    </row>
    <row r="1480" spans="2:7">
      <c r="B1480">
        <v>218</v>
      </c>
      <c r="C1480" t="s">
        <v>378</v>
      </c>
      <c r="D1480" t="s">
        <v>13</v>
      </c>
      <c r="E1480">
        <v>73</v>
      </c>
      <c r="F1480" t="s">
        <v>312</v>
      </c>
      <c r="G1480" t="s">
        <v>383</v>
      </c>
    </row>
    <row r="1481" spans="2:7">
      <c r="B1481">
        <v>219</v>
      </c>
      <c r="C1481" t="s">
        <v>384</v>
      </c>
      <c r="D1481" t="s">
        <v>742</v>
      </c>
      <c r="E1481">
        <v>22</v>
      </c>
      <c r="F1481" t="s">
        <v>312</v>
      </c>
      <c r="G1481" t="s">
        <v>385</v>
      </c>
    </row>
    <row r="1482" spans="2:7">
      <c r="B1482">
        <v>219</v>
      </c>
      <c r="C1482" t="s">
        <v>384</v>
      </c>
      <c r="D1482" t="s">
        <v>9</v>
      </c>
      <c r="E1482">
        <v>4</v>
      </c>
      <c r="F1482" t="s">
        <v>312</v>
      </c>
      <c r="G1482" t="s">
        <v>385</v>
      </c>
    </row>
    <row r="1483" spans="2:7">
      <c r="B1483">
        <v>219</v>
      </c>
      <c r="C1483" t="s">
        <v>384</v>
      </c>
      <c r="D1483" t="s">
        <v>741</v>
      </c>
      <c r="E1483">
        <v>122</v>
      </c>
      <c r="F1483" t="s">
        <v>312</v>
      </c>
      <c r="G1483" t="s">
        <v>385</v>
      </c>
    </row>
    <row r="1484" spans="2:7">
      <c r="B1484">
        <v>219</v>
      </c>
      <c r="C1484" t="s">
        <v>384</v>
      </c>
      <c r="D1484" t="s">
        <v>10</v>
      </c>
      <c r="E1484">
        <v>86</v>
      </c>
      <c r="F1484" t="s">
        <v>312</v>
      </c>
      <c r="G1484" t="s">
        <v>385</v>
      </c>
    </row>
    <row r="1485" spans="2:7">
      <c r="B1485">
        <v>219</v>
      </c>
      <c r="C1485" t="s">
        <v>384</v>
      </c>
      <c r="D1485" t="s">
        <v>11</v>
      </c>
      <c r="E1485">
        <v>2395</v>
      </c>
      <c r="F1485" t="s">
        <v>312</v>
      </c>
      <c r="G1485" t="s">
        <v>385</v>
      </c>
    </row>
    <row r="1486" spans="2:7">
      <c r="B1486">
        <v>219</v>
      </c>
      <c r="C1486" t="s">
        <v>384</v>
      </c>
      <c r="D1486" t="s">
        <v>12</v>
      </c>
      <c r="E1486">
        <v>16</v>
      </c>
      <c r="F1486" t="s">
        <v>312</v>
      </c>
      <c r="G1486" t="s">
        <v>385</v>
      </c>
    </row>
    <row r="1487" spans="2:7">
      <c r="B1487">
        <v>219</v>
      </c>
      <c r="C1487" t="s">
        <v>384</v>
      </c>
      <c r="D1487" t="s">
        <v>13</v>
      </c>
      <c r="E1487">
        <v>72</v>
      </c>
      <c r="F1487" t="s">
        <v>312</v>
      </c>
      <c r="G1487" t="s">
        <v>385</v>
      </c>
    </row>
    <row r="1488" spans="2:7">
      <c r="B1488">
        <v>220</v>
      </c>
      <c r="C1488" t="s">
        <v>386</v>
      </c>
      <c r="D1488" t="s">
        <v>742</v>
      </c>
      <c r="E1488">
        <v>21</v>
      </c>
      <c r="F1488" t="s">
        <v>312</v>
      </c>
      <c r="G1488" t="s">
        <v>387</v>
      </c>
    </row>
    <row r="1489" spans="2:7">
      <c r="B1489">
        <v>220</v>
      </c>
      <c r="C1489" t="s">
        <v>386</v>
      </c>
      <c r="D1489" t="s">
        <v>9</v>
      </c>
      <c r="E1489">
        <v>4</v>
      </c>
      <c r="F1489" t="s">
        <v>312</v>
      </c>
      <c r="G1489" t="s">
        <v>387</v>
      </c>
    </row>
    <row r="1490" spans="2:7">
      <c r="B1490">
        <v>220</v>
      </c>
      <c r="C1490" t="s">
        <v>386</v>
      </c>
      <c r="D1490" t="s">
        <v>741</v>
      </c>
      <c r="E1490">
        <v>122</v>
      </c>
      <c r="F1490" t="s">
        <v>312</v>
      </c>
      <c r="G1490" t="s">
        <v>387</v>
      </c>
    </row>
    <row r="1491" spans="2:7">
      <c r="B1491">
        <v>220</v>
      </c>
      <c r="C1491" t="s">
        <v>386</v>
      </c>
      <c r="D1491" t="s">
        <v>10</v>
      </c>
      <c r="E1491">
        <v>86</v>
      </c>
      <c r="F1491" t="s">
        <v>312</v>
      </c>
      <c r="G1491" t="s">
        <v>387</v>
      </c>
    </row>
    <row r="1492" spans="2:7">
      <c r="B1492">
        <v>220</v>
      </c>
      <c r="C1492" t="s">
        <v>386</v>
      </c>
      <c r="D1492" t="s">
        <v>11</v>
      </c>
      <c r="E1492">
        <v>2226</v>
      </c>
      <c r="F1492" t="s">
        <v>312</v>
      </c>
      <c r="G1492" t="s">
        <v>387</v>
      </c>
    </row>
    <row r="1493" spans="2:7">
      <c r="B1493">
        <v>220</v>
      </c>
      <c r="C1493" t="s">
        <v>386</v>
      </c>
      <c r="D1493" t="s">
        <v>12</v>
      </c>
      <c r="E1493">
        <v>16.5</v>
      </c>
      <c r="F1493" t="s">
        <v>312</v>
      </c>
      <c r="G1493" t="s">
        <v>387</v>
      </c>
    </row>
    <row r="1494" spans="2:7">
      <c r="B1494">
        <v>220</v>
      </c>
      <c r="C1494" t="s">
        <v>386</v>
      </c>
      <c r="D1494" t="s">
        <v>13</v>
      </c>
      <c r="E1494">
        <v>72</v>
      </c>
      <c r="F1494" t="s">
        <v>312</v>
      </c>
      <c r="G1494" t="s">
        <v>387</v>
      </c>
    </row>
    <row r="1495" spans="2:7">
      <c r="B1495">
        <v>221</v>
      </c>
      <c r="C1495" t="s">
        <v>388</v>
      </c>
      <c r="D1495" t="s">
        <v>742</v>
      </c>
      <c r="E1495">
        <v>28</v>
      </c>
      <c r="F1495" t="s">
        <v>312</v>
      </c>
      <c r="G1495" t="s">
        <v>389</v>
      </c>
    </row>
    <row r="1496" spans="2:7">
      <c r="B1496">
        <v>221</v>
      </c>
      <c r="C1496" t="s">
        <v>388</v>
      </c>
      <c r="D1496" t="s">
        <v>9</v>
      </c>
      <c r="E1496">
        <v>4</v>
      </c>
      <c r="F1496" t="s">
        <v>312</v>
      </c>
      <c r="G1496" t="s">
        <v>389</v>
      </c>
    </row>
    <row r="1497" spans="2:7">
      <c r="B1497">
        <v>221</v>
      </c>
      <c r="C1497" t="s">
        <v>388</v>
      </c>
      <c r="D1497" t="s">
        <v>741</v>
      </c>
      <c r="E1497">
        <v>120</v>
      </c>
      <c r="F1497" t="s">
        <v>312</v>
      </c>
      <c r="G1497" t="s">
        <v>389</v>
      </c>
    </row>
    <row r="1498" spans="2:7">
      <c r="B1498">
        <v>221</v>
      </c>
      <c r="C1498" t="s">
        <v>388</v>
      </c>
      <c r="D1498" t="s">
        <v>10</v>
      </c>
      <c r="E1498">
        <v>79</v>
      </c>
      <c r="F1498" t="s">
        <v>312</v>
      </c>
      <c r="G1498" t="s">
        <v>389</v>
      </c>
    </row>
    <row r="1499" spans="2:7">
      <c r="B1499">
        <v>221</v>
      </c>
      <c r="C1499" t="s">
        <v>388</v>
      </c>
      <c r="D1499" t="s">
        <v>11</v>
      </c>
      <c r="E1499">
        <v>2625</v>
      </c>
      <c r="F1499" t="s">
        <v>312</v>
      </c>
      <c r="G1499" t="s">
        <v>389</v>
      </c>
    </row>
    <row r="1500" spans="2:7">
      <c r="B1500">
        <v>221</v>
      </c>
      <c r="C1500" t="s">
        <v>388</v>
      </c>
      <c r="D1500" t="s">
        <v>12</v>
      </c>
      <c r="E1500">
        <v>18.600000000000001</v>
      </c>
      <c r="F1500" t="s">
        <v>312</v>
      </c>
      <c r="G1500" t="s">
        <v>389</v>
      </c>
    </row>
    <row r="1501" spans="2:7">
      <c r="B1501">
        <v>221</v>
      </c>
      <c r="C1501" t="s">
        <v>388</v>
      </c>
      <c r="D1501" t="s">
        <v>13</v>
      </c>
      <c r="E1501">
        <v>82</v>
      </c>
      <c r="F1501" t="s">
        <v>312</v>
      </c>
      <c r="G1501" t="s">
        <v>389</v>
      </c>
    </row>
    <row r="1502" spans="2:7">
      <c r="B1502">
        <v>222</v>
      </c>
      <c r="C1502" t="s">
        <v>390</v>
      </c>
      <c r="D1502" t="s">
        <v>742</v>
      </c>
      <c r="E1502">
        <v>16</v>
      </c>
      <c r="F1502" t="s">
        <v>312</v>
      </c>
      <c r="G1502" t="s">
        <v>391</v>
      </c>
    </row>
    <row r="1503" spans="2:7">
      <c r="B1503">
        <v>222</v>
      </c>
      <c r="C1503" t="s">
        <v>390</v>
      </c>
      <c r="D1503" t="s">
        <v>9</v>
      </c>
      <c r="E1503">
        <v>8</v>
      </c>
      <c r="F1503" t="s">
        <v>312</v>
      </c>
      <c r="G1503" t="s">
        <v>391</v>
      </c>
    </row>
    <row r="1504" spans="2:7">
      <c r="B1504">
        <v>222</v>
      </c>
      <c r="C1504" t="s">
        <v>390</v>
      </c>
      <c r="D1504" t="s">
        <v>741</v>
      </c>
      <c r="E1504">
        <v>351</v>
      </c>
      <c r="F1504" t="s">
        <v>312</v>
      </c>
      <c r="G1504" t="s">
        <v>391</v>
      </c>
    </row>
    <row r="1505" spans="2:7">
      <c r="B1505">
        <v>222</v>
      </c>
      <c r="C1505" t="s">
        <v>390</v>
      </c>
      <c r="D1505" t="s">
        <v>10</v>
      </c>
      <c r="E1505">
        <v>149</v>
      </c>
      <c r="F1505" t="s">
        <v>312</v>
      </c>
      <c r="G1505" t="s">
        <v>391</v>
      </c>
    </row>
    <row r="1506" spans="2:7">
      <c r="B1506">
        <v>222</v>
      </c>
      <c r="C1506" t="s">
        <v>390</v>
      </c>
      <c r="D1506" t="s">
        <v>11</v>
      </c>
      <c r="E1506">
        <v>4335</v>
      </c>
      <c r="F1506" t="s">
        <v>312</v>
      </c>
      <c r="G1506" t="s">
        <v>391</v>
      </c>
    </row>
    <row r="1507" spans="2:7">
      <c r="B1507">
        <v>222</v>
      </c>
      <c r="C1507" t="s">
        <v>390</v>
      </c>
      <c r="D1507" t="s">
        <v>12</v>
      </c>
      <c r="E1507">
        <v>14.5</v>
      </c>
      <c r="F1507" t="s">
        <v>312</v>
      </c>
      <c r="G1507" t="s">
        <v>391</v>
      </c>
    </row>
    <row r="1508" spans="2:7">
      <c r="B1508">
        <v>222</v>
      </c>
      <c r="C1508" t="s">
        <v>390</v>
      </c>
      <c r="D1508" t="s">
        <v>13</v>
      </c>
      <c r="E1508">
        <v>77</v>
      </c>
      <c r="F1508" t="s">
        <v>312</v>
      </c>
      <c r="G1508" t="s">
        <v>391</v>
      </c>
    </row>
    <row r="1509" spans="2:7">
      <c r="B1509">
        <v>223</v>
      </c>
      <c r="C1509" t="s">
        <v>392</v>
      </c>
      <c r="D1509" t="s">
        <v>742</v>
      </c>
      <c r="E1509">
        <v>17</v>
      </c>
      <c r="F1509" t="s">
        <v>312</v>
      </c>
      <c r="G1509" t="s">
        <v>393</v>
      </c>
    </row>
    <row r="1510" spans="2:7">
      <c r="B1510">
        <v>223</v>
      </c>
      <c r="C1510" t="s">
        <v>392</v>
      </c>
      <c r="D1510" t="s">
        <v>9</v>
      </c>
      <c r="E1510">
        <v>8</v>
      </c>
      <c r="F1510" t="s">
        <v>312</v>
      </c>
      <c r="G1510" t="s">
        <v>393</v>
      </c>
    </row>
    <row r="1511" spans="2:7">
      <c r="B1511">
        <v>223</v>
      </c>
      <c r="C1511" t="s">
        <v>392</v>
      </c>
      <c r="D1511" t="s">
        <v>741</v>
      </c>
      <c r="E1511">
        <v>302</v>
      </c>
      <c r="F1511" t="s">
        <v>312</v>
      </c>
      <c r="G1511" t="s">
        <v>393</v>
      </c>
    </row>
    <row r="1512" spans="2:7">
      <c r="B1512">
        <v>223</v>
      </c>
      <c r="C1512" t="s">
        <v>392</v>
      </c>
      <c r="D1512" t="s">
        <v>10</v>
      </c>
      <c r="E1512">
        <v>140</v>
      </c>
      <c r="F1512" t="s">
        <v>312</v>
      </c>
      <c r="G1512" t="s">
        <v>393</v>
      </c>
    </row>
    <row r="1513" spans="2:7">
      <c r="B1513">
        <v>223</v>
      </c>
      <c r="C1513" t="s">
        <v>392</v>
      </c>
      <c r="D1513" t="s">
        <v>11</v>
      </c>
      <c r="E1513">
        <v>3449</v>
      </c>
      <c r="F1513" t="s">
        <v>312</v>
      </c>
      <c r="G1513" t="s">
        <v>393</v>
      </c>
    </row>
    <row r="1514" spans="2:7">
      <c r="B1514">
        <v>223</v>
      </c>
      <c r="C1514" t="s">
        <v>392</v>
      </c>
      <c r="D1514" t="s">
        <v>12</v>
      </c>
      <c r="E1514">
        <v>10.5</v>
      </c>
      <c r="F1514" t="s">
        <v>312</v>
      </c>
      <c r="G1514" t="s">
        <v>393</v>
      </c>
    </row>
    <row r="1515" spans="2:7">
      <c r="B1515">
        <v>223</v>
      </c>
      <c r="C1515" t="s">
        <v>392</v>
      </c>
      <c r="D1515" t="s">
        <v>13</v>
      </c>
      <c r="E1515">
        <v>70</v>
      </c>
      <c r="F1515" t="s">
        <v>312</v>
      </c>
      <c r="G1515" t="s">
        <v>393</v>
      </c>
    </row>
    <row r="1516" spans="2:7">
      <c r="B1516">
        <v>225</v>
      </c>
      <c r="C1516" t="s">
        <v>394</v>
      </c>
      <c r="D1516" t="s">
        <v>742</v>
      </c>
      <c r="E1516">
        <v>19</v>
      </c>
      <c r="F1516" t="s">
        <v>312</v>
      </c>
      <c r="G1516" t="s">
        <v>395</v>
      </c>
    </row>
    <row r="1517" spans="2:7">
      <c r="B1517">
        <v>225</v>
      </c>
      <c r="C1517" t="s">
        <v>394</v>
      </c>
      <c r="D1517" t="s">
        <v>9</v>
      </c>
      <c r="E1517">
        <v>6</v>
      </c>
      <c r="F1517" t="s">
        <v>312</v>
      </c>
      <c r="G1517" t="s">
        <v>395</v>
      </c>
    </row>
    <row r="1518" spans="2:7">
      <c r="B1518">
        <v>225</v>
      </c>
      <c r="C1518" t="s">
        <v>394</v>
      </c>
      <c r="D1518" t="s">
        <v>741</v>
      </c>
      <c r="E1518">
        <v>250</v>
      </c>
      <c r="F1518" t="s">
        <v>312</v>
      </c>
      <c r="G1518" t="s">
        <v>395</v>
      </c>
    </row>
    <row r="1519" spans="2:7">
      <c r="B1519">
        <v>225</v>
      </c>
      <c r="C1519" t="s">
        <v>394</v>
      </c>
      <c r="D1519" t="s">
        <v>10</v>
      </c>
      <c r="E1519">
        <v>88</v>
      </c>
      <c r="F1519" t="s">
        <v>312</v>
      </c>
      <c r="G1519" t="s">
        <v>395</v>
      </c>
    </row>
    <row r="1520" spans="2:7">
      <c r="B1520">
        <v>225</v>
      </c>
      <c r="C1520" t="s">
        <v>394</v>
      </c>
      <c r="D1520" t="s">
        <v>11</v>
      </c>
      <c r="E1520">
        <v>3302</v>
      </c>
      <c r="F1520" t="s">
        <v>312</v>
      </c>
      <c r="G1520" t="s">
        <v>395</v>
      </c>
    </row>
    <row r="1521" spans="2:7">
      <c r="B1521">
        <v>225</v>
      </c>
      <c r="C1521" t="s">
        <v>394</v>
      </c>
      <c r="D1521" t="s">
        <v>12</v>
      </c>
      <c r="E1521">
        <v>15.5</v>
      </c>
      <c r="F1521" t="s">
        <v>312</v>
      </c>
      <c r="G1521" t="s">
        <v>395</v>
      </c>
    </row>
    <row r="1522" spans="2:7">
      <c r="B1522">
        <v>225</v>
      </c>
      <c r="C1522" t="s">
        <v>394</v>
      </c>
      <c r="D1522" t="s">
        <v>13</v>
      </c>
      <c r="E1522">
        <v>71</v>
      </c>
      <c r="F1522" t="s">
        <v>312</v>
      </c>
      <c r="G1522" t="s">
        <v>395</v>
      </c>
    </row>
    <row r="1523" spans="2:7">
      <c r="B1523">
        <v>226</v>
      </c>
      <c r="C1523" t="s">
        <v>396</v>
      </c>
      <c r="D1523" t="s">
        <v>742</v>
      </c>
      <c r="E1523">
        <v>9</v>
      </c>
      <c r="F1523" t="s">
        <v>397</v>
      </c>
      <c r="G1523" t="s">
        <v>398</v>
      </c>
    </row>
    <row r="1524" spans="2:7">
      <c r="B1524">
        <v>226</v>
      </c>
      <c r="C1524" t="s">
        <v>396</v>
      </c>
      <c r="D1524" t="s">
        <v>9</v>
      </c>
      <c r="E1524">
        <v>8</v>
      </c>
      <c r="F1524" t="s">
        <v>397</v>
      </c>
      <c r="G1524" t="s">
        <v>398</v>
      </c>
    </row>
    <row r="1525" spans="2:7">
      <c r="B1525">
        <v>226</v>
      </c>
      <c r="C1525" t="s">
        <v>396</v>
      </c>
      <c r="D1525" t="s">
        <v>741</v>
      </c>
      <c r="E1525">
        <v>304</v>
      </c>
      <c r="F1525" t="s">
        <v>397</v>
      </c>
      <c r="G1525" t="s">
        <v>398</v>
      </c>
    </row>
    <row r="1526" spans="2:7">
      <c r="B1526">
        <v>226</v>
      </c>
      <c r="C1526" t="s">
        <v>396</v>
      </c>
      <c r="D1526" t="s">
        <v>10</v>
      </c>
      <c r="E1526">
        <v>193</v>
      </c>
      <c r="F1526" t="s">
        <v>397</v>
      </c>
      <c r="G1526" t="s">
        <v>398</v>
      </c>
    </row>
    <row r="1527" spans="2:7">
      <c r="B1527">
        <v>226</v>
      </c>
      <c r="C1527" t="s">
        <v>396</v>
      </c>
      <c r="D1527" t="s">
        <v>11</v>
      </c>
      <c r="E1527">
        <v>4732</v>
      </c>
      <c r="F1527" t="s">
        <v>397</v>
      </c>
      <c r="G1527" t="s">
        <v>398</v>
      </c>
    </row>
    <row r="1528" spans="2:7">
      <c r="B1528">
        <v>226</v>
      </c>
      <c r="C1528" t="s">
        <v>396</v>
      </c>
      <c r="D1528" t="s">
        <v>12</v>
      </c>
      <c r="E1528">
        <v>18.5</v>
      </c>
      <c r="F1528" t="s">
        <v>397</v>
      </c>
      <c r="G1528" t="s">
        <v>398</v>
      </c>
    </row>
    <row r="1529" spans="2:7">
      <c r="B1529">
        <v>226</v>
      </c>
      <c r="C1529" t="s">
        <v>396</v>
      </c>
      <c r="D1529" t="s">
        <v>13</v>
      </c>
      <c r="E1529">
        <v>70</v>
      </c>
      <c r="F1529" t="s">
        <v>397</v>
      </c>
      <c r="G1529" t="s">
        <v>398</v>
      </c>
    </row>
    <row r="1530" spans="2:7">
      <c r="B1530">
        <v>227</v>
      </c>
      <c r="C1530" t="s">
        <v>399</v>
      </c>
      <c r="D1530" t="s">
        <v>742</v>
      </c>
      <c r="E1530">
        <v>32.4</v>
      </c>
      <c r="F1530" t="s">
        <v>400</v>
      </c>
      <c r="G1530" t="s">
        <v>401</v>
      </c>
    </row>
    <row r="1531" spans="2:7">
      <c r="B1531">
        <v>227</v>
      </c>
      <c r="C1531" t="s">
        <v>399</v>
      </c>
      <c r="D1531" t="s">
        <v>9</v>
      </c>
      <c r="E1531">
        <v>4</v>
      </c>
      <c r="F1531" t="s">
        <v>400</v>
      </c>
      <c r="G1531" t="s">
        <v>401</v>
      </c>
    </row>
    <row r="1532" spans="2:7">
      <c r="B1532">
        <v>227</v>
      </c>
      <c r="C1532" t="s">
        <v>399</v>
      </c>
      <c r="D1532" t="s">
        <v>741</v>
      </c>
      <c r="E1532">
        <v>107</v>
      </c>
      <c r="F1532" t="s">
        <v>400</v>
      </c>
      <c r="G1532" t="s">
        <v>401</v>
      </c>
    </row>
    <row r="1533" spans="2:7">
      <c r="B1533">
        <v>227</v>
      </c>
      <c r="C1533" t="s">
        <v>399</v>
      </c>
      <c r="D1533" t="s">
        <v>10</v>
      </c>
      <c r="E1533">
        <v>72</v>
      </c>
      <c r="F1533" t="s">
        <v>400</v>
      </c>
      <c r="G1533" t="s">
        <v>401</v>
      </c>
    </row>
    <row r="1534" spans="2:7">
      <c r="B1534">
        <v>227</v>
      </c>
      <c r="C1534" t="s">
        <v>399</v>
      </c>
      <c r="D1534" t="s">
        <v>11</v>
      </c>
      <c r="E1534">
        <v>2290</v>
      </c>
      <c r="F1534" t="s">
        <v>400</v>
      </c>
      <c r="G1534" t="s">
        <v>401</v>
      </c>
    </row>
    <row r="1535" spans="2:7">
      <c r="B1535">
        <v>227</v>
      </c>
      <c r="C1535" t="s">
        <v>399</v>
      </c>
      <c r="D1535" t="s">
        <v>12</v>
      </c>
      <c r="E1535">
        <v>17</v>
      </c>
      <c r="F1535" t="s">
        <v>400</v>
      </c>
      <c r="G1535" t="s">
        <v>401</v>
      </c>
    </row>
    <row r="1536" spans="2:7">
      <c r="B1536">
        <v>227</v>
      </c>
      <c r="C1536" t="s">
        <v>399</v>
      </c>
      <c r="D1536" t="s">
        <v>13</v>
      </c>
      <c r="E1536">
        <v>80</v>
      </c>
      <c r="F1536" t="s">
        <v>400</v>
      </c>
      <c r="G1536" t="s">
        <v>401</v>
      </c>
    </row>
    <row r="1537" spans="2:7">
      <c r="B1537">
        <v>228</v>
      </c>
      <c r="C1537" t="s">
        <v>399</v>
      </c>
      <c r="D1537" t="s">
        <v>742</v>
      </c>
      <c r="E1537">
        <v>36</v>
      </c>
      <c r="F1537" t="s">
        <v>400</v>
      </c>
      <c r="G1537" t="s">
        <v>402</v>
      </c>
    </row>
    <row r="1538" spans="2:7">
      <c r="B1538">
        <v>228</v>
      </c>
      <c r="C1538" t="s">
        <v>399</v>
      </c>
      <c r="D1538" t="s">
        <v>9</v>
      </c>
      <c r="E1538">
        <v>4</v>
      </c>
      <c r="F1538" t="s">
        <v>400</v>
      </c>
      <c r="G1538" t="s">
        <v>402</v>
      </c>
    </row>
    <row r="1539" spans="2:7">
      <c r="B1539">
        <v>228</v>
      </c>
      <c r="C1539" t="s">
        <v>399</v>
      </c>
      <c r="D1539" t="s">
        <v>741</v>
      </c>
      <c r="E1539">
        <v>107</v>
      </c>
      <c r="F1539" t="s">
        <v>400</v>
      </c>
      <c r="G1539" t="s">
        <v>402</v>
      </c>
    </row>
    <row r="1540" spans="2:7">
      <c r="B1540">
        <v>228</v>
      </c>
      <c r="C1540" t="s">
        <v>399</v>
      </c>
      <c r="D1540" t="s">
        <v>10</v>
      </c>
      <c r="E1540">
        <v>75</v>
      </c>
      <c r="F1540" t="s">
        <v>400</v>
      </c>
      <c r="G1540" t="s">
        <v>402</v>
      </c>
    </row>
    <row r="1541" spans="2:7">
      <c r="B1541">
        <v>228</v>
      </c>
      <c r="C1541" t="s">
        <v>399</v>
      </c>
      <c r="D1541" t="s">
        <v>11</v>
      </c>
      <c r="E1541">
        <v>2205</v>
      </c>
      <c r="F1541" t="s">
        <v>400</v>
      </c>
      <c r="G1541" t="s">
        <v>402</v>
      </c>
    </row>
    <row r="1542" spans="2:7">
      <c r="B1542">
        <v>228</v>
      </c>
      <c r="C1542" t="s">
        <v>399</v>
      </c>
      <c r="D1542" t="s">
        <v>12</v>
      </c>
      <c r="E1542">
        <v>14.5</v>
      </c>
      <c r="F1542" t="s">
        <v>400</v>
      </c>
      <c r="G1542" t="s">
        <v>402</v>
      </c>
    </row>
    <row r="1543" spans="2:7">
      <c r="B1543">
        <v>228</v>
      </c>
      <c r="C1543" t="s">
        <v>399</v>
      </c>
      <c r="D1543" t="s">
        <v>13</v>
      </c>
      <c r="E1543">
        <v>82</v>
      </c>
      <c r="F1543" t="s">
        <v>400</v>
      </c>
      <c r="G1543" t="s">
        <v>402</v>
      </c>
    </row>
    <row r="1544" spans="2:7">
      <c r="B1544">
        <v>229</v>
      </c>
      <c r="C1544" t="s">
        <v>403</v>
      </c>
      <c r="D1544" t="s">
        <v>742</v>
      </c>
      <c r="E1544">
        <v>31.5</v>
      </c>
      <c r="F1544" t="s">
        <v>400</v>
      </c>
      <c r="G1544" t="s">
        <v>404</v>
      </c>
    </row>
    <row r="1545" spans="2:7">
      <c r="B1545">
        <v>229</v>
      </c>
      <c r="C1545" t="s">
        <v>403</v>
      </c>
      <c r="D1545" t="s">
        <v>9</v>
      </c>
      <c r="E1545">
        <v>4</v>
      </c>
      <c r="F1545" t="s">
        <v>400</v>
      </c>
      <c r="G1545" t="s">
        <v>404</v>
      </c>
    </row>
    <row r="1546" spans="2:7">
      <c r="B1546">
        <v>229</v>
      </c>
      <c r="C1546" t="s">
        <v>403</v>
      </c>
      <c r="D1546" t="s">
        <v>741</v>
      </c>
      <c r="E1546">
        <v>98</v>
      </c>
      <c r="F1546" t="s">
        <v>400</v>
      </c>
      <c r="G1546" t="s">
        <v>404</v>
      </c>
    </row>
    <row r="1547" spans="2:7">
      <c r="B1547">
        <v>229</v>
      </c>
      <c r="C1547" t="s">
        <v>403</v>
      </c>
      <c r="D1547" t="s">
        <v>10</v>
      </c>
      <c r="E1547">
        <v>68</v>
      </c>
      <c r="F1547" t="s">
        <v>400</v>
      </c>
      <c r="G1547" t="s">
        <v>404</v>
      </c>
    </row>
    <row r="1548" spans="2:7">
      <c r="B1548">
        <v>229</v>
      </c>
      <c r="C1548" t="s">
        <v>403</v>
      </c>
      <c r="D1548" t="s">
        <v>11</v>
      </c>
      <c r="E1548">
        <v>2045</v>
      </c>
      <c r="F1548" t="s">
        <v>400</v>
      </c>
      <c r="G1548" t="s">
        <v>404</v>
      </c>
    </row>
    <row r="1549" spans="2:7">
      <c r="B1549">
        <v>229</v>
      </c>
      <c r="C1549" t="s">
        <v>403</v>
      </c>
      <c r="D1549" t="s">
        <v>12</v>
      </c>
      <c r="E1549">
        <v>18.5</v>
      </c>
      <c r="F1549" t="s">
        <v>400</v>
      </c>
      <c r="G1549" t="s">
        <v>404</v>
      </c>
    </row>
    <row r="1550" spans="2:7">
      <c r="B1550">
        <v>229</v>
      </c>
      <c r="C1550" t="s">
        <v>403</v>
      </c>
      <c r="D1550" t="s">
        <v>13</v>
      </c>
      <c r="E1550">
        <v>77</v>
      </c>
      <c r="F1550" t="s">
        <v>400</v>
      </c>
      <c r="G1550" t="s">
        <v>404</v>
      </c>
    </row>
    <row r="1551" spans="2:7">
      <c r="B1551">
        <v>230</v>
      </c>
      <c r="C1551" t="s">
        <v>405</v>
      </c>
      <c r="D1551" t="s">
        <v>742</v>
      </c>
      <c r="E1551">
        <v>29.5</v>
      </c>
      <c r="F1551" t="s">
        <v>400</v>
      </c>
      <c r="G1551" t="s">
        <v>406</v>
      </c>
    </row>
    <row r="1552" spans="2:7">
      <c r="B1552">
        <v>230</v>
      </c>
      <c r="C1552" t="s">
        <v>405</v>
      </c>
      <c r="D1552" t="s">
        <v>9</v>
      </c>
      <c r="E1552">
        <v>4</v>
      </c>
      <c r="F1552" t="s">
        <v>400</v>
      </c>
      <c r="G1552" t="s">
        <v>406</v>
      </c>
    </row>
    <row r="1553" spans="2:7">
      <c r="B1553">
        <v>230</v>
      </c>
      <c r="C1553" t="s">
        <v>405</v>
      </c>
      <c r="D1553" t="s">
        <v>741</v>
      </c>
      <c r="E1553">
        <v>98</v>
      </c>
      <c r="F1553" t="s">
        <v>400</v>
      </c>
      <c r="G1553" t="s">
        <v>406</v>
      </c>
    </row>
    <row r="1554" spans="2:7">
      <c r="B1554">
        <v>230</v>
      </c>
      <c r="C1554" t="s">
        <v>405</v>
      </c>
      <c r="D1554" t="s">
        <v>10</v>
      </c>
      <c r="E1554">
        <v>68</v>
      </c>
      <c r="F1554" t="s">
        <v>400</v>
      </c>
      <c r="G1554" t="s">
        <v>406</v>
      </c>
    </row>
    <row r="1555" spans="2:7">
      <c r="B1555">
        <v>230</v>
      </c>
      <c r="C1555" t="s">
        <v>405</v>
      </c>
      <c r="D1555" t="s">
        <v>11</v>
      </c>
      <c r="E1555">
        <v>2135</v>
      </c>
      <c r="F1555" t="s">
        <v>400</v>
      </c>
      <c r="G1555" t="s">
        <v>406</v>
      </c>
    </row>
    <row r="1556" spans="2:7">
      <c r="B1556">
        <v>230</v>
      </c>
      <c r="C1556" t="s">
        <v>405</v>
      </c>
      <c r="D1556" t="s">
        <v>12</v>
      </c>
      <c r="E1556">
        <v>16.600000000000001</v>
      </c>
      <c r="F1556" t="s">
        <v>400</v>
      </c>
      <c r="G1556" t="s">
        <v>406</v>
      </c>
    </row>
    <row r="1557" spans="2:7">
      <c r="B1557">
        <v>230</v>
      </c>
      <c r="C1557" t="s">
        <v>405</v>
      </c>
      <c r="D1557" t="s">
        <v>13</v>
      </c>
      <c r="E1557">
        <v>78</v>
      </c>
      <c r="F1557" t="s">
        <v>400</v>
      </c>
      <c r="G1557" t="s">
        <v>406</v>
      </c>
    </row>
    <row r="1558" spans="2:7">
      <c r="B1558">
        <v>231</v>
      </c>
      <c r="C1558" t="s">
        <v>407</v>
      </c>
      <c r="D1558" t="s">
        <v>742</v>
      </c>
      <c r="E1558">
        <v>24</v>
      </c>
      <c r="F1558" t="s">
        <v>400</v>
      </c>
      <c r="G1558" t="s">
        <v>408</v>
      </c>
    </row>
    <row r="1559" spans="2:7">
      <c r="B1559">
        <v>231</v>
      </c>
      <c r="C1559" t="s">
        <v>407</v>
      </c>
      <c r="D1559" t="s">
        <v>9</v>
      </c>
      <c r="E1559">
        <v>4</v>
      </c>
      <c r="F1559" t="s">
        <v>400</v>
      </c>
      <c r="G1559" t="s">
        <v>408</v>
      </c>
    </row>
    <row r="1560" spans="2:7">
      <c r="B1560">
        <v>231</v>
      </c>
      <c r="C1560" t="s">
        <v>407</v>
      </c>
      <c r="D1560" t="s">
        <v>741</v>
      </c>
      <c r="E1560">
        <v>120</v>
      </c>
      <c r="F1560" t="s">
        <v>400</v>
      </c>
      <c r="G1560" t="s">
        <v>408</v>
      </c>
    </row>
    <row r="1561" spans="2:7">
      <c r="B1561">
        <v>231</v>
      </c>
      <c r="C1561" t="s">
        <v>407</v>
      </c>
      <c r="D1561" t="s">
        <v>10</v>
      </c>
      <c r="E1561">
        <v>97</v>
      </c>
      <c r="F1561" t="s">
        <v>400</v>
      </c>
      <c r="G1561" t="s">
        <v>408</v>
      </c>
    </row>
    <row r="1562" spans="2:7">
      <c r="B1562">
        <v>231</v>
      </c>
      <c r="C1562" t="s">
        <v>407</v>
      </c>
      <c r="D1562" t="s">
        <v>11</v>
      </c>
      <c r="E1562">
        <v>2489</v>
      </c>
      <c r="F1562" t="s">
        <v>400</v>
      </c>
      <c r="G1562" t="s">
        <v>408</v>
      </c>
    </row>
    <row r="1563" spans="2:7">
      <c r="B1563">
        <v>231</v>
      </c>
      <c r="C1563" t="s">
        <v>407</v>
      </c>
      <c r="D1563" t="s">
        <v>12</v>
      </c>
      <c r="E1563">
        <v>15</v>
      </c>
      <c r="F1563" t="s">
        <v>400</v>
      </c>
      <c r="G1563" t="s">
        <v>408</v>
      </c>
    </row>
    <row r="1564" spans="2:7">
      <c r="B1564">
        <v>231</v>
      </c>
      <c r="C1564" t="s">
        <v>407</v>
      </c>
      <c r="D1564" t="s">
        <v>13</v>
      </c>
      <c r="E1564">
        <v>74</v>
      </c>
      <c r="F1564" t="s">
        <v>400</v>
      </c>
      <c r="G1564" t="s">
        <v>408</v>
      </c>
    </row>
    <row r="1565" spans="2:7">
      <c r="B1565">
        <v>232</v>
      </c>
      <c r="C1565" t="s">
        <v>407</v>
      </c>
      <c r="D1565" t="s">
        <v>742</v>
      </c>
      <c r="E1565">
        <v>33</v>
      </c>
      <c r="F1565" t="s">
        <v>400</v>
      </c>
      <c r="G1565" t="s">
        <v>409</v>
      </c>
    </row>
    <row r="1566" spans="2:7">
      <c r="B1566">
        <v>232</v>
      </c>
      <c r="C1566" t="s">
        <v>407</v>
      </c>
      <c r="D1566" t="s">
        <v>9</v>
      </c>
      <c r="E1566">
        <v>4</v>
      </c>
      <c r="F1566" t="s">
        <v>400</v>
      </c>
      <c r="G1566" t="s">
        <v>409</v>
      </c>
    </row>
    <row r="1567" spans="2:7">
      <c r="B1567">
        <v>232</v>
      </c>
      <c r="C1567" t="s">
        <v>407</v>
      </c>
      <c r="D1567" t="s">
        <v>741</v>
      </c>
      <c r="E1567">
        <v>91</v>
      </c>
      <c r="F1567" t="s">
        <v>400</v>
      </c>
      <c r="G1567" t="s">
        <v>409</v>
      </c>
    </row>
    <row r="1568" spans="2:7">
      <c r="B1568">
        <v>232</v>
      </c>
      <c r="C1568" t="s">
        <v>407</v>
      </c>
      <c r="D1568" t="s">
        <v>10</v>
      </c>
      <c r="E1568">
        <v>53</v>
      </c>
      <c r="F1568" t="s">
        <v>400</v>
      </c>
      <c r="G1568" t="s">
        <v>409</v>
      </c>
    </row>
    <row r="1569" spans="2:7">
      <c r="B1569">
        <v>232</v>
      </c>
      <c r="C1569" t="s">
        <v>407</v>
      </c>
      <c r="D1569" t="s">
        <v>11</v>
      </c>
      <c r="E1569">
        <v>1795</v>
      </c>
      <c r="F1569" t="s">
        <v>400</v>
      </c>
      <c r="G1569" t="s">
        <v>409</v>
      </c>
    </row>
    <row r="1570" spans="2:7">
      <c r="B1570">
        <v>232</v>
      </c>
      <c r="C1570" t="s">
        <v>407</v>
      </c>
      <c r="D1570" t="s">
        <v>12</v>
      </c>
      <c r="E1570">
        <v>17.399999999999999</v>
      </c>
      <c r="F1570" t="s">
        <v>400</v>
      </c>
      <c r="G1570" t="s">
        <v>409</v>
      </c>
    </row>
    <row r="1571" spans="2:7">
      <c r="B1571">
        <v>232</v>
      </c>
      <c r="C1571" t="s">
        <v>407</v>
      </c>
      <c r="D1571" t="s">
        <v>13</v>
      </c>
      <c r="E1571">
        <v>76</v>
      </c>
      <c r="F1571" t="s">
        <v>400</v>
      </c>
      <c r="G1571" t="s">
        <v>409</v>
      </c>
    </row>
    <row r="1572" spans="2:7">
      <c r="B1572">
        <v>233</v>
      </c>
      <c r="C1572" t="s">
        <v>407</v>
      </c>
      <c r="D1572" t="s">
        <v>742</v>
      </c>
      <c r="E1572">
        <v>38</v>
      </c>
      <c r="F1572" t="s">
        <v>400</v>
      </c>
      <c r="G1572" t="s">
        <v>410</v>
      </c>
    </row>
    <row r="1573" spans="2:7">
      <c r="B1573">
        <v>233</v>
      </c>
      <c r="C1573" t="s">
        <v>407</v>
      </c>
      <c r="D1573" t="s">
        <v>9</v>
      </c>
      <c r="E1573">
        <v>4</v>
      </c>
      <c r="F1573" t="s">
        <v>400</v>
      </c>
      <c r="G1573" t="s">
        <v>410</v>
      </c>
    </row>
    <row r="1574" spans="2:7">
      <c r="B1574">
        <v>233</v>
      </c>
      <c r="C1574" t="s">
        <v>407</v>
      </c>
      <c r="D1574" t="s">
        <v>741</v>
      </c>
      <c r="E1574">
        <v>91</v>
      </c>
      <c r="F1574" t="s">
        <v>400</v>
      </c>
      <c r="G1574" t="s">
        <v>410</v>
      </c>
    </row>
    <row r="1575" spans="2:7">
      <c r="B1575">
        <v>233</v>
      </c>
      <c r="C1575" t="s">
        <v>407</v>
      </c>
      <c r="D1575" t="s">
        <v>10</v>
      </c>
      <c r="E1575">
        <v>67</v>
      </c>
      <c r="F1575" t="s">
        <v>400</v>
      </c>
      <c r="G1575" t="s">
        <v>410</v>
      </c>
    </row>
    <row r="1576" spans="2:7">
      <c r="B1576">
        <v>233</v>
      </c>
      <c r="C1576" t="s">
        <v>407</v>
      </c>
      <c r="D1576" t="s">
        <v>11</v>
      </c>
      <c r="E1576">
        <v>1965</v>
      </c>
      <c r="F1576" t="s">
        <v>400</v>
      </c>
      <c r="G1576" t="s">
        <v>410</v>
      </c>
    </row>
    <row r="1577" spans="2:7">
      <c r="B1577">
        <v>233</v>
      </c>
      <c r="C1577" t="s">
        <v>407</v>
      </c>
      <c r="D1577" t="s">
        <v>12</v>
      </c>
      <c r="E1577">
        <v>15</v>
      </c>
      <c r="F1577" t="s">
        <v>400</v>
      </c>
      <c r="G1577" t="s">
        <v>410</v>
      </c>
    </row>
    <row r="1578" spans="2:7">
      <c r="B1578">
        <v>233</v>
      </c>
      <c r="C1578" t="s">
        <v>407</v>
      </c>
      <c r="D1578" t="s">
        <v>13</v>
      </c>
      <c r="E1578">
        <v>82</v>
      </c>
      <c r="F1578" t="s">
        <v>400</v>
      </c>
      <c r="G1578" t="s">
        <v>410</v>
      </c>
    </row>
    <row r="1579" spans="2:7">
      <c r="B1579">
        <v>234</v>
      </c>
      <c r="C1579" t="s">
        <v>411</v>
      </c>
      <c r="D1579" t="s">
        <v>742</v>
      </c>
      <c r="E1579">
        <v>32</v>
      </c>
      <c r="F1579" t="s">
        <v>400</v>
      </c>
      <c r="G1579" t="s">
        <v>412</v>
      </c>
    </row>
    <row r="1580" spans="2:7">
      <c r="B1580">
        <v>234</v>
      </c>
      <c r="C1580" t="s">
        <v>411</v>
      </c>
      <c r="D1580" t="s">
        <v>9</v>
      </c>
      <c r="E1580">
        <v>4</v>
      </c>
      <c r="F1580" t="s">
        <v>400</v>
      </c>
      <c r="G1580" t="s">
        <v>412</v>
      </c>
    </row>
    <row r="1581" spans="2:7">
      <c r="B1581">
        <v>234</v>
      </c>
      <c r="C1581" t="s">
        <v>411</v>
      </c>
      <c r="D1581" t="s">
        <v>741</v>
      </c>
      <c r="E1581">
        <v>91</v>
      </c>
      <c r="F1581" t="s">
        <v>400</v>
      </c>
      <c r="G1581" t="s">
        <v>412</v>
      </c>
    </row>
    <row r="1582" spans="2:7">
      <c r="B1582">
        <v>234</v>
      </c>
      <c r="C1582" t="s">
        <v>411</v>
      </c>
      <c r="D1582" t="s">
        <v>10</v>
      </c>
      <c r="E1582">
        <v>67</v>
      </c>
      <c r="F1582" t="s">
        <v>400</v>
      </c>
      <c r="G1582" t="s">
        <v>412</v>
      </c>
    </row>
    <row r="1583" spans="2:7">
      <c r="B1583">
        <v>234</v>
      </c>
      <c r="C1583" t="s">
        <v>411</v>
      </c>
      <c r="D1583" t="s">
        <v>11</v>
      </c>
      <c r="E1583">
        <v>1965</v>
      </c>
      <c r="F1583" t="s">
        <v>400</v>
      </c>
      <c r="G1583" t="s">
        <v>412</v>
      </c>
    </row>
    <row r="1584" spans="2:7">
      <c r="B1584">
        <v>234</v>
      </c>
      <c r="C1584" t="s">
        <v>411</v>
      </c>
      <c r="D1584" t="s">
        <v>12</v>
      </c>
      <c r="E1584">
        <v>15.7</v>
      </c>
      <c r="F1584" t="s">
        <v>400</v>
      </c>
      <c r="G1584" t="s">
        <v>412</v>
      </c>
    </row>
    <row r="1585" spans="2:7">
      <c r="B1585">
        <v>234</v>
      </c>
      <c r="C1585" t="s">
        <v>411</v>
      </c>
      <c r="D1585" t="s">
        <v>13</v>
      </c>
      <c r="E1585">
        <v>82</v>
      </c>
      <c r="F1585" t="s">
        <v>400</v>
      </c>
      <c r="G1585" t="s">
        <v>412</v>
      </c>
    </row>
    <row r="1586" spans="2:7">
      <c r="B1586">
        <v>235</v>
      </c>
      <c r="C1586" t="s">
        <v>413</v>
      </c>
      <c r="D1586" t="s">
        <v>742</v>
      </c>
      <c r="E1586">
        <v>35.1</v>
      </c>
      <c r="F1586" t="s">
        <v>400</v>
      </c>
      <c r="G1586" t="s">
        <v>414</v>
      </c>
    </row>
    <row r="1587" spans="2:7">
      <c r="B1587">
        <v>235</v>
      </c>
      <c r="C1587" t="s">
        <v>413</v>
      </c>
      <c r="D1587" t="s">
        <v>9</v>
      </c>
      <c r="E1587">
        <v>4</v>
      </c>
      <c r="F1587" t="s">
        <v>400</v>
      </c>
      <c r="G1587" t="s">
        <v>414</v>
      </c>
    </row>
    <row r="1588" spans="2:7">
      <c r="B1588">
        <v>235</v>
      </c>
      <c r="C1588" t="s">
        <v>413</v>
      </c>
      <c r="D1588" t="s">
        <v>741</v>
      </c>
      <c r="E1588">
        <v>81</v>
      </c>
      <c r="F1588" t="s">
        <v>400</v>
      </c>
      <c r="G1588" t="s">
        <v>414</v>
      </c>
    </row>
    <row r="1589" spans="2:7">
      <c r="B1589">
        <v>235</v>
      </c>
      <c r="C1589" t="s">
        <v>413</v>
      </c>
      <c r="D1589" t="s">
        <v>10</v>
      </c>
      <c r="E1589">
        <v>60</v>
      </c>
      <c r="F1589" t="s">
        <v>400</v>
      </c>
      <c r="G1589" t="s">
        <v>414</v>
      </c>
    </row>
    <row r="1590" spans="2:7">
      <c r="B1590">
        <v>235</v>
      </c>
      <c r="C1590" t="s">
        <v>413</v>
      </c>
      <c r="D1590" t="s">
        <v>11</v>
      </c>
      <c r="E1590">
        <v>1760</v>
      </c>
      <c r="F1590" t="s">
        <v>400</v>
      </c>
      <c r="G1590" t="s">
        <v>414</v>
      </c>
    </row>
    <row r="1591" spans="2:7">
      <c r="B1591">
        <v>235</v>
      </c>
      <c r="C1591" t="s">
        <v>413</v>
      </c>
      <c r="D1591" t="s">
        <v>12</v>
      </c>
      <c r="E1591">
        <v>16.100000000000001</v>
      </c>
      <c r="F1591" t="s">
        <v>400</v>
      </c>
      <c r="G1591" t="s">
        <v>414</v>
      </c>
    </row>
    <row r="1592" spans="2:7">
      <c r="B1592">
        <v>235</v>
      </c>
      <c r="C1592" t="s">
        <v>413</v>
      </c>
      <c r="D1592" t="s">
        <v>13</v>
      </c>
      <c r="E1592">
        <v>81</v>
      </c>
      <c r="F1592" t="s">
        <v>400</v>
      </c>
      <c r="G1592" t="s">
        <v>414</v>
      </c>
    </row>
    <row r="1593" spans="2:7">
      <c r="B1593">
        <v>236</v>
      </c>
      <c r="C1593" t="s">
        <v>415</v>
      </c>
      <c r="D1593" t="s">
        <v>742</v>
      </c>
      <c r="E1593">
        <v>44.6</v>
      </c>
      <c r="F1593" t="s">
        <v>400</v>
      </c>
      <c r="G1593" t="s">
        <v>416</v>
      </c>
    </row>
    <row r="1594" spans="2:7">
      <c r="B1594">
        <v>236</v>
      </c>
      <c r="C1594" t="s">
        <v>415</v>
      </c>
      <c r="D1594" t="s">
        <v>9</v>
      </c>
      <c r="E1594">
        <v>4</v>
      </c>
      <c r="F1594" t="s">
        <v>400</v>
      </c>
      <c r="G1594" t="s">
        <v>416</v>
      </c>
    </row>
    <row r="1595" spans="2:7">
      <c r="B1595">
        <v>236</v>
      </c>
      <c r="C1595" t="s">
        <v>415</v>
      </c>
      <c r="D1595" t="s">
        <v>741</v>
      </c>
      <c r="E1595">
        <v>91</v>
      </c>
      <c r="F1595" t="s">
        <v>400</v>
      </c>
      <c r="G1595" t="s">
        <v>416</v>
      </c>
    </row>
    <row r="1596" spans="2:7">
      <c r="B1596">
        <v>236</v>
      </c>
      <c r="C1596" t="s">
        <v>415</v>
      </c>
      <c r="D1596" t="s">
        <v>10</v>
      </c>
      <c r="E1596">
        <v>67</v>
      </c>
      <c r="F1596" t="s">
        <v>400</v>
      </c>
      <c r="G1596" t="s">
        <v>416</v>
      </c>
    </row>
    <row r="1597" spans="2:7">
      <c r="B1597">
        <v>236</v>
      </c>
      <c r="C1597" t="s">
        <v>415</v>
      </c>
      <c r="D1597" t="s">
        <v>11</v>
      </c>
      <c r="E1597">
        <v>1850</v>
      </c>
      <c r="F1597" t="s">
        <v>400</v>
      </c>
      <c r="G1597" t="s">
        <v>416</v>
      </c>
    </row>
    <row r="1598" spans="2:7">
      <c r="B1598">
        <v>236</v>
      </c>
      <c r="C1598" t="s">
        <v>415</v>
      </c>
      <c r="D1598" t="s">
        <v>12</v>
      </c>
      <c r="E1598">
        <v>13.8</v>
      </c>
      <c r="F1598" t="s">
        <v>400</v>
      </c>
      <c r="G1598" t="s">
        <v>416</v>
      </c>
    </row>
    <row r="1599" spans="2:7">
      <c r="B1599">
        <v>236</v>
      </c>
      <c r="C1599" t="s">
        <v>415</v>
      </c>
      <c r="D1599" t="s">
        <v>13</v>
      </c>
      <c r="E1599">
        <v>80</v>
      </c>
      <c r="F1599" t="s">
        <v>400</v>
      </c>
      <c r="G1599" t="s">
        <v>416</v>
      </c>
    </row>
    <row r="1600" spans="2:7">
      <c r="B1600">
        <v>237</v>
      </c>
      <c r="C1600" t="s">
        <v>417</v>
      </c>
      <c r="D1600" t="s">
        <v>742</v>
      </c>
      <c r="E1600">
        <v>33</v>
      </c>
      <c r="F1600" t="s">
        <v>400</v>
      </c>
      <c r="G1600" t="s">
        <v>418</v>
      </c>
    </row>
    <row r="1601" spans="2:7">
      <c r="B1601">
        <v>237</v>
      </c>
      <c r="C1601" t="s">
        <v>417</v>
      </c>
      <c r="D1601" t="s">
        <v>9</v>
      </c>
      <c r="E1601">
        <v>4</v>
      </c>
      <c r="F1601" t="s">
        <v>400</v>
      </c>
      <c r="G1601" t="s">
        <v>418</v>
      </c>
    </row>
    <row r="1602" spans="2:7">
      <c r="B1602">
        <v>237</v>
      </c>
      <c r="C1602" t="s">
        <v>417</v>
      </c>
      <c r="D1602" t="s">
        <v>741</v>
      </c>
      <c r="E1602">
        <v>91</v>
      </c>
      <c r="F1602" t="s">
        <v>400</v>
      </c>
      <c r="G1602" t="s">
        <v>418</v>
      </c>
    </row>
    <row r="1603" spans="2:7">
      <c r="B1603">
        <v>237</v>
      </c>
      <c r="C1603" t="s">
        <v>417</v>
      </c>
      <c r="D1603" t="s">
        <v>10</v>
      </c>
      <c r="E1603">
        <v>53</v>
      </c>
      <c r="F1603" t="s">
        <v>400</v>
      </c>
      <c r="G1603" t="s">
        <v>418</v>
      </c>
    </row>
    <row r="1604" spans="2:7">
      <c r="B1604">
        <v>237</v>
      </c>
      <c r="C1604" t="s">
        <v>417</v>
      </c>
      <c r="D1604" t="s">
        <v>11</v>
      </c>
      <c r="E1604">
        <v>1795</v>
      </c>
      <c r="F1604" t="s">
        <v>400</v>
      </c>
      <c r="G1604" t="s">
        <v>418</v>
      </c>
    </row>
    <row r="1605" spans="2:7">
      <c r="B1605">
        <v>237</v>
      </c>
      <c r="C1605" t="s">
        <v>417</v>
      </c>
      <c r="D1605" t="s">
        <v>12</v>
      </c>
      <c r="E1605">
        <v>17.5</v>
      </c>
      <c r="F1605" t="s">
        <v>400</v>
      </c>
      <c r="G1605" t="s">
        <v>418</v>
      </c>
    </row>
    <row r="1606" spans="2:7">
      <c r="B1606">
        <v>237</v>
      </c>
      <c r="C1606" t="s">
        <v>417</v>
      </c>
      <c r="D1606" t="s">
        <v>13</v>
      </c>
      <c r="E1606">
        <v>75</v>
      </c>
      <c r="F1606" t="s">
        <v>400</v>
      </c>
      <c r="G1606" t="s">
        <v>418</v>
      </c>
    </row>
    <row r="1607" spans="2:7">
      <c r="B1607">
        <v>238</v>
      </c>
      <c r="C1607" t="s">
        <v>417</v>
      </c>
      <c r="D1607" t="s">
        <v>742</v>
      </c>
      <c r="E1607">
        <v>36.1</v>
      </c>
      <c r="F1607" t="s">
        <v>400</v>
      </c>
      <c r="G1607" t="s">
        <v>419</v>
      </c>
    </row>
    <row r="1608" spans="2:7">
      <c r="B1608">
        <v>238</v>
      </c>
      <c r="C1608" t="s">
        <v>417</v>
      </c>
      <c r="D1608" t="s">
        <v>9</v>
      </c>
      <c r="E1608">
        <v>4</v>
      </c>
      <c r="F1608" t="s">
        <v>400</v>
      </c>
      <c r="G1608" t="s">
        <v>419</v>
      </c>
    </row>
    <row r="1609" spans="2:7">
      <c r="B1609">
        <v>238</v>
      </c>
      <c r="C1609" t="s">
        <v>417</v>
      </c>
      <c r="D1609" t="s">
        <v>741</v>
      </c>
      <c r="E1609">
        <v>91</v>
      </c>
      <c r="F1609" t="s">
        <v>400</v>
      </c>
      <c r="G1609" t="s">
        <v>419</v>
      </c>
    </row>
    <row r="1610" spans="2:7">
      <c r="B1610">
        <v>238</v>
      </c>
      <c r="C1610" t="s">
        <v>417</v>
      </c>
      <c r="D1610" t="s">
        <v>10</v>
      </c>
      <c r="E1610">
        <v>60</v>
      </c>
      <c r="F1610" t="s">
        <v>400</v>
      </c>
      <c r="G1610" t="s">
        <v>419</v>
      </c>
    </row>
    <row r="1611" spans="2:7">
      <c r="B1611">
        <v>238</v>
      </c>
      <c r="C1611" t="s">
        <v>417</v>
      </c>
      <c r="D1611" t="s">
        <v>11</v>
      </c>
      <c r="E1611">
        <v>1800</v>
      </c>
      <c r="F1611" t="s">
        <v>400</v>
      </c>
      <c r="G1611" t="s">
        <v>419</v>
      </c>
    </row>
    <row r="1612" spans="2:7">
      <c r="B1612">
        <v>238</v>
      </c>
      <c r="C1612" t="s">
        <v>417</v>
      </c>
      <c r="D1612" t="s">
        <v>12</v>
      </c>
      <c r="E1612">
        <v>16.399999999999999</v>
      </c>
      <c r="F1612" t="s">
        <v>400</v>
      </c>
      <c r="G1612" t="s">
        <v>419</v>
      </c>
    </row>
    <row r="1613" spans="2:7">
      <c r="B1613">
        <v>238</v>
      </c>
      <c r="C1613" t="s">
        <v>417</v>
      </c>
      <c r="D1613" t="s">
        <v>13</v>
      </c>
      <c r="E1613">
        <v>78</v>
      </c>
      <c r="F1613" t="s">
        <v>400</v>
      </c>
      <c r="G1613" t="s">
        <v>419</v>
      </c>
    </row>
    <row r="1614" spans="2:7">
      <c r="B1614">
        <v>239</v>
      </c>
      <c r="C1614" t="s">
        <v>420</v>
      </c>
      <c r="D1614" t="s">
        <v>742</v>
      </c>
      <c r="E1614">
        <v>33.700000000000003</v>
      </c>
      <c r="F1614" t="s">
        <v>400</v>
      </c>
      <c r="G1614" t="s">
        <v>421</v>
      </c>
    </row>
    <row r="1615" spans="2:7">
      <c r="B1615">
        <v>239</v>
      </c>
      <c r="C1615" t="s">
        <v>420</v>
      </c>
      <c r="D1615" t="s">
        <v>9</v>
      </c>
      <c r="E1615">
        <v>4</v>
      </c>
      <c r="F1615" t="s">
        <v>400</v>
      </c>
      <c r="G1615" t="s">
        <v>421</v>
      </c>
    </row>
    <row r="1616" spans="2:7">
      <c r="B1616">
        <v>239</v>
      </c>
      <c r="C1616" t="s">
        <v>420</v>
      </c>
      <c r="D1616" t="s">
        <v>741</v>
      </c>
      <c r="E1616">
        <v>107</v>
      </c>
      <c r="F1616" t="s">
        <v>400</v>
      </c>
      <c r="G1616" t="s">
        <v>421</v>
      </c>
    </row>
    <row r="1617" spans="2:7">
      <c r="B1617">
        <v>239</v>
      </c>
      <c r="C1617" t="s">
        <v>420</v>
      </c>
      <c r="D1617" t="s">
        <v>10</v>
      </c>
      <c r="E1617">
        <v>75</v>
      </c>
      <c r="F1617" t="s">
        <v>400</v>
      </c>
      <c r="G1617" t="s">
        <v>421</v>
      </c>
    </row>
    <row r="1618" spans="2:7">
      <c r="B1618">
        <v>239</v>
      </c>
      <c r="C1618" t="s">
        <v>420</v>
      </c>
      <c r="D1618" t="s">
        <v>11</v>
      </c>
      <c r="E1618">
        <v>2210</v>
      </c>
      <c r="F1618" t="s">
        <v>400</v>
      </c>
      <c r="G1618" t="s">
        <v>421</v>
      </c>
    </row>
    <row r="1619" spans="2:7">
      <c r="B1619">
        <v>239</v>
      </c>
      <c r="C1619" t="s">
        <v>420</v>
      </c>
      <c r="D1619" t="s">
        <v>12</v>
      </c>
      <c r="E1619">
        <v>14.4</v>
      </c>
      <c r="F1619" t="s">
        <v>400</v>
      </c>
      <c r="G1619" t="s">
        <v>421</v>
      </c>
    </row>
    <row r="1620" spans="2:7">
      <c r="B1620">
        <v>239</v>
      </c>
      <c r="C1620" t="s">
        <v>420</v>
      </c>
      <c r="D1620" t="s">
        <v>13</v>
      </c>
      <c r="E1620">
        <v>81</v>
      </c>
      <c r="F1620" t="s">
        <v>400</v>
      </c>
      <c r="G1620" t="s">
        <v>421</v>
      </c>
    </row>
    <row r="1621" spans="2:7">
      <c r="B1621">
        <v>240</v>
      </c>
      <c r="C1621" t="s">
        <v>422</v>
      </c>
      <c r="D1621" t="s">
        <v>742</v>
      </c>
      <c r="E1621">
        <v>31.3</v>
      </c>
      <c r="F1621" t="s">
        <v>423</v>
      </c>
      <c r="G1621" t="s">
        <v>424</v>
      </c>
    </row>
    <row r="1622" spans="2:7">
      <c r="B1622">
        <v>240</v>
      </c>
      <c r="C1622" t="s">
        <v>422</v>
      </c>
      <c r="D1622" t="s">
        <v>9</v>
      </c>
      <c r="E1622">
        <v>4</v>
      </c>
      <c r="F1622" t="s">
        <v>423</v>
      </c>
      <c r="G1622" t="s">
        <v>424</v>
      </c>
    </row>
    <row r="1623" spans="2:7">
      <c r="B1623">
        <v>240</v>
      </c>
      <c r="C1623" t="s">
        <v>422</v>
      </c>
      <c r="D1623" t="s">
        <v>741</v>
      </c>
      <c r="E1623">
        <v>120</v>
      </c>
      <c r="F1623" t="s">
        <v>423</v>
      </c>
      <c r="G1623" t="s">
        <v>424</v>
      </c>
    </row>
    <row r="1624" spans="2:7">
      <c r="B1624">
        <v>240</v>
      </c>
      <c r="C1624" t="s">
        <v>422</v>
      </c>
      <c r="D1624" t="s">
        <v>10</v>
      </c>
      <c r="E1624">
        <v>75</v>
      </c>
      <c r="F1624" t="s">
        <v>423</v>
      </c>
      <c r="G1624" t="s">
        <v>424</v>
      </c>
    </row>
    <row r="1625" spans="2:7">
      <c r="B1625">
        <v>240</v>
      </c>
      <c r="C1625" t="s">
        <v>422</v>
      </c>
      <c r="D1625" t="s">
        <v>11</v>
      </c>
      <c r="E1625">
        <v>2542</v>
      </c>
      <c r="F1625" t="s">
        <v>423</v>
      </c>
      <c r="G1625" t="s">
        <v>424</v>
      </c>
    </row>
    <row r="1626" spans="2:7">
      <c r="B1626">
        <v>240</v>
      </c>
      <c r="C1626" t="s">
        <v>422</v>
      </c>
      <c r="D1626" t="s">
        <v>12</v>
      </c>
      <c r="E1626">
        <v>17.5</v>
      </c>
      <c r="F1626" t="s">
        <v>423</v>
      </c>
      <c r="G1626" t="s">
        <v>424</v>
      </c>
    </row>
    <row r="1627" spans="2:7">
      <c r="B1627">
        <v>240</v>
      </c>
      <c r="C1627" t="s">
        <v>422</v>
      </c>
      <c r="D1627" t="s">
        <v>13</v>
      </c>
      <c r="E1627">
        <v>80</v>
      </c>
      <c r="F1627" t="s">
        <v>423</v>
      </c>
      <c r="G1627" t="s">
        <v>424</v>
      </c>
    </row>
    <row r="1628" spans="2:7">
      <c r="B1628">
        <v>241</v>
      </c>
      <c r="C1628" t="s">
        <v>422</v>
      </c>
      <c r="D1628" t="s">
        <v>742</v>
      </c>
      <c r="E1628">
        <v>31.6</v>
      </c>
      <c r="F1628" t="s">
        <v>423</v>
      </c>
      <c r="G1628" t="s">
        <v>425</v>
      </c>
    </row>
    <row r="1629" spans="2:7">
      <c r="B1629">
        <v>241</v>
      </c>
      <c r="C1629" t="s">
        <v>422</v>
      </c>
      <c r="D1629" t="s">
        <v>9</v>
      </c>
      <c r="E1629">
        <v>4</v>
      </c>
      <c r="F1629" t="s">
        <v>423</v>
      </c>
      <c r="G1629" t="s">
        <v>425</v>
      </c>
    </row>
    <row r="1630" spans="2:7">
      <c r="B1630">
        <v>241</v>
      </c>
      <c r="C1630" t="s">
        <v>422</v>
      </c>
      <c r="D1630" t="s">
        <v>741</v>
      </c>
      <c r="E1630">
        <v>120</v>
      </c>
      <c r="F1630" t="s">
        <v>423</v>
      </c>
      <c r="G1630" t="s">
        <v>425</v>
      </c>
    </row>
    <row r="1631" spans="2:7">
      <c r="B1631">
        <v>241</v>
      </c>
      <c r="C1631" t="s">
        <v>422</v>
      </c>
      <c r="D1631" t="s">
        <v>10</v>
      </c>
      <c r="E1631">
        <v>74</v>
      </c>
      <c r="F1631" t="s">
        <v>423</v>
      </c>
      <c r="G1631" t="s">
        <v>425</v>
      </c>
    </row>
    <row r="1632" spans="2:7">
      <c r="B1632">
        <v>241</v>
      </c>
      <c r="C1632" t="s">
        <v>422</v>
      </c>
      <c r="D1632" t="s">
        <v>11</v>
      </c>
      <c r="E1632">
        <v>2635</v>
      </c>
      <c r="F1632" t="s">
        <v>423</v>
      </c>
      <c r="G1632" t="s">
        <v>425</v>
      </c>
    </row>
    <row r="1633" spans="2:7">
      <c r="B1633">
        <v>241</v>
      </c>
      <c r="C1633" t="s">
        <v>422</v>
      </c>
      <c r="D1633" t="s">
        <v>12</v>
      </c>
      <c r="E1633">
        <v>18.3</v>
      </c>
      <c r="F1633" t="s">
        <v>423</v>
      </c>
      <c r="G1633" t="s">
        <v>425</v>
      </c>
    </row>
    <row r="1634" spans="2:7">
      <c r="B1634">
        <v>241</v>
      </c>
      <c r="C1634" t="s">
        <v>422</v>
      </c>
      <c r="D1634" t="s">
        <v>13</v>
      </c>
      <c r="E1634">
        <v>81</v>
      </c>
      <c r="F1634" t="s">
        <v>423</v>
      </c>
      <c r="G1634" t="s">
        <v>425</v>
      </c>
    </row>
    <row r="1635" spans="2:7">
      <c r="B1635">
        <v>242</v>
      </c>
      <c r="C1635" t="s">
        <v>426</v>
      </c>
      <c r="D1635" t="s">
        <v>742</v>
      </c>
      <c r="E1635">
        <v>46.6</v>
      </c>
      <c r="F1635" t="s">
        <v>423</v>
      </c>
      <c r="G1635" t="s">
        <v>427</v>
      </c>
    </row>
    <row r="1636" spans="2:7">
      <c r="B1636">
        <v>242</v>
      </c>
      <c r="C1636" t="s">
        <v>426</v>
      </c>
      <c r="D1636" t="s">
        <v>9</v>
      </c>
      <c r="E1636">
        <v>4</v>
      </c>
      <c r="F1636" t="s">
        <v>423</v>
      </c>
      <c r="G1636" t="s">
        <v>427</v>
      </c>
    </row>
    <row r="1637" spans="2:7">
      <c r="B1637">
        <v>242</v>
      </c>
      <c r="C1637" t="s">
        <v>426</v>
      </c>
      <c r="D1637" t="s">
        <v>741</v>
      </c>
      <c r="E1637">
        <v>86</v>
      </c>
      <c r="F1637" t="s">
        <v>423</v>
      </c>
      <c r="G1637" t="s">
        <v>427</v>
      </c>
    </row>
    <row r="1638" spans="2:7">
      <c r="B1638">
        <v>242</v>
      </c>
      <c r="C1638" t="s">
        <v>426</v>
      </c>
      <c r="D1638" t="s">
        <v>10</v>
      </c>
      <c r="E1638">
        <v>65</v>
      </c>
      <c r="F1638" t="s">
        <v>423</v>
      </c>
      <c r="G1638" t="s">
        <v>427</v>
      </c>
    </row>
    <row r="1639" spans="2:7">
      <c r="B1639">
        <v>242</v>
      </c>
      <c r="C1639" t="s">
        <v>426</v>
      </c>
      <c r="D1639" t="s">
        <v>11</v>
      </c>
      <c r="E1639">
        <v>2110</v>
      </c>
      <c r="F1639" t="s">
        <v>423</v>
      </c>
      <c r="G1639" t="s">
        <v>427</v>
      </c>
    </row>
    <row r="1640" spans="2:7">
      <c r="B1640">
        <v>242</v>
      </c>
      <c r="C1640" t="s">
        <v>426</v>
      </c>
      <c r="D1640" t="s">
        <v>12</v>
      </c>
      <c r="E1640">
        <v>17.899999999999999</v>
      </c>
      <c r="F1640" t="s">
        <v>423</v>
      </c>
      <c r="G1640" t="s">
        <v>427</v>
      </c>
    </row>
    <row r="1641" spans="2:7">
      <c r="B1641">
        <v>242</v>
      </c>
      <c r="C1641" t="s">
        <v>426</v>
      </c>
      <c r="D1641" t="s">
        <v>13</v>
      </c>
      <c r="E1641">
        <v>80</v>
      </c>
      <c r="F1641" t="s">
        <v>423</v>
      </c>
      <c r="G1641" t="s">
        <v>427</v>
      </c>
    </row>
    <row r="1642" spans="2:7">
      <c r="B1642">
        <v>243</v>
      </c>
      <c r="C1642" t="s">
        <v>428</v>
      </c>
      <c r="D1642" t="s">
        <v>742</v>
      </c>
      <c r="E1642">
        <v>34.1</v>
      </c>
      <c r="F1642" t="s">
        <v>423</v>
      </c>
      <c r="G1642" t="s">
        <v>429</v>
      </c>
    </row>
    <row r="1643" spans="2:7">
      <c r="B1643">
        <v>243</v>
      </c>
      <c r="C1643" t="s">
        <v>428</v>
      </c>
      <c r="D1643" t="s">
        <v>9</v>
      </c>
      <c r="E1643">
        <v>4</v>
      </c>
      <c r="F1643" t="s">
        <v>423</v>
      </c>
      <c r="G1643" t="s">
        <v>429</v>
      </c>
    </row>
    <row r="1644" spans="2:7">
      <c r="B1644">
        <v>243</v>
      </c>
      <c r="C1644" t="s">
        <v>428</v>
      </c>
      <c r="D1644" t="s">
        <v>741</v>
      </c>
      <c r="E1644">
        <v>91</v>
      </c>
      <c r="F1644" t="s">
        <v>423</v>
      </c>
      <c r="G1644" t="s">
        <v>429</v>
      </c>
    </row>
    <row r="1645" spans="2:7">
      <c r="B1645">
        <v>243</v>
      </c>
      <c r="C1645" t="s">
        <v>428</v>
      </c>
      <c r="D1645" t="s">
        <v>10</v>
      </c>
      <c r="E1645">
        <v>68</v>
      </c>
      <c r="F1645" t="s">
        <v>423</v>
      </c>
      <c r="G1645" t="s">
        <v>429</v>
      </c>
    </row>
    <row r="1646" spans="2:7">
      <c r="B1646">
        <v>243</v>
      </c>
      <c r="C1646" t="s">
        <v>428</v>
      </c>
      <c r="D1646" t="s">
        <v>11</v>
      </c>
      <c r="E1646">
        <v>1985</v>
      </c>
      <c r="F1646" t="s">
        <v>423</v>
      </c>
      <c r="G1646" t="s">
        <v>429</v>
      </c>
    </row>
    <row r="1647" spans="2:7">
      <c r="B1647">
        <v>243</v>
      </c>
      <c r="C1647" t="s">
        <v>428</v>
      </c>
      <c r="D1647" t="s">
        <v>12</v>
      </c>
      <c r="E1647">
        <v>16</v>
      </c>
      <c r="F1647" t="s">
        <v>423</v>
      </c>
      <c r="G1647" t="s">
        <v>429</v>
      </c>
    </row>
    <row r="1648" spans="2:7">
      <c r="B1648">
        <v>243</v>
      </c>
      <c r="C1648" t="s">
        <v>428</v>
      </c>
      <c r="D1648" t="s">
        <v>13</v>
      </c>
      <c r="E1648">
        <v>81</v>
      </c>
      <c r="F1648" t="s">
        <v>423</v>
      </c>
      <c r="G1648" t="s">
        <v>429</v>
      </c>
    </row>
    <row r="1649" spans="2:7">
      <c r="B1649">
        <v>244</v>
      </c>
      <c r="C1649" t="s">
        <v>430</v>
      </c>
      <c r="D1649" t="s">
        <v>742</v>
      </c>
      <c r="E1649">
        <v>31</v>
      </c>
      <c r="F1649" t="s">
        <v>423</v>
      </c>
      <c r="G1649" t="s">
        <v>431</v>
      </c>
    </row>
    <row r="1650" spans="2:7">
      <c r="B1650">
        <v>244</v>
      </c>
      <c r="C1650" t="s">
        <v>430</v>
      </c>
      <c r="D1650" t="s">
        <v>9</v>
      </c>
      <c r="E1650">
        <v>4</v>
      </c>
      <c r="F1650" t="s">
        <v>423</v>
      </c>
      <c r="G1650" t="s">
        <v>431</v>
      </c>
    </row>
    <row r="1651" spans="2:7">
      <c r="B1651">
        <v>244</v>
      </c>
      <c r="C1651" t="s">
        <v>430</v>
      </c>
      <c r="D1651" t="s">
        <v>741</v>
      </c>
      <c r="E1651">
        <v>91</v>
      </c>
      <c r="F1651" t="s">
        <v>423</v>
      </c>
      <c r="G1651" t="s">
        <v>431</v>
      </c>
    </row>
    <row r="1652" spans="2:7">
      <c r="B1652">
        <v>244</v>
      </c>
      <c r="C1652" t="s">
        <v>430</v>
      </c>
      <c r="D1652" t="s">
        <v>10</v>
      </c>
      <c r="E1652">
        <v>68</v>
      </c>
      <c r="F1652" t="s">
        <v>423</v>
      </c>
      <c r="G1652" t="s">
        <v>431</v>
      </c>
    </row>
    <row r="1653" spans="2:7">
      <c r="B1653">
        <v>244</v>
      </c>
      <c r="C1653" t="s">
        <v>430</v>
      </c>
      <c r="D1653" t="s">
        <v>11</v>
      </c>
      <c r="E1653">
        <v>1970</v>
      </c>
      <c r="F1653" t="s">
        <v>423</v>
      </c>
      <c r="G1653" t="s">
        <v>431</v>
      </c>
    </row>
    <row r="1654" spans="2:7">
      <c r="B1654">
        <v>244</v>
      </c>
      <c r="C1654" t="s">
        <v>430</v>
      </c>
      <c r="D1654" t="s">
        <v>12</v>
      </c>
      <c r="E1654">
        <v>17.600000000000001</v>
      </c>
      <c r="F1654" t="s">
        <v>423</v>
      </c>
      <c r="G1654" t="s">
        <v>431</v>
      </c>
    </row>
    <row r="1655" spans="2:7">
      <c r="B1655">
        <v>244</v>
      </c>
      <c r="C1655" t="s">
        <v>430</v>
      </c>
      <c r="D1655" t="s">
        <v>13</v>
      </c>
      <c r="E1655">
        <v>82</v>
      </c>
      <c r="F1655" t="s">
        <v>423</v>
      </c>
      <c r="G1655" t="s">
        <v>431</v>
      </c>
    </row>
    <row r="1656" spans="2:7">
      <c r="B1656">
        <v>245</v>
      </c>
      <c r="C1656" t="s">
        <v>432</v>
      </c>
      <c r="D1656" t="s">
        <v>742</v>
      </c>
      <c r="E1656">
        <v>37</v>
      </c>
      <c r="F1656" t="s">
        <v>423</v>
      </c>
      <c r="G1656" t="s">
        <v>433</v>
      </c>
    </row>
    <row r="1657" spans="2:7">
      <c r="B1657">
        <v>245</v>
      </c>
      <c r="C1657" t="s">
        <v>432</v>
      </c>
      <c r="D1657" t="s">
        <v>9</v>
      </c>
      <c r="E1657">
        <v>4</v>
      </c>
      <c r="F1657" t="s">
        <v>423</v>
      </c>
      <c r="G1657" t="s">
        <v>433</v>
      </c>
    </row>
    <row r="1658" spans="2:7">
      <c r="B1658">
        <v>245</v>
      </c>
      <c r="C1658" t="s">
        <v>432</v>
      </c>
      <c r="D1658" t="s">
        <v>741</v>
      </c>
      <c r="E1658">
        <v>91</v>
      </c>
      <c r="F1658" t="s">
        <v>423</v>
      </c>
      <c r="G1658" t="s">
        <v>433</v>
      </c>
    </row>
    <row r="1659" spans="2:7">
      <c r="B1659">
        <v>245</v>
      </c>
      <c r="C1659" t="s">
        <v>432</v>
      </c>
      <c r="D1659" t="s">
        <v>10</v>
      </c>
      <c r="E1659">
        <v>68</v>
      </c>
      <c r="F1659" t="s">
        <v>423</v>
      </c>
      <c r="G1659" t="s">
        <v>433</v>
      </c>
    </row>
    <row r="1660" spans="2:7">
      <c r="B1660">
        <v>245</v>
      </c>
      <c r="C1660" t="s">
        <v>432</v>
      </c>
      <c r="D1660" t="s">
        <v>11</v>
      </c>
      <c r="E1660">
        <v>2025</v>
      </c>
      <c r="F1660" t="s">
        <v>423</v>
      </c>
      <c r="G1660" t="s">
        <v>433</v>
      </c>
    </row>
    <row r="1661" spans="2:7">
      <c r="B1661">
        <v>245</v>
      </c>
      <c r="C1661" t="s">
        <v>432</v>
      </c>
      <c r="D1661" t="s">
        <v>12</v>
      </c>
      <c r="E1661">
        <v>18.2</v>
      </c>
      <c r="F1661" t="s">
        <v>423</v>
      </c>
      <c r="G1661" t="s">
        <v>433</v>
      </c>
    </row>
    <row r="1662" spans="2:7">
      <c r="B1662">
        <v>245</v>
      </c>
      <c r="C1662" t="s">
        <v>432</v>
      </c>
      <c r="D1662" t="s">
        <v>13</v>
      </c>
      <c r="E1662">
        <v>82</v>
      </c>
      <c r="F1662" t="s">
        <v>423</v>
      </c>
      <c r="G1662" t="s">
        <v>433</v>
      </c>
    </row>
    <row r="1663" spans="2:7">
      <c r="B1663">
        <v>246</v>
      </c>
      <c r="C1663" t="s">
        <v>434</v>
      </c>
      <c r="D1663" t="s">
        <v>742</v>
      </c>
      <c r="E1663">
        <v>32.799999999999997</v>
      </c>
      <c r="F1663" t="s">
        <v>423</v>
      </c>
      <c r="G1663" t="s">
        <v>435</v>
      </c>
    </row>
    <row r="1664" spans="2:7">
      <c r="B1664">
        <v>246</v>
      </c>
      <c r="C1664" t="s">
        <v>434</v>
      </c>
      <c r="D1664" t="s">
        <v>9</v>
      </c>
      <c r="E1664">
        <v>4</v>
      </c>
      <c r="F1664" t="s">
        <v>423</v>
      </c>
      <c r="G1664" t="s">
        <v>435</v>
      </c>
    </row>
    <row r="1665" spans="2:7">
      <c r="B1665">
        <v>246</v>
      </c>
      <c r="C1665" t="s">
        <v>434</v>
      </c>
      <c r="D1665" t="s">
        <v>741</v>
      </c>
      <c r="E1665">
        <v>78</v>
      </c>
      <c r="F1665" t="s">
        <v>423</v>
      </c>
      <c r="G1665" t="s">
        <v>435</v>
      </c>
    </row>
    <row r="1666" spans="2:7">
      <c r="B1666">
        <v>246</v>
      </c>
      <c r="C1666" t="s">
        <v>434</v>
      </c>
      <c r="D1666" t="s">
        <v>10</v>
      </c>
      <c r="E1666">
        <v>52</v>
      </c>
      <c r="F1666" t="s">
        <v>423</v>
      </c>
      <c r="G1666" t="s">
        <v>435</v>
      </c>
    </row>
    <row r="1667" spans="2:7">
      <c r="B1667">
        <v>246</v>
      </c>
      <c r="C1667" t="s">
        <v>434</v>
      </c>
      <c r="D1667" t="s">
        <v>11</v>
      </c>
      <c r="E1667">
        <v>1985</v>
      </c>
      <c r="F1667" t="s">
        <v>423</v>
      </c>
      <c r="G1667" t="s">
        <v>435</v>
      </c>
    </row>
    <row r="1668" spans="2:7">
      <c r="B1668">
        <v>246</v>
      </c>
      <c r="C1668" t="s">
        <v>434</v>
      </c>
      <c r="D1668" t="s">
        <v>12</v>
      </c>
      <c r="E1668">
        <v>19.399999999999999</v>
      </c>
      <c r="F1668" t="s">
        <v>423</v>
      </c>
      <c r="G1668" t="s">
        <v>435</v>
      </c>
    </row>
    <row r="1669" spans="2:7">
      <c r="B1669">
        <v>246</v>
      </c>
      <c r="C1669" t="s">
        <v>434</v>
      </c>
      <c r="D1669" t="s">
        <v>13</v>
      </c>
      <c r="E1669">
        <v>78</v>
      </c>
      <c r="F1669" t="s">
        <v>423</v>
      </c>
      <c r="G1669" t="s">
        <v>435</v>
      </c>
    </row>
    <row r="1670" spans="2:7">
      <c r="B1670">
        <v>247</v>
      </c>
      <c r="C1670" t="s">
        <v>434</v>
      </c>
      <c r="D1670" t="s">
        <v>742</v>
      </c>
      <c r="E1670">
        <v>34.1</v>
      </c>
      <c r="F1670" t="s">
        <v>423</v>
      </c>
      <c r="G1670" t="s">
        <v>436</v>
      </c>
    </row>
    <row r="1671" spans="2:7">
      <c r="B1671">
        <v>247</v>
      </c>
      <c r="C1671" t="s">
        <v>434</v>
      </c>
      <c r="D1671" t="s">
        <v>9</v>
      </c>
      <c r="E1671">
        <v>4</v>
      </c>
      <c r="F1671" t="s">
        <v>423</v>
      </c>
      <c r="G1671" t="s">
        <v>436</v>
      </c>
    </row>
    <row r="1672" spans="2:7">
      <c r="B1672">
        <v>247</v>
      </c>
      <c r="C1672" t="s">
        <v>434</v>
      </c>
      <c r="D1672" t="s">
        <v>741</v>
      </c>
      <c r="E1672">
        <v>86</v>
      </c>
      <c r="F1672" t="s">
        <v>423</v>
      </c>
      <c r="G1672" t="s">
        <v>436</v>
      </c>
    </row>
    <row r="1673" spans="2:7">
      <c r="B1673">
        <v>247</v>
      </c>
      <c r="C1673" t="s">
        <v>434</v>
      </c>
      <c r="D1673" t="s">
        <v>10</v>
      </c>
      <c r="E1673">
        <v>65</v>
      </c>
      <c r="F1673" t="s">
        <v>423</v>
      </c>
      <c r="G1673" t="s">
        <v>436</v>
      </c>
    </row>
    <row r="1674" spans="2:7">
      <c r="B1674">
        <v>247</v>
      </c>
      <c r="C1674" t="s">
        <v>434</v>
      </c>
      <c r="D1674" t="s">
        <v>11</v>
      </c>
      <c r="E1674">
        <v>1975</v>
      </c>
      <c r="F1674" t="s">
        <v>423</v>
      </c>
      <c r="G1674" t="s">
        <v>436</v>
      </c>
    </row>
    <row r="1675" spans="2:7">
      <c r="B1675">
        <v>247</v>
      </c>
      <c r="C1675" t="s">
        <v>434</v>
      </c>
      <c r="D1675" t="s">
        <v>12</v>
      </c>
      <c r="E1675">
        <v>15.2</v>
      </c>
      <c r="F1675" t="s">
        <v>423</v>
      </c>
      <c r="G1675" t="s">
        <v>436</v>
      </c>
    </row>
    <row r="1676" spans="2:7">
      <c r="B1676">
        <v>247</v>
      </c>
      <c r="C1676" t="s">
        <v>434</v>
      </c>
      <c r="D1676" t="s">
        <v>13</v>
      </c>
      <c r="E1676">
        <v>79</v>
      </c>
      <c r="F1676" t="s">
        <v>423</v>
      </c>
      <c r="G1676" t="s">
        <v>436</v>
      </c>
    </row>
    <row r="1677" spans="2:7">
      <c r="B1677">
        <v>248</v>
      </c>
      <c r="C1677" t="s">
        <v>437</v>
      </c>
      <c r="D1677" t="s">
        <v>742</v>
      </c>
      <c r="E1677">
        <v>19</v>
      </c>
      <c r="F1677" t="s">
        <v>423</v>
      </c>
      <c r="G1677" t="s">
        <v>438</v>
      </c>
    </row>
    <row r="1678" spans="2:7">
      <c r="B1678">
        <v>248</v>
      </c>
      <c r="C1678" t="s">
        <v>437</v>
      </c>
      <c r="D1678" t="s">
        <v>9</v>
      </c>
      <c r="E1678">
        <v>3</v>
      </c>
      <c r="F1678" t="s">
        <v>423</v>
      </c>
      <c r="G1678" t="s">
        <v>438</v>
      </c>
    </row>
    <row r="1679" spans="2:7">
      <c r="B1679">
        <v>248</v>
      </c>
      <c r="C1679" t="s">
        <v>437</v>
      </c>
      <c r="D1679" t="s">
        <v>741</v>
      </c>
      <c r="E1679">
        <v>70</v>
      </c>
      <c r="F1679" t="s">
        <v>423</v>
      </c>
      <c r="G1679" t="s">
        <v>438</v>
      </c>
    </row>
    <row r="1680" spans="2:7">
      <c r="B1680">
        <v>248</v>
      </c>
      <c r="C1680" t="s">
        <v>437</v>
      </c>
      <c r="D1680" t="s">
        <v>10</v>
      </c>
      <c r="E1680">
        <v>97</v>
      </c>
      <c r="F1680" t="s">
        <v>423</v>
      </c>
      <c r="G1680" t="s">
        <v>438</v>
      </c>
    </row>
    <row r="1681" spans="2:7">
      <c r="B1681">
        <v>248</v>
      </c>
      <c r="C1681" t="s">
        <v>437</v>
      </c>
      <c r="D1681" t="s">
        <v>11</v>
      </c>
      <c r="E1681">
        <v>2330</v>
      </c>
      <c r="F1681" t="s">
        <v>423</v>
      </c>
      <c r="G1681" t="s">
        <v>438</v>
      </c>
    </row>
    <row r="1682" spans="2:7">
      <c r="B1682">
        <v>248</v>
      </c>
      <c r="C1682" t="s">
        <v>437</v>
      </c>
      <c r="D1682" t="s">
        <v>12</v>
      </c>
      <c r="E1682">
        <v>13.5</v>
      </c>
      <c r="F1682" t="s">
        <v>423</v>
      </c>
      <c r="G1682" t="s">
        <v>438</v>
      </c>
    </row>
    <row r="1683" spans="2:7">
      <c r="B1683">
        <v>248</v>
      </c>
      <c r="C1683" t="s">
        <v>437</v>
      </c>
      <c r="D1683" t="s">
        <v>13</v>
      </c>
      <c r="E1683">
        <v>72</v>
      </c>
      <c r="F1683" t="s">
        <v>423</v>
      </c>
      <c r="G1683" t="s">
        <v>438</v>
      </c>
    </row>
    <row r="1684" spans="2:7">
      <c r="B1684">
        <v>249</v>
      </c>
      <c r="C1684" t="s">
        <v>439</v>
      </c>
      <c r="D1684" t="s">
        <v>742</v>
      </c>
      <c r="E1684">
        <v>18</v>
      </c>
      <c r="F1684" t="s">
        <v>423</v>
      </c>
      <c r="G1684" t="s">
        <v>440</v>
      </c>
    </row>
    <row r="1685" spans="2:7">
      <c r="B1685">
        <v>249</v>
      </c>
      <c r="C1685" t="s">
        <v>439</v>
      </c>
      <c r="D1685" t="s">
        <v>9</v>
      </c>
      <c r="E1685">
        <v>3</v>
      </c>
      <c r="F1685" t="s">
        <v>423</v>
      </c>
      <c r="G1685" t="s">
        <v>440</v>
      </c>
    </row>
    <row r="1686" spans="2:7">
      <c r="B1686">
        <v>249</v>
      </c>
      <c r="C1686" t="s">
        <v>439</v>
      </c>
      <c r="D1686" t="s">
        <v>741</v>
      </c>
      <c r="E1686">
        <v>70</v>
      </c>
      <c r="F1686" t="s">
        <v>423</v>
      </c>
      <c r="G1686" t="s">
        <v>440</v>
      </c>
    </row>
    <row r="1687" spans="2:7">
      <c r="B1687">
        <v>249</v>
      </c>
      <c r="C1687" t="s">
        <v>439</v>
      </c>
      <c r="D1687" t="s">
        <v>10</v>
      </c>
      <c r="E1687">
        <v>90</v>
      </c>
      <c r="F1687" t="s">
        <v>423</v>
      </c>
      <c r="G1687" t="s">
        <v>440</v>
      </c>
    </row>
    <row r="1688" spans="2:7">
      <c r="B1688">
        <v>249</v>
      </c>
      <c r="C1688" t="s">
        <v>439</v>
      </c>
      <c r="D1688" t="s">
        <v>11</v>
      </c>
      <c r="E1688">
        <v>2124</v>
      </c>
      <c r="F1688" t="s">
        <v>423</v>
      </c>
      <c r="G1688" t="s">
        <v>440</v>
      </c>
    </row>
    <row r="1689" spans="2:7">
      <c r="B1689">
        <v>249</v>
      </c>
      <c r="C1689" t="s">
        <v>439</v>
      </c>
      <c r="D1689" t="s">
        <v>12</v>
      </c>
      <c r="E1689">
        <v>13.5</v>
      </c>
      <c r="F1689" t="s">
        <v>423</v>
      </c>
      <c r="G1689" t="s">
        <v>440</v>
      </c>
    </row>
    <row r="1690" spans="2:7">
      <c r="B1690">
        <v>249</v>
      </c>
      <c r="C1690" t="s">
        <v>439</v>
      </c>
      <c r="D1690" t="s">
        <v>13</v>
      </c>
      <c r="E1690">
        <v>73</v>
      </c>
      <c r="F1690" t="s">
        <v>423</v>
      </c>
      <c r="G1690" t="s">
        <v>440</v>
      </c>
    </row>
    <row r="1691" spans="2:7">
      <c r="B1691">
        <v>250</v>
      </c>
      <c r="C1691" t="s">
        <v>441</v>
      </c>
      <c r="D1691" t="s">
        <v>742</v>
      </c>
      <c r="E1691">
        <v>21.5</v>
      </c>
      <c r="F1691" t="s">
        <v>423</v>
      </c>
      <c r="G1691" t="s">
        <v>442</v>
      </c>
    </row>
    <row r="1692" spans="2:7">
      <c r="B1692">
        <v>250</v>
      </c>
      <c r="C1692" t="s">
        <v>441</v>
      </c>
      <c r="D1692" t="s">
        <v>9</v>
      </c>
      <c r="E1692">
        <v>3</v>
      </c>
      <c r="F1692" t="s">
        <v>423</v>
      </c>
      <c r="G1692" t="s">
        <v>442</v>
      </c>
    </row>
    <row r="1693" spans="2:7">
      <c r="B1693">
        <v>250</v>
      </c>
      <c r="C1693" t="s">
        <v>441</v>
      </c>
      <c r="D1693" t="s">
        <v>741</v>
      </c>
      <c r="E1693">
        <v>80</v>
      </c>
      <c r="F1693" t="s">
        <v>423</v>
      </c>
      <c r="G1693" t="s">
        <v>442</v>
      </c>
    </row>
    <row r="1694" spans="2:7">
      <c r="B1694">
        <v>250</v>
      </c>
      <c r="C1694" t="s">
        <v>441</v>
      </c>
      <c r="D1694" t="s">
        <v>10</v>
      </c>
      <c r="E1694">
        <v>110</v>
      </c>
      <c r="F1694" t="s">
        <v>423</v>
      </c>
      <c r="G1694" t="s">
        <v>442</v>
      </c>
    </row>
    <row r="1695" spans="2:7">
      <c r="B1695">
        <v>250</v>
      </c>
      <c r="C1695" t="s">
        <v>441</v>
      </c>
      <c r="D1695" t="s">
        <v>11</v>
      </c>
      <c r="E1695">
        <v>2720</v>
      </c>
      <c r="F1695" t="s">
        <v>423</v>
      </c>
      <c r="G1695" t="s">
        <v>442</v>
      </c>
    </row>
    <row r="1696" spans="2:7">
      <c r="B1696">
        <v>250</v>
      </c>
      <c r="C1696" t="s">
        <v>441</v>
      </c>
      <c r="D1696" t="s">
        <v>12</v>
      </c>
      <c r="E1696">
        <v>13.5</v>
      </c>
      <c r="F1696" t="s">
        <v>423</v>
      </c>
      <c r="G1696" t="s">
        <v>442</v>
      </c>
    </row>
    <row r="1697" spans="2:7">
      <c r="B1697">
        <v>250</v>
      </c>
      <c r="C1697" t="s">
        <v>441</v>
      </c>
      <c r="D1697" t="s">
        <v>13</v>
      </c>
      <c r="E1697">
        <v>77</v>
      </c>
      <c r="F1697" t="s">
        <v>423</v>
      </c>
      <c r="G1697" t="s">
        <v>442</v>
      </c>
    </row>
    <row r="1698" spans="2:7">
      <c r="B1698">
        <v>251</v>
      </c>
      <c r="C1698" t="s">
        <v>443</v>
      </c>
      <c r="D1698" t="s">
        <v>742</v>
      </c>
      <c r="E1698">
        <v>23.7</v>
      </c>
      <c r="F1698" t="s">
        <v>423</v>
      </c>
      <c r="G1698" t="s">
        <v>444</v>
      </c>
    </row>
    <row r="1699" spans="2:7">
      <c r="B1699">
        <v>251</v>
      </c>
      <c r="C1699" t="s">
        <v>443</v>
      </c>
      <c r="D1699" t="s">
        <v>9</v>
      </c>
      <c r="E1699">
        <v>3</v>
      </c>
      <c r="F1699" t="s">
        <v>423</v>
      </c>
      <c r="G1699" t="s">
        <v>444</v>
      </c>
    </row>
    <row r="1700" spans="2:7">
      <c r="B1700">
        <v>251</v>
      </c>
      <c r="C1700" t="s">
        <v>443</v>
      </c>
      <c r="D1700" t="s">
        <v>741</v>
      </c>
      <c r="E1700">
        <v>70</v>
      </c>
      <c r="F1700" t="s">
        <v>423</v>
      </c>
      <c r="G1700" t="s">
        <v>444</v>
      </c>
    </row>
    <row r="1701" spans="2:7">
      <c r="B1701">
        <v>251</v>
      </c>
      <c r="C1701" t="s">
        <v>443</v>
      </c>
      <c r="D1701" t="s">
        <v>10</v>
      </c>
      <c r="E1701">
        <v>100</v>
      </c>
      <c r="F1701" t="s">
        <v>423</v>
      </c>
      <c r="G1701" t="s">
        <v>444</v>
      </c>
    </row>
    <row r="1702" spans="2:7">
      <c r="B1702">
        <v>251</v>
      </c>
      <c r="C1702" t="s">
        <v>443</v>
      </c>
      <c r="D1702" t="s">
        <v>11</v>
      </c>
      <c r="E1702">
        <v>2420</v>
      </c>
      <c r="F1702" t="s">
        <v>423</v>
      </c>
      <c r="G1702" t="s">
        <v>444</v>
      </c>
    </row>
    <row r="1703" spans="2:7">
      <c r="B1703">
        <v>251</v>
      </c>
      <c r="C1703" t="s">
        <v>443</v>
      </c>
      <c r="D1703" t="s">
        <v>12</v>
      </c>
      <c r="E1703">
        <v>12.5</v>
      </c>
      <c r="F1703" t="s">
        <v>423</v>
      </c>
      <c r="G1703" t="s">
        <v>444</v>
      </c>
    </row>
    <row r="1704" spans="2:7">
      <c r="B1704">
        <v>251</v>
      </c>
      <c r="C1704" t="s">
        <v>443</v>
      </c>
      <c r="D1704" t="s">
        <v>13</v>
      </c>
      <c r="E1704">
        <v>80</v>
      </c>
      <c r="F1704" t="s">
        <v>423</v>
      </c>
      <c r="G1704" t="s">
        <v>444</v>
      </c>
    </row>
    <row r="1705" spans="2:7">
      <c r="B1705">
        <v>252</v>
      </c>
      <c r="C1705" t="s">
        <v>445</v>
      </c>
      <c r="D1705" t="s">
        <v>742</v>
      </c>
      <c r="E1705">
        <v>30</v>
      </c>
      <c r="F1705" t="s">
        <v>446</v>
      </c>
      <c r="G1705" t="s">
        <v>447</v>
      </c>
    </row>
    <row r="1706" spans="2:7">
      <c r="B1706">
        <v>252</v>
      </c>
      <c r="C1706" t="s">
        <v>445</v>
      </c>
      <c r="D1706" t="s">
        <v>9</v>
      </c>
      <c r="E1706">
        <v>4</v>
      </c>
      <c r="F1706" t="s">
        <v>446</v>
      </c>
      <c r="G1706" t="s">
        <v>447</v>
      </c>
    </row>
    <row r="1707" spans="2:7">
      <c r="B1707">
        <v>252</v>
      </c>
      <c r="C1707" t="s">
        <v>445</v>
      </c>
      <c r="D1707" t="s">
        <v>741</v>
      </c>
      <c r="E1707">
        <v>146</v>
      </c>
      <c r="F1707" t="s">
        <v>446</v>
      </c>
      <c r="G1707" t="s">
        <v>447</v>
      </c>
    </row>
    <row r="1708" spans="2:7">
      <c r="B1708">
        <v>252</v>
      </c>
      <c r="C1708" t="s">
        <v>445</v>
      </c>
      <c r="D1708" t="s">
        <v>10</v>
      </c>
      <c r="E1708">
        <v>67</v>
      </c>
      <c r="F1708" t="s">
        <v>446</v>
      </c>
      <c r="G1708" t="s">
        <v>447</v>
      </c>
    </row>
    <row r="1709" spans="2:7">
      <c r="B1709">
        <v>252</v>
      </c>
      <c r="C1709" t="s">
        <v>445</v>
      </c>
      <c r="D1709" t="s">
        <v>11</v>
      </c>
      <c r="E1709">
        <v>3250</v>
      </c>
      <c r="F1709" t="s">
        <v>446</v>
      </c>
      <c r="G1709" t="s">
        <v>447</v>
      </c>
    </row>
    <row r="1710" spans="2:7">
      <c r="B1710">
        <v>252</v>
      </c>
      <c r="C1710" t="s">
        <v>445</v>
      </c>
      <c r="D1710" t="s">
        <v>12</v>
      </c>
      <c r="E1710">
        <v>21.8</v>
      </c>
      <c r="F1710" t="s">
        <v>446</v>
      </c>
      <c r="G1710" t="s">
        <v>447</v>
      </c>
    </row>
    <row r="1711" spans="2:7">
      <c r="B1711">
        <v>252</v>
      </c>
      <c r="C1711" t="s">
        <v>445</v>
      </c>
      <c r="D1711" t="s">
        <v>13</v>
      </c>
      <c r="E1711">
        <v>80</v>
      </c>
      <c r="F1711" t="s">
        <v>446</v>
      </c>
      <c r="G1711" t="s">
        <v>447</v>
      </c>
    </row>
    <row r="1712" spans="2:7">
      <c r="B1712">
        <v>253</v>
      </c>
      <c r="C1712" t="s">
        <v>448</v>
      </c>
      <c r="D1712" t="s">
        <v>742</v>
      </c>
      <c r="E1712">
        <v>16.5</v>
      </c>
      <c r="F1712" t="s">
        <v>446</v>
      </c>
      <c r="G1712" t="s">
        <v>449</v>
      </c>
    </row>
    <row r="1713" spans="2:7">
      <c r="B1713">
        <v>253</v>
      </c>
      <c r="C1713" t="s">
        <v>448</v>
      </c>
      <c r="D1713" t="s">
        <v>9</v>
      </c>
      <c r="E1713">
        <v>6</v>
      </c>
      <c r="F1713" t="s">
        <v>446</v>
      </c>
      <c r="G1713" t="s">
        <v>449</v>
      </c>
    </row>
    <row r="1714" spans="2:7">
      <c r="B1714">
        <v>253</v>
      </c>
      <c r="C1714" t="s">
        <v>448</v>
      </c>
      <c r="D1714" t="s">
        <v>741</v>
      </c>
      <c r="E1714">
        <v>168</v>
      </c>
      <c r="F1714" t="s">
        <v>446</v>
      </c>
      <c r="G1714" t="s">
        <v>449</v>
      </c>
    </row>
    <row r="1715" spans="2:7">
      <c r="B1715">
        <v>253</v>
      </c>
      <c r="C1715" t="s">
        <v>448</v>
      </c>
      <c r="D1715" t="s">
        <v>10</v>
      </c>
      <c r="E1715">
        <v>120</v>
      </c>
      <c r="F1715" t="s">
        <v>446</v>
      </c>
      <c r="G1715" t="s">
        <v>449</v>
      </c>
    </row>
    <row r="1716" spans="2:7">
      <c r="B1716">
        <v>253</v>
      </c>
      <c r="C1716" t="s">
        <v>448</v>
      </c>
      <c r="D1716" t="s">
        <v>11</v>
      </c>
      <c r="E1716">
        <v>3820</v>
      </c>
      <c r="F1716" t="s">
        <v>446</v>
      </c>
      <c r="G1716" t="s">
        <v>449</v>
      </c>
    </row>
    <row r="1717" spans="2:7">
      <c r="B1717">
        <v>253</v>
      </c>
      <c r="C1717" t="s">
        <v>448</v>
      </c>
      <c r="D1717" t="s">
        <v>12</v>
      </c>
      <c r="E1717">
        <v>16.7</v>
      </c>
      <c r="F1717" t="s">
        <v>446</v>
      </c>
      <c r="G1717" t="s">
        <v>449</v>
      </c>
    </row>
    <row r="1718" spans="2:7">
      <c r="B1718">
        <v>253</v>
      </c>
      <c r="C1718" t="s">
        <v>448</v>
      </c>
      <c r="D1718" t="s">
        <v>13</v>
      </c>
      <c r="E1718">
        <v>76</v>
      </c>
      <c r="F1718" t="s">
        <v>446</v>
      </c>
      <c r="G1718" t="s">
        <v>449</v>
      </c>
    </row>
    <row r="1719" spans="2:7">
      <c r="B1719">
        <v>254</v>
      </c>
      <c r="C1719" t="s">
        <v>450</v>
      </c>
      <c r="D1719" t="s">
        <v>742</v>
      </c>
      <c r="E1719">
        <v>25.4</v>
      </c>
      <c r="F1719" t="s">
        <v>446</v>
      </c>
      <c r="G1719" t="s">
        <v>451</v>
      </c>
    </row>
    <row r="1720" spans="2:7">
      <c r="B1720">
        <v>254</v>
      </c>
      <c r="C1720" t="s">
        <v>450</v>
      </c>
      <c r="D1720" t="s">
        <v>9</v>
      </c>
      <c r="E1720">
        <v>5</v>
      </c>
      <c r="F1720" t="s">
        <v>446</v>
      </c>
      <c r="G1720" t="s">
        <v>451</v>
      </c>
    </row>
    <row r="1721" spans="2:7">
      <c r="B1721">
        <v>254</v>
      </c>
      <c r="C1721" t="s">
        <v>450</v>
      </c>
      <c r="D1721" t="s">
        <v>741</v>
      </c>
      <c r="E1721">
        <v>183</v>
      </c>
      <c r="F1721" t="s">
        <v>446</v>
      </c>
      <c r="G1721" t="s">
        <v>451</v>
      </c>
    </row>
    <row r="1722" spans="2:7">
      <c r="B1722">
        <v>254</v>
      </c>
      <c r="C1722" t="s">
        <v>450</v>
      </c>
      <c r="D1722" t="s">
        <v>10</v>
      </c>
      <c r="E1722">
        <v>77</v>
      </c>
      <c r="F1722" t="s">
        <v>446</v>
      </c>
      <c r="G1722" t="s">
        <v>451</v>
      </c>
    </row>
    <row r="1723" spans="2:7">
      <c r="B1723">
        <v>254</v>
      </c>
      <c r="C1723" t="s">
        <v>450</v>
      </c>
      <c r="D1723" t="s">
        <v>11</v>
      </c>
      <c r="E1723">
        <v>3530</v>
      </c>
      <c r="F1723" t="s">
        <v>446</v>
      </c>
      <c r="G1723" t="s">
        <v>451</v>
      </c>
    </row>
    <row r="1724" spans="2:7">
      <c r="B1724">
        <v>254</v>
      </c>
      <c r="C1724" t="s">
        <v>450</v>
      </c>
      <c r="D1724" t="s">
        <v>12</v>
      </c>
      <c r="E1724">
        <v>20.100000000000001</v>
      </c>
      <c r="F1724" t="s">
        <v>446</v>
      </c>
      <c r="G1724" t="s">
        <v>451</v>
      </c>
    </row>
    <row r="1725" spans="2:7">
      <c r="B1725">
        <v>254</v>
      </c>
      <c r="C1725" t="s">
        <v>450</v>
      </c>
      <c r="D1725" t="s">
        <v>13</v>
      </c>
      <c r="E1725">
        <v>79</v>
      </c>
      <c r="F1725" t="s">
        <v>446</v>
      </c>
      <c r="G1725" t="s">
        <v>451</v>
      </c>
    </row>
    <row r="1726" spans="2:7">
      <c r="B1726">
        <v>255</v>
      </c>
      <c r="C1726" t="s">
        <v>452</v>
      </c>
      <c r="D1726" t="s">
        <v>742</v>
      </c>
      <c r="E1726">
        <v>23</v>
      </c>
      <c r="F1726" t="s">
        <v>453</v>
      </c>
      <c r="G1726" t="s">
        <v>454</v>
      </c>
    </row>
    <row r="1727" spans="2:7">
      <c r="B1727">
        <v>255</v>
      </c>
      <c r="C1727" t="s">
        <v>452</v>
      </c>
      <c r="D1727" t="s">
        <v>9</v>
      </c>
      <c r="E1727">
        <v>4</v>
      </c>
      <c r="F1727" t="s">
        <v>453</v>
      </c>
      <c r="G1727" t="s">
        <v>454</v>
      </c>
    </row>
    <row r="1728" spans="2:7">
      <c r="B1728">
        <v>255</v>
      </c>
      <c r="C1728" t="s">
        <v>452</v>
      </c>
      <c r="D1728" t="s">
        <v>741</v>
      </c>
      <c r="E1728">
        <v>122</v>
      </c>
      <c r="F1728" t="s">
        <v>453</v>
      </c>
      <c r="G1728" t="s">
        <v>454</v>
      </c>
    </row>
    <row r="1729" spans="2:7">
      <c r="B1729">
        <v>255</v>
      </c>
      <c r="C1729" t="s">
        <v>452</v>
      </c>
      <c r="D1729" t="s">
        <v>10</v>
      </c>
      <c r="E1729">
        <v>86</v>
      </c>
      <c r="F1729" t="s">
        <v>453</v>
      </c>
      <c r="G1729" t="s">
        <v>454</v>
      </c>
    </row>
    <row r="1730" spans="2:7">
      <c r="B1730">
        <v>255</v>
      </c>
      <c r="C1730" t="s">
        <v>452</v>
      </c>
      <c r="D1730" t="s">
        <v>11</v>
      </c>
      <c r="E1730">
        <v>2220</v>
      </c>
      <c r="F1730" t="s">
        <v>453</v>
      </c>
      <c r="G1730" t="s">
        <v>454</v>
      </c>
    </row>
    <row r="1731" spans="2:7">
      <c r="B1731">
        <v>255</v>
      </c>
      <c r="C1731" t="s">
        <v>452</v>
      </c>
      <c r="D1731" t="s">
        <v>12</v>
      </c>
      <c r="E1731">
        <v>14</v>
      </c>
      <c r="F1731" t="s">
        <v>453</v>
      </c>
      <c r="G1731" t="s">
        <v>454</v>
      </c>
    </row>
    <row r="1732" spans="2:7">
      <c r="B1732">
        <v>255</v>
      </c>
      <c r="C1732" t="s">
        <v>452</v>
      </c>
      <c r="D1732" t="s">
        <v>13</v>
      </c>
      <c r="E1732">
        <v>71</v>
      </c>
      <c r="F1732" t="s">
        <v>453</v>
      </c>
      <c r="G1732" t="s">
        <v>454</v>
      </c>
    </row>
    <row r="1733" spans="2:7">
      <c r="B1733">
        <v>256</v>
      </c>
      <c r="C1733" t="s">
        <v>455</v>
      </c>
      <c r="D1733" t="s">
        <v>742</v>
      </c>
      <c r="E1733">
        <v>21</v>
      </c>
      <c r="F1733" t="s">
        <v>453</v>
      </c>
      <c r="G1733" t="s">
        <v>456</v>
      </c>
    </row>
    <row r="1734" spans="2:7">
      <c r="B1734">
        <v>256</v>
      </c>
      <c r="C1734" t="s">
        <v>455</v>
      </c>
      <c r="D1734" t="s">
        <v>9</v>
      </c>
      <c r="E1734">
        <v>6</v>
      </c>
      <c r="F1734" t="s">
        <v>453</v>
      </c>
      <c r="G1734" t="s">
        <v>456</v>
      </c>
    </row>
    <row r="1735" spans="2:7">
      <c r="B1735">
        <v>256</v>
      </c>
      <c r="C1735" t="s">
        <v>455</v>
      </c>
      <c r="D1735" t="s">
        <v>741</v>
      </c>
      <c r="E1735">
        <v>155</v>
      </c>
      <c r="F1735" t="s">
        <v>453</v>
      </c>
      <c r="G1735" t="s">
        <v>456</v>
      </c>
    </row>
    <row r="1736" spans="2:7">
      <c r="B1736">
        <v>256</v>
      </c>
      <c r="C1736" t="s">
        <v>455</v>
      </c>
      <c r="D1736" t="s">
        <v>10</v>
      </c>
      <c r="E1736">
        <v>107</v>
      </c>
      <c r="F1736" t="s">
        <v>453</v>
      </c>
      <c r="G1736" t="s">
        <v>456</v>
      </c>
    </row>
    <row r="1737" spans="2:7">
      <c r="B1737">
        <v>256</v>
      </c>
      <c r="C1737" t="s">
        <v>455</v>
      </c>
      <c r="D1737" t="s">
        <v>11</v>
      </c>
      <c r="E1737">
        <v>2472</v>
      </c>
      <c r="F1737" t="s">
        <v>453</v>
      </c>
      <c r="G1737" t="s">
        <v>456</v>
      </c>
    </row>
    <row r="1738" spans="2:7">
      <c r="B1738">
        <v>256</v>
      </c>
      <c r="C1738" t="s">
        <v>455</v>
      </c>
      <c r="D1738" t="s">
        <v>12</v>
      </c>
      <c r="E1738">
        <v>14</v>
      </c>
      <c r="F1738" t="s">
        <v>453</v>
      </c>
      <c r="G1738" t="s">
        <v>456</v>
      </c>
    </row>
    <row r="1739" spans="2:7">
      <c r="B1739">
        <v>256</v>
      </c>
      <c r="C1739" t="s">
        <v>455</v>
      </c>
      <c r="D1739" t="s">
        <v>13</v>
      </c>
      <c r="E1739">
        <v>73</v>
      </c>
      <c r="F1739" t="s">
        <v>453</v>
      </c>
      <c r="G1739" t="s">
        <v>456</v>
      </c>
    </row>
    <row r="1740" spans="2:7">
      <c r="B1740">
        <v>257</v>
      </c>
      <c r="C1740" t="s">
        <v>457</v>
      </c>
      <c r="D1740" t="s">
        <v>742</v>
      </c>
      <c r="E1740">
        <v>15</v>
      </c>
      <c r="F1740" t="s">
        <v>453</v>
      </c>
      <c r="G1740" t="s">
        <v>458</v>
      </c>
    </row>
    <row r="1741" spans="2:7">
      <c r="B1741">
        <v>257</v>
      </c>
      <c r="C1741" t="s">
        <v>457</v>
      </c>
      <c r="D1741" t="s">
        <v>9</v>
      </c>
      <c r="E1741">
        <v>8</v>
      </c>
      <c r="F1741" t="s">
        <v>453</v>
      </c>
      <c r="G1741" t="s">
        <v>458</v>
      </c>
    </row>
    <row r="1742" spans="2:7">
      <c r="B1742">
        <v>257</v>
      </c>
      <c r="C1742" t="s">
        <v>457</v>
      </c>
      <c r="D1742" t="s">
        <v>741</v>
      </c>
      <c r="E1742">
        <v>302</v>
      </c>
      <c r="F1742" t="s">
        <v>453</v>
      </c>
      <c r="G1742" t="s">
        <v>458</v>
      </c>
    </row>
    <row r="1743" spans="2:7">
      <c r="B1743">
        <v>257</v>
      </c>
      <c r="C1743" t="s">
        <v>457</v>
      </c>
      <c r="D1743" t="s">
        <v>10</v>
      </c>
      <c r="E1743">
        <v>130</v>
      </c>
      <c r="F1743" t="s">
        <v>453</v>
      </c>
      <c r="G1743" t="s">
        <v>458</v>
      </c>
    </row>
    <row r="1744" spans="2:7">
      <c r="B1744">
        <v>257</v>
      </c>
      <c r="C1744" t="s">
        <v>457</v>
      </c>
      <c r="D1744" t="s">
        <v>11</v>
      </c>
      <c r="E1744">
        <v>4295</v>
      </c>
      <c r="F1744" t="s">
        <v>453</v>
      </c>
      <c r="G1744" t="s">
        <v>458</v>
      </c>
    </row>
    <row r="1745" spans="2:7">
      <c r="B1745">
        <v>257</v>
      </c>
      <c r="C1745" t="s">
        <v>457</v>
      </c>
      <c r="D1745" t="s">
        <v>12</v>
      </c>
      <c r="E1745">
        <v>14.9</v>
      </c>
      <c r="F1745" t="s">
        <v>453</v>
      </c>
      <c r="G1745" t="s">
        <v>458</v>
      </c>
    </row>
    <row r="1746" spans="2:7">
      <c r="B1746">
        <v>257</v>
      </c>
      <c r="C1746" t="s">
        <v>457</v>
      </c>
      <c r="D1746" t="s">
        <v>13</v>
      </c>
      <c r="E1746">
        <v>77</v>
      </c>
      <c r="F1746" t="s">
        <v>453</v>
      </c>
      <c r="G1746" t="s">
        <v>458</v>
      </c>
    </row>
    <row r="1747" spans="2:7">
      <c r="B1747">
        <v>258</v>
      </c>
      <c r="C1747" t="s">
        <v>459</v>
      </c>
      <c r="D1747" t="s">
        <v>742</v>
      </c>
      <c r="E1747">
        <v>16.5</v>
      </c>
      <c r="F1747" t="s">
        <v>453</v>
      </c>
      <c r="G1747" t="s">
        <v>460</v>
      </c>
    </row>
    <row r="1748" spans="2:7">
      <c r="B1748">
        <v>258</v>
      </c>
      <c r="C1748" t="s">
        <v>459</v>
      </c>
      <c r="D1748" t="s">
        <v>9</v>
      </c>
      <c r="E1748">
        <v>8</v>
      </c>
      <c r="F1748" t="s">
        <v>453</v>
      </c>
      <c r="G1748" t="s">
        <v>460</v>
      </c>
    </row>
    <row r="1749" spans="2:7">
      <c r="B1749">
        <v>258</v>
      </c>
      <c r="C1749" t="s">
        <v>459</v>
      </c>
      <c r="D1749" t="s">
        <v>741</v>
      </c>
      <c r="E1749">
        <v>351</v>
      </c>
      <c r="F1749" t="s">
        <v>453</v>
      </c>
      <c r="G1749" t="s">
        <v>460</v>
      </c>
    </row>
    <row r="1750" spans="2:7">
      <c r="B1750">
        <v>258</v>
      </c>
      <c r="C1750" t="s">
        <v>459</v>
      </c>
      <c r="D1750" t="s">
        <v>10</v>
      </c>
      <c r="E1750">
        <v>138</v>
      </c>
      <c r="F1750" t="s">
        <v>453</v>
      </c>
      <c r="G1750" t="s">
        <v>460</v>
      </c>
    </row>
    <row r="1751" spans="2:7">
      <c r="B1751">
        <v>258</v>
      </c>
      <c r="C1751" t="s">
        <v>459</v>
      </c>
      <c r="D1751" t="s">
        <v>11</v>
      </c>
      <c r="E1751">
        <v>3955</v>
      </c>
      <c r="F1751" t="s">
        <v>453</v>
      </c>
      <c r="G1751" t="s">
        <v>460</v>
      </c>
    </row>
    <row r="1752" spans="2:7">
      <c r="B1752">
        <v>258</v>
      </c>
      <c r="C1752" t="s">
        <v>459</v>
      </c>
      <c r="D1752" t="s">
        <v>12</v>
      </c>
      <c r="E1752">
        <v>13.2</v>
      </c>
      <c r="F1752" t="s">
        <v>453</v>
      </c>
      <c r="G1752" t="s">
        <v>460</v>
      </c>
    </row>
    <row r="1753" spans="2:7">
      <c r="B1753">
        <v>258</v>
      </c>
      <c r="C1753" t="s">
        <v>459</v>
      </c>
      <c r="D1753" t="s">
        <v>13</v>
      </c>
      <c r="E1753">
        <v>79</v>
      </c>
      <c r="F1753" t="s">
        <v>453</v>
      </c>
      <c r="G1753" t="s">
        <v>460</v>
      </c>
    </row>
    <row r="1754" spans="2:7">
      <c r="B1754">
        <v>259</v>
      </c>
      <c r="C1754" t="s">
        <v>461</v>
      </c>
      <c r="D1754" t="s">
        <v>742</v>
      </c>
      <c r="E1754">
        <v>36</v>
      </c>
      <c r="F1754" t="s">
        <v>453</v>
      </c>
      <c r="G1754" t="s">
        <v>462</v>
      </c>
    </row>
    <row r="1755" spans="2:7">
      <c r="B1755">
        <v>259</v>
      </c>
      <c r="C1755" t="s">
        <v>461</v>
      </c>
      <c r="D1755" t="s">
        <v>9</v>
      </c>
      <c r="E1755">
        <v>4</v>
      </c>
      <c r="F1755" t="s">
        <v>453</v>
      </c>
      <c r="G1755" t="s">
        <v>462</v>
      </c>
    </row>
    <row r="1756" spans="2:7">
      <c r="B1756">
        <v>259</v>
      </c>
      <c r="C1756" t="s">
        <v>461</v>
      </c>
      <c r="D1756" t="s">
        <v>741</v>
      </c>
      <c r="E1756">
        <v>98</v>
      </c>
      <c r="F1756" t="s">
        <v>453</v>
      </c>
      <c r="G1756" t="s">
        <v>462</v>
      </c>
    </row>
    <row r="1757" spans="2:7">
      <c r="B1757">
        <v>259</v>
      </c>
      <c r="C1757" t="s">
        <v>461</v>
      </c>
      <c r="D1757" t="s">
        <v>10</v>
      </c>
      <c r="E1757">
        <v>70</v>
      </c>
      <c r="F1757" t="s">
        <v>453</v>
      </c>
      <c r="G1757" t="s">
        <v>462</v>
      </c>
    </row>
    <row r="1758" spans="2:7">
      <c r="B1758">
        <v>259</v>
      </c>
      <c r="C1758" t="s">
        <v>461</v>
      </c>
      <c r="D1758" t="s">
        <v>11</v>
      </c>
      <c r="E1758">
        <v>2125</v>
      </c>
      <c r="F1758" t="s">
        <v>453</v>
      </c>
      <c r="G1758" t="s">
        <v>462</v>
      </c>
    </row>
    <row r="1759" spans="2:7">
      <c r="B1759">
        <v>259</v>
      </c>
      <c r="C1759" t="s">
        <v>461</v>
      </c>
      <c r="D1759" t="s">
        <v>12</v>
      </c>
      <c r="E1759">
        <v>17.3</v>
      </c>
      <c r="F1759" t="s">
        <v>453</v>
      </c>
      <c r="G1759" t="s">
        <v>462</v>
      </c>
    </row>
    <row r="1760" spans="2:7">
      <c r="B1760">
        <v>259</v>
      </c>
      <c r="C1760" t="s">
        <v>461</v>
      </c>
      <c r="D1760" t="s">
        <v>13</v>
      </c>
      <c r="E1760">
        <v>82</v>
      </c>
      <c r="F1760" t="s">
        <v>453</v>
      </c>
      <c r="G1760" t="s">
        <v>462</v>
      </c>
    </row>
    <row r="1761" spans="2:7">
      <c r="B1761">
        <v>260</v>
      </c>
      <c r="C1761" t="s">
        <v>463</v>
      </c>
      <c r="D1761" t="s">
        <v>742</v>
      </c>
      <c r="E1761">
        <v>11</v>
      </c>
      <c r="F1761" t="s">
        <v>453</v>
      </c>
      <c r="G1761" t="s">
        <v>464</v>
      </c>
    </row>
    <row r="1762" spans="2:7">
      <c r="B1762">
        <v>260</v>
      </c>
      <c r="C1762" t="s">
        <v>463</v>
      </c>
      <c r="D1762" t="s">
        <v>9</v>
      </c>
      <c r="E1762">
        <v>8</v>
      </c>
      <c r="F1762" t="s">
        <v>453</v>
      </c>
      <c r="G1762" t="s">
        <v>464</v>
      </c>
    </row>
    <row r="1763" spans="2:7">
      <c r="B1763">
        <v>260</v>
      </c>
      <c r="C1763" t="s">
        <v>463</v>
      </c>
      <c r="D1763" t="s">
        <v>741</v>
      </c>
      <c r="E1763">
        <v>429</v>
      </c>
      <c r="F1763" t="s">
        <v>453</v>
      </c>
      <c r="G1763" t="s">
        <v>464</v>
      </c>
    </row>
    <row r="1764" spans="2:7">
      <c r="B1764">
        <v>260</v>
      </c>
      <c r="C1764" t="s">
        <v>463</v>
      </c>
      <c r="D1764" t="s">
        <v>10</v>
      </c>
      <c r="E1764">
        <v>208</v>
      </c>
      <c r="F1764" t="s">
        <v>453</v>
      </c>
      <c r="G1764" t="s">
        <v>464</v>
      </c>
    </row>
    <row r="1765" spans="2:7">
      <c r="B1765">
        <v>260</v>
      </c>
      <c r="C1765" t="s">
        <v>463</v>
      </c>
      <c r="D1765" t="s">
        <v>11</v>
      </c>
      <c r="E1765">
        <v>4633</v>
      </c>
      <c r="F1765" t="s">
        <v>453</v>
      </c>
      <c r="G1765" t="s">
        <v>464</v>
      </c>
    </row>
    <row r="1766" spans="2:7">
      <c r="B1766">
        <v>260</v>
      </c>
      <c r="C1766" t="s">
        <v>463</v>
      </c>
      <c r="D1766" t="s">
        <v>12</v>
      </c>
      <c r="E1766">
        <v>11</v>
      </c>
      <c r="F1766" t="s">
        <v>453</v>
      </c>
      <c r="G1766" t="s">
        <v>464</v>
      </c>
    </row>
    <row r="1767" spans="2:7">
      <c r="B1767">
        <v>260</v>
      </c>
      <c r="C1767" t="s">
        <v>463</v>
      </c>
      <c r="D1767" t="s">
        <v>13</v>
      </c>
      <c r="E1767">
        <v>72</v>
      </c>
      <c r="F1767" t="s">
        <v>453</v>
      </c>
      <c r="G1767" t="s">
        <v>464</v>
      </c>
    </row>
    <row r="1768" spans="2:7">
      <c r="B1768">
        <v>261</v>
      </c>
      <c r="C1768" t="s">
        <v>465</v>
      </c>
      <c r="D1768" t="s">
        <v>742</v>
      </c>
      <c r="E1768">
        <v>12</v>
      </c>
      <c r="F1768" t="s">
        <v>453</v>
      </c>
      <c r="G1768" t="s">
        <v>466</v>
      </c>
    </row>
    <row r="1769" spans="2:7">
      <c r="B1769">
        <v>261</v>
      </c>
      <c r="C1769" t="s">
        <v>465</v>
      </c>
      <c r="D1769" t="s">
        <v>9</v>
      </c>
      <c r="E1769">
        <v>8</v>
      </c>
      <c r="F1769" t="s">
        <v>453</v>
      </c>
      <c r="G1769" t="s">
        <v>466</v>
      </c>
    </row>
    <row r="1770" spans="2:7">
      <c r="B1770">
        <v>261</v>
      </c>
      <c r="C1770" t="s">
        <v>465</v>
      </c>
      <c r="D1770" t="s">
        <v>741</v>
      </c>
      <c r="E1770">
        <v>429</v>
      </c>
      <c r="F1770" t="s">
        <v>453</v>
      </c>
      <c r="G1770" t="s">
        <v>466</v>
      </c>
    </row>
    <row r="1771" spans="2:7">
      <c r="B1771">
        <v>261</v>
      </c>
      <c r="C1771" t="s">
        <v>465</v>
      </c>
      <c r="D1771" t="s">
        <v>10</v>
      </c>
      <c r="E1771">
        <v>198</v>
      </c>
      <c r="F1771" t="s">
        <v>453</v>
      </c>
      <c r="G1771" t="s">
        <v>466</v>
      </c>
    </row>
    <row r="1772" spans="2:7">
      <c r="B1772">
        <v>261</v>
      </c>
      <c r="C1772" t="s">
        <v>465</v>
      </c>
      <c r="D1772" t="s">
        <v>11</v>
      </c>
      <c r="E1772">
        <v>4952</v>
      </c>
      <c r="F1772" t="s">
        <v>453</v>
      </c>
      <c r="G1772" t="s">
        <v>466</v>
      </c>
    </row>
    <row r="1773" spans="2:7">
      <c r="B1773">
        <v>261</v>
      </c>
      <c r="C1773" t="s">
        <v>465</v>
      </c>
      <c r="D1773" t="s">
        <v>12</v>
      </c>
      <c r="E1773">
        <v>11.5</v>
      </c>
      <c r="F1773" t="s">
        <v>453</v>
      </c>
      <c r="G1773" t="s">
        <v>466</v>
      </c>
    </row>
    <row r="1774" spans="2:7">
      <c r="B1774">
        <v>261</v>
      </c>
      <c r="C1774" t="s">
        <v>465</v>
      </c>
      <c r="D1774" t="s">
        <v>13</v>
      </c>
      <c r="E1774">
        <v>73</v>
      </c>
      <c r="F1774" t="s">
        <v>453</v>
      </c>
      <c r="G1774" t="s">
        <v>466</v>
      </c>
    </row>
    <row r="1775" spans="2:7">
      <c r="B1775">
        <v>262</v>
      </c>
      <c r="C1775" t="s">
        <v>467</v>
      </c>
      <c r="D1775" t="s">
        <v>742</v>
      </c>
      <c r="E1775">
        <v>15</v>
      </c>
      <c r="F1775" t="s">
        <v>453</v>
      </c>
      <c r="G1775" t="s">
        <v>468</v>
      </c>
    </row>
    <row r="1776" spans="2:7">
      <c r="B1776">
        <v>262</v>
      </c>
      <c r="C1776" t="s">
        <v>467</v>
      </c>
      <c r="D1776" t="s">
        <v>9</v>
      </c>
      <c r="E1776">
        <v>6</v>
      </c>
      <c r="F1776" t="s">
        <v>453</v>
      </c>
      <c r="G1776" t="s">
        <v>468</v>
      </c>
    </row>
    <row r="1777" spans="2:7">
      <c r="B1777">
        <v>262</v>
      </c>
      <c r="C1777" t="s">
        <v>467</v>
      </c>
      <c r="D1777" t="s">
        <v>741</v>
      </c>
      <c r="E1777">
        <v>250</v>
      </c>
      <c r="F1777" t="s">
        <v>453</v>
      </c>
      <c r="G1777" t="s">
        <v>468</v>
      </c>
    </row>
    <row r="1778" spans="2:7">
      <c r="B1778">
        <v>262</v>
      </c>
      <c r="C1778" t="s">
        <v>467</v>
      </c>
      <c r="D1778" t="s">
        <v>10</v>
      </c>
      <c r="E1778">
        <v>72</v>
      </c>
      <c r="F1778" t="s">
        <v>453</v>
      </c>
      <c r="G1778" t="s">
        <v>468</v>
      </c>
    </row>
    <row r="1779" spans="2:7">
      <c r="B1779">
        <v>262</v>
      </c>
      <c r="C1779" t="s">
        <v>467</v>
      </c>
      <c r="D1779" t="s">
        <v>11</v>
      </c>
      <c r="E1779">
        <v>3432</v>
      </c>
      <c r="F1779" t="s">
        <v>453</v>
      </c>
      <c r="G1779" t="s">
        <v>468</v>
      </c>
    </row>
    <row r="1780" spans="2:7">
      <c r="B1780">
        <v>262</v>
      </c>
      <c r="C1780" t="s">
        <v>467</v>
      </c>
      <c r="D1780" t="s">
        <v>12</v>
      </c>
      <c r="E1780">
        <v>21</v>
      </c>
      <c r="F1780" t="s">
        <v>453</v>
      </c>
      <c r="G1780" t="s">
        <v>468</v>
      </c>
    </row>
    <row r="1781" spans="2:7">
      <c r="B1781">
        <v>262</v>
      </c>
      <c r="C1781" t="s">
        <v>467</v>
      </c>
      <c r="D1781" t="s">
        <v>13</v>
      </c>
      <c r="E1781">
        <v>75</v>
      </c>
      <c r="F1781" t="s">
        <v>453</v>
      </c>
      <c r="G1781" t="s">
        <v>468</v>
      </c>
    </row>
    <row r="1782" spans="2:7">
      <c r="B1782">
        <v>263</v>
      </c>
      <c r="C1782" t="s">
        <v>469</v>
      </c>
      <c r="D1782" t="s">
        <v>742</v>
      </c>
      <c r="E1782">
        <v>20.2</v>
      </c>
      <c r="F1782" t="s">
        <v>453</v>
      </c>
      <c r="G1782" t="s">
        <v>470</v>
      </c>
    </row>
    <row r="1783" spans="2:7">
      <c r="B1783">
        <v>263</v>
      </c>
      <c r="C1783" t="s">
        <v>469</v>
      </c>
      <c r="D1783" t="s">
        <v>9</v>
      </c>
      <c r="E1783">
        <v>8</v>
      </c>
      <c r="F1783" t="s">
        <v>453</v>
      </c>
      <c r="G1783" t="s">
        <v>470</v>
      </c>
    </row>
    <row r="1784" spans="2:7">
      <c r="B1784">
        <v>263</v>
      </c>
      <c r="C1784" t="s">
        <v>469</v>
      </c>
      <c r="D1784" t="s">
        <v>741</v>
      </c>
      <c r="E1784">
        <v>302</v>
      </c>
      <c r="F1784" t="s">
        <v>453</v>
      </c>
      <c r="G1784" t="s">
        <v>470</v>
      </c>
    </row>
    <row r="1785" spans="2:7">
      <c r="B1785">
        <v>263</v>
      </c>
      <c r="C1785" t="s">
        <v>469</v>
      </c>
      <c r="D1785" t="s">
        <v>10</v>
      </c>
      <c r="E1785">
        <v>139</v>
      </c>
      <c r="F1785" t="s">
        <v>453</v>
      </c>
      <c r="G1785" t="s">
        <v>470</v>
      </c>
    </row>
    <row r="1786" spans="2:7">
      <c r="B1786">
        <v>263</v>
      </c>
      <c r="C1786" t="s">
        <v>469</v>
      </c>
      <c r="D1786" t="s">
        <v>11</v>
      </c>
      <c r="E1786">
        <v>3570</v>
      </c>
      <c r="F1786" t="s">
        <v>453</v>
      </c>
      <c r="G1786" t="s">
        <v>470</v>
      </c>
    </row>
    <row r="1787" spans="2:7">
      <c r="B1787">
        <v>263</v>
      </c>
      <c r="C1787" t="s">
        <v>469</v>
      </c>
      <c r="D1787" t="s">
        <v>12</v>
      </c>
      <c r="E1787">
        <v>12.8</v>
      </c>
      <c r="F1787" t="s">
        <v>453</v>
      </c>
      <c r="G1787" t="s">
        <v>470</v>
      </c>
    </row>
    <row r="1788" spans="2:7">
      <c r="B1788">
        <v>263</v>
      </c>
      <c r="C1788" t="s">
        <v>469</v>
      </c>
      <c r="D1788" t="s">
        <v>13</v>
      </c>
      <c r="E1788">
        <v>78</v>
      </c>
      <c r="F1788" t="s">
        <v>453</v>
      </c>
      <c r="G1788" t="s">
        <v>470</v>
      </c>
    </row>
    <row r="1789" spans="2:7">
      <c r="B1789">
        <v>264</v>
      </c>
      <c r="C1789" t="s">
        <v>471</v>
      </c>
      <c r="D1789" t="s">
        <v>742</v>
      </c>
      <c r="E1789">
        <v>20.8</v>
      </c>
      <c r="F1789" t="s">
        <v>453</v>
      </c>
      <c r="G1789" t="s">
        <v>472</v>
      </c>
    </row>
    <row r="1790" spans="2:7">
      <c r="B1790">
        <v>264</v>
      </c>
      <c r="C1790" t="s">
        <v>471</v>
      </c>
      <c r="D1790" t="s">
        <v>9</v>
      </c>
      <c r="E1790">
        <v>6</v>
      </c>
      <c r="F1790" t="s">
        <v>453</v>
      </c>
      <c r="G1790" t="s">
        <v>472</v>
      </c>
    </row>
    <row r="1791" spans="2:7">
      <c r="B1791">
        <v>264</v>
      </c>
      <c r="C1791" t="s">
        <v>471</v>
      </c>
      <c r="D1791" t="s">
        <v>741</v>
      </c>
      <c r="E1791">
        <v>200</v>
      </c>
      <c r="F1791" t="s">
        <v>453</v>
      </c>
      <c r="G1791" t="s">
        <v>472</v>
      </c>
    </row>
    <row r="1792" spans="2:7">
      <c r="B1792">
        <v>264</v>
      </c>
      <c r="C1792" t="s">
        <v>471</v>
      </c>
      <c r="D1792" t="s">
        <v>10</v>
      </c>
      <c r="E1792">
        <v>85</v>
      </c>
      <c r="F1792" t="s">
        <v>453</v>
      </c>
      <c r="G1792" t="s">
        <v>472</v>
      </c>
    </row>
    <row r="1793" spans="2:7">
      <c r="B1793">
        <v>264</v>
      </c>
      <c r="C1793" t="s">
        <v>471</v>
      </c>
      <c r="D1793" t="s">
        <v>11</v>
      </c>
      <c r="E1793">
        <v>3070</v>
      </c>
      <c r="F1793" t="s">
        <v>453</v>
      </c>
      <c r="G1793" t="s">
        <v>472</v>
      </c>
    </row>
    <row r="1794" spans="2:7">
      <c r="B1794">
        <v>264</v>
      </c>
      <c r="C1794" t="s">
        <v>471</v>
      </c>
      <c r="D1794" t="s">
        <v>12</v>
      </c>
      <c r="E1794">
        <v>16.7</v>
      </c>
      <c r="F1794" t="s">
        <v>453</v>
      </c>
      <c r="G1794" t="s">
        <v>472</v>
      </c>
    </row>
    <row r="1795" spans="2:7">
      <c r="B1795">
        <v>264</v>
      </c>
      <c r="C1795" t="s">
        <v>471</v>
      </c>
      <c r="D1795" t="s">
        <v>13</v>
      </c>
      <c r="E1795">
        <v>78</v>
      </c>
      <c r="F1795" t="s">
        <v>453</v>
      </c>
      <c r="G1795" t="s">
        <v>472</v>
      </c>
    </row>
    <row r="1796" spans="2:7">
      <c r="B1796">
        <v>265</v>
      </c>
      <c r="C1796" t="s">
        <v>473</v>
      </c>
      <c r="D1796" t="s">
        <v>742</v>
      </c>
      <c r="E1796">
        <v>19.8</v>
      </c>
      <c r="F1796" t="s">
        <v>453</v>
      </c>
      <c r="G1796" t="s">
        <v>474</v>
      </c>
    </row>
    <row r="1797" spans="2:7">
      <c r="B1797">
        <v>265</v>
      </c>
      <c r="C1797" t="s">
        <v>473</v>
      </c>
      <c r="D1797" t="s">
        <v>9</v>
      </c>
      <c r="E1797">
        <v>6</v>
      </c>
      <c r="F1797" t="s">
        <v>453</v>
      </c>
      <c r="G1797" t="s">
        <v>474</v>
      </c>
    </row>
    <row r="1798" spans="2:7">
      <c r="B1798">
        <v>265</v>
      </c>
      <c r="C1798" t="s">
        <v>473</v>
      </c>
      <c r="D1798" t="s">
        <v>741</v>
      </c>
      <c r="E1798">
        <v>200</v>
      </c>
      <c r="F1798" t="s">
        <v>453</v>
      </c>
      <c r="G1798" t="s">
        <v>474</v>
      </c>
    </row>
    <row r="1799" spans="2:7">
      <c r="B1799">
        <v>265</v>
      </c>
      <c r="C1799" t="s">
        <v>473</v>
      </c>
      <c r="D1799" t="s">
        <v>10</v>
      </c>
      <c r="E1799">
        <v>85</v>
      </c>
      <c r="F1799" t="s">
        <v>453</v>
      </c>
      <c r="G1799" t="s">
        <v>474</v>
      </c>
    </row>
    <row r="1800" spans="2:7">
      <c r="B1800">
        <v>265</v>
      </c>
      <c r="C1800" t="s">
        <v>473</v>
      </c>
      <c r="D1800" t="s">
        <v>11</v>
      </c>
      <c r="E1800">
        <v>2990</v>
      </c>
      <c r="F1800" t="s">
        <v>453</v>
      </c>
      <c r="G1800" t="s">
        <v>474</v>
      </c>
    </row>
    <row r="1801" spans="2:7">
      <c r="B1801">
        <v>265</v>
      </c>
      <c r="C1801" t="s">
        <v>473</v>
      </c>
      <c r="D1801" t="s">
        <v>12</v>
      </c>
      <c r="E1801">
        <v>18.2</v>
      </c>
      <c r="F1801" t="s">
        <v>453</v>
      </c>
      <c r="G1801" t="s">
        <v>474</v>
      </c>
    </row>
    <row r="1802" spans="2:7">
      <c r="B1802">
        <v>265</v>
      </c>
      <c r="C1802" t="s">
        <v>473</v>
      </c>
      <c r="D1802" t="s">
        <v>13</v>
      </c>
      <c r="E1802">
        <v>79</v>
      </c>
      <c r="F1802" t="s">
        <v>453</v>
      </c>
      <c r="G1802" t="s">
        <v>474</v>
      </c>
    </row>
    <row r="1803" spans="2:7">
      <c r="B1803">
        <v>266</v>
      </c>
      <c r="C1803" t="s">
        <v>475</v>
      </c>
      <c r="D1803" t="s">
        <v>742</v>
      </c>
      <c r="E1803">
        <v>36</v>
      </c>
      <c r="F1803" t="s">
        <v>476</v>
      </c>
      <c r="G1803" t="s">
        <v>477</v>
      </c>
    </row>
    <row r="1804" spans="2:7">
      <c r="B1804">
        <v>266</v>
      </c>
      <c r="C1804" t="s">
        <v>475</v>
      </c>
      <c r="D1804" t="s">
        <v>9</v>
      </c>
      <c r="E1804">
        <v>4</v>
      </c>
      <c r="F1804" t="s">
        <v>476</v>
      </c>
      <c r="G1804" t="s">
        <v>477</v>
      </c>
    </row>
    <row r="1805" spans="2:7">
      <c r="B1805">
        <v>266</v>
      </c>
      <c r="C1805" t="s">
        <v>475</v>
      </c>
      <c r="D1805" t="s">
        <v>741</v>
      </c>
      <c r="E1805">
        <v>120</v>
      </c>
      <c r="F1805" t="s">
        <v>476</v>
      </c>
      <c r="G1805" t="s">
        <v>477</v>
      </c>
    </row>
    <row r="1806" spans="2:7">
      <c r="B1806">
        <v>266</v>
      </c>
      <c r="C1806" t="s">
        <v>475</v>
      </c>
      <c r="D1806" t="s">
        <v>10</v>
      </c>
      <c r="E1806">
        <v>88</v>
      </c>
      <c r="F1806" t="s">
        <v>476</v>
      </c>
      <c r="G1806" t="s">
        <v>477</v>
      </c>
    </row>
    <row r="1807" spans="2:7">
      <c r="B1807">
        <v>266</v>
      </c>
      <c r="C1807" t="s">
        <v>475</v>
      </c>
      <c r="D1807" t="s">
        <v>11</v>
      </c>
      <c r="E1807">
        <v>2160</v>
      </c>
      <c r="F1807" t="s">
        <v>476</v>
      </c>
      <c r="G1807" t="s">
        <v>477</v>
      </c>
    </row>
    <row r="1808" spans="2:7">
      <c r="B1808">
        <v>266</v>
      </c>
      <c r="C1808" t="s">
        <v>475</v>
      </c>
      <c r="D1808" t="s">
        <v>12</v>
      </c>
      <c r="E1808">
        <v>14.5</v>
      </c>
      <c r="F1808" t="s">
        <v>476</v>
      </c>
      <c r="G1808" t="s">
        <v>477</v>
      </c>
    </row>
    <row r="1809" spans="2:7">
      <c r="B1809">
        <v>266</v>
      </c>
      <c r="C1809" t="s">
        <v>475</v>
      </c>
      <c r="D1809" t="s">
        <v>13</v>
      </c>
      <c r="E1809">
        <v>82</v>
      </c>
      <c r="F1809" t="s">
        <v>476</v>
      </c>
      <c r="G1809" t="s">
        <v>477</v>
      </c>
    </row>
    <row r="1810" spans="2:7">
      <c r="B1810">
        <v>267</v>
      </c>
      <c r="C1810" t="s">
        <v>478</v>
      </c>
      <c r="D1810" t="s">
        <v>742</v>
      </c>
      <c r="E1810">
        <v>38</v>
      </c>
      <c r="F1810" t="s">
        <v>479</v>
      </c>
      <c r="G1810" t="s">
        <v>480</v>
      </c>
    </row>
    <row r="1811" spans="2:7">
      <c r="B1811">
        <v>267</v>
      </c>
      <c r="C1811" t="s">
        <v>478</v>
      </c>
      <c r="D1811" t="s">
        <v>9</v>
      </c>
      <c r="E1811">
        <v>6</v>
      </c>
      <c r="F1811" t="s">
        <v>479</v>
      </c>
      <c r="G1811" t="s">
        <v>480</v>
      </c>
    </row>
    <row r="1812" spans="2:7">
      <c r="B1812">
        <v>267</v>
      </c>
      <c r="C1812" t="s">
        <v>478</v>
      </c>
      <c r="D1812" t="s">
        <v>741</v>
      </c>
      <c r="E1812">
        <v>262</v>
      </c>
      <c r="F1812" t="s">
        <v>479</v>
      </c>
      <c r="G1812" t="s">
        <v>480</v>
      </c>
    </row>
    <row r="1813" spans="2:7">
      <c r="B1813">
        <v>267</v>
      </c>
      <c r="C1813" t="s">
        <v>478</v>
      </c>
      <c r="D1813" t="s">
        <v>10</v>
      </c>
      <c r="E1813">
        <v>85</v>
      </c>
      <c r="F1813" t="s">
        <v>479</v>
      </c>
      <c r="G1813" t="s">
        <v>480</v>
      </c>
    </row>
    <row r="1814" spans="2:7">
      <c r="B1814">
        <v>267</v>
      </c>
      <c r="C1814" t="s">
        <v>478</v>
      </c>
      <c r="D1814" t="s">
        <v>11</v>
      </c>
      <c r="E1814">
        <v>3015</v>
      </c>
      <c r="F1814" t="s">
        <v>479</v>
      </c>
      <c r="G1814" t="s">
        <v>480</v>
      </c>
    </row>
    <row r="1815" spans="2:7">
      <c r="B1815">
        <v>267</v>
      </c>
      <c r="C1815" t="s">
        <v>478</v>
      </c>
      <c r="D1815" t="s">
        <v>12</v>
      </c>
      <c r="E1815">
        <v>17</v>
      </c>
      <c r="F1815" t="s">
        <v>479</v>
      </c>
      <c r="G1815" t="s">
        <v>480</v>
      </c>
    </row>
    <row r="1816" spans="2:7">
      <c r="B1816">
        <v>267</v>
      </c>
      <c r="C1816" t="s">
        <v>478</v>
      </c>
      <c r="D1816" t="s">
        <v>13</v>
      </c>
      <c r="E1816">
        <v>82</v>
      </c>
      <c r="F1816" t="s">
        <v>479</v>
      </c>
      <c r="G1816" t="s">
        <v>480</v>
      </c>
    </row>
    <row r="1817" spans="2:7">
      <c r="B1817">
        <v>268</v>
      </c>
      <c r="C1817" t="s">
        <v>481</v>
      </c>
      <c r="D1817" t="s">
        <v>742</v>
      </c>
      <c r="E1817">
        <v>26.6</v>
      </c>
      <c r="F1817" t="s">
        <v>479</v>
      </c>
      <c r="G1817" t="s">
        <v>482</v>
      </c>
    </row>
    <row r="1818" spans="2:7">
      <c r="B1818">
        <v>268</v>
      </c>
      <c r="C1818" t="s">
        <v>481</v>
      </c>
      <c r="D1818" t="s">
        <v>9</v>
      </c>
      <c r="E1818">
        <v>8</v>
      </c>
      <c r="F1818" t="s">
        <v>479</v>
      </c>
      <c r="G1818" t="s">
        <v>482</v>
      </c>
    </row>
    <row r="1819" spans="2:7">
      <c r="B1819">
        <v>268</v>
      </c>
      <c r="C1819" t="s">
        <v>481</v>
      </c>
      <c r="D1819" t="s">
        <v>741</v>
      </c>
      <c r="E1819">
        <v>350</v>
      </c>
      <c r="F1819" t="s">
        <v>479</v>
      </c>
      <c r="G1819" t="s">
        <v>482</v>
      </c>
    </row>
    <row r="1820" spans="2:7">
      <c r="B1820">
        <v>268</v>
      </c>
      <c r="C1820" t="s">
        <v>481</v>
      </c>
      <c r="D1820" t="s">
        <v>10</v>
      </c>
      <c r="E1820">
        <v>105</v>
      </c>
      <c r="F1820" t="s">
        <v>479</v>
      </c>
      <c r="G1820" t="s">
        <v>482</v>
      </c>
    </row>
    <row r="1821" spans="2:7">
      <c r="B1821">
        <v>268</v>
      </c>
      <c r="C1821" t="s">
        <v>481</v>
      </c>
      <c r="D1821" t="s">
        <v>11</v>
      </c>
      <c r="E1821">
        <v>3725</v>
      </c>
      <c r="F1821" t="s">
        <v>479</v>
      </c>
      <c r="G1821" t="s">
        <v>482</v>
      </c>
    </row>
    <row r="1822" spans="2:7">
      <c r="B1822">
        <v>268</v>
      </c>
      <c r="C1822" t="s">
        <v>481</v>
      </c>
      <c r="D1822" t="s">
        <v>12</v>
      </c>
      <c r="E1822">
        <v>19</v>
      </c>
      <c r="F1822" t="s">
        <v>479</v>
      </c>
      <c r="G1822" t="s">
        <v>482</v>
      </c>
    </row>
    <row r="1823" spans="2:7">
      <c r="B1823">
        <v>268</v>
      </c>
      <c r="C1823" t="s">
        <v>481</v>
      </c>
      <c r="D1823" t="s">
        <v>13</v>
      </c>
      <c r="E1823">
        <v>81</v>
      </c>
      <c r="F1823" t="s">
        <v>479</v>
      </c>
      <c r="G1823" t="s">
        <v>482</v>
      </c>
    </row>
    <row r="1824" spans="2:7">
      <c r="B1824">
        <v>269</v>
      </c>
      <c r="C1824" t="s">
        <v>483</v>
      </c>
      <c r="D1824" t="s">
        <v>742</v>
      </c>
      <c r="E1824">
        <v>23.9</v>
      </c>
      <c r="F1824" t="s">
        <v>479</v>
      </c>
      <c r="G1824" t="s">
        <v>484</v>
      </c>
    </row>
    <row r="1825" spans="2:7">
      <c r="B1825">
        <v>269</v>
      </c>
      <c r="C1825" t="s">
        <v>483</v>
      </c>
      <c r="D1825" t="s">
        <v>9</v>
      </c>
      <c r="E1825">
        <v>8</v>
      </c>
      <c r="F1825" t="s">
        <v>479</v>
      </c>
      <c r="G1825" t="s">
        <v>484</v>
      </c>
    </row>
    <row r="1826" spans="2:7">
      <c r="B1826">
        <v>269</v>
      </c>
      <c r="C1826" t="s">
        <v>483</v>
      </c>
      <c r="D1826" t="s">
        <v>741</v>
      </c>
      <c r="E1826">
        <v>260</v>
      </c>
      <c r="F1826" t="s">
        <v>479</v>
      </c>
      <c r="G1826" t="s">
        <v>484</v>
      </c>
    </row>
    <row r="1827" spans="2:7">
      <c r="B1827">
        <v>269</v>
      </c>
      <c r="C1827" t="s">
        <v>483</v>
      </c>
      <c r="D1827" t="s">
        <v>10</v>
      </c>
      <c r="E1827">
        <v>90</v>
      </c>
      <c r="F1827" t="s">
        <v>479</v>
      </c>
      <c r="G1827" t="s">
        <v>484</v>
      </c>
    </row>
    <row r="1828" spans="2:7">
      <c r="B1828">
        <v>269</v>
      </c>
      <c r="C1828" t="s">
        <v>483</v>
      </c>
      <c r="D1828" t="s">
        <v>11</v>
      </c>
      <c r="E1828">
        <v>3420</v>
      </c>
      <c r="F1828" t="s">
        <v>479</v>
      </c>
      <c r="G1828" t="s">
        <v>484</v>
      </c>
    </row>
    <row r="1829" spans="2:7">
      <c r="B1829">
        <v>269</v>
      </c>
      <c r="C1829" t="s">
        <v>483</v>
      </c>
      <c r="D1829" t="s">
        <v>12</v>
      </c>
      <c r="E1829">
        <v>22.2</v>
      </c>
      <c r="F1829" t="s">
        <v>479</v>
      </c>
      <c r="G1829" t="s">
        <v>484</v>
      </c>
    </row>
    <row r="1830" spans="2:7">
      <c r="B1830">
        <v>269</v>
      </c>
      <c r="C1830" t="s">
        <v>483</v>
      </c>
      <c r="D1830" t="s">
        <v>13</v>
      </c>
      <c r="E1830">
        <v>79</v>
      </c>
      <c r="F1830" t="s">
        <v>479</v>
      </c>
      <c r="G1830" t="s">
        <v>484</v>
      </c>
    </row>
    <row r="1831" spans="2:7">
      <c r="B1831">
        <v>270</v>
      </c>
      <c r="C1831" t="s">
        <v>483</v>
      </c>
      <c r="D1831" t="s">
        <v>742</v>
      </c>
      <c r="E1831">
        <v>19.899999999999999</v>
      </c>
      <c r="F1831" t="s">
        <v>479</v>
      </c>
      <c r="G1831" t="s">
        <v>485</v>
      </c>
    </row>
    <row r="1832" spans="2:7">
      <c r="B1832">
        <v>270</v>
      </c>
      <c r="C1832" t="s">
        <v>483</v>
      </c>
      <c r="D1832" t="s">
        <v>9</v>
      </c>
      <c r="E1832">
        <v>8</v>
      </c>
      <c r="F1832" t="s">
        <v>479</v>
      </c>
      <c r="G1832" t="s">
        <v>485</v>
      </c>
    </row>
    <row r="1833" spans="2:7">
      <c r="B1833">
        <v>270</v>
      </c>
      <c r="C1833" t="s">
        <v>483</v>
      </c>
      <c r="D1833" t="s">
        <v>741</v>
      </c>
      <c r="E1833">
        <v>260</v>
      </c>
      <c r="F1833" t="s">
        <v>479</v>
      </c>
      <c r="G1833" t="s">
        <v>485</v>
      </c>
    </row>
    <row r="1834" spans="2:7">
      <c r="B1834">
        <v>270</v>
      </c>
      <c r="C1834" t="s">
        <v>483</v>
      </c>
      <c r="D1834" t="s">
        <v>10</v>
      </c>
      <c r="E1834">
        <v>110</v>
      </c>
      <c r="F1834" t="s">
        <v>479</v>
      </c>
      <c r="G1834" t="s">
        <v>485</v>
      </c>
    </row>
    <row r="1835" spans="2:7">
      <c r="B1835">
        <v>270</v>
      </c>
      <c r="C1835" t="s">
        <v>483</v>
      </c>
      <c r="D1835" t="s">
        <v>11</v>
      </c>
      <c r="E1835">
        <v>3365</v>
      </c>
      <c r="F1835" t="s">
        <v>479</v>
      </c>
      <c r="G1835" t="s">
        <v>485</v>
      </c>
    </row>
    <row r="1836" spans="2:7">
      <c r="B1836">
        <v>270</v>
      </c>
      <c r="C1836" t="s">
        <v>483</v>
      </c>
      <c r="D1836" t="s">
        <v>12</v>
      </c>
      <c r="E1836">
        <v>15.5</v>
      </c>
      <c r="F1836" t="s">
        <v>479</v>
      </c>
      <c r="G1836" t="s">
        <v>485</v>
      </c>
    </row>
    <row r="1837" spans="2:7">
      <c r="B1837">
        <v>270</v>
      </c>
      <c r="C1837" t="s">
        <v>483</v>
      </c>
      <c r="D1837" t="s">
        <v>13</v>
      </c>
      <c r="E1837">
        <v>78</v>
      </c>
      <c r="F1837" t="s">
        <v>479</v>
      </c>
      <c r="G1837" t="s">
        <v>485</v>
      </c>
    </row>
    <row r="1838" spans="2:7">
      <c r="B1838">
        <v>271</v>
      </c>
      <c r="C1838" t="s">
        <v>486</v>
      </c>
      <c r="D1838" t="s">
        <v>742</v>
      </c>
      <c r="E1838">
        <v>17</v>
      </c>
      <c r="F1838" t="s">
        <v>479</v>
      </c>
      <c r="G1838" t="s">
        <v>487</v>
      </c>
    </row>
    <row r="1839" spans="2:7">
      <c r="B1839">
        <v>271</v>
      </c>
      <c r="C1839" t="s">
        <v>486</v>
      </c>
      <c r="D1839" t="s">
        <v>9</v>
      </c>
      <c r="E1839">
        <v>8</v>
      </c>
      <c r="F1839" t="s">
        <v>479</v>
      </c>
      <c r="G1839" t="s">
        <v>487</v>
      </c>
    </row>
    <row r="1840" spans="2:7">
      <c r="B1840">
        <v>271</v>
      </c>
      <c r="C1840" t="s">
        <v>486</v>
      </c>
      <c r="D1840" t="s">
        <v>741</v>
      </c>
      <c r="E1840">
        <v>260</v>
      </c>
      <c r="F1840" t="s">
        <v>479</v>
      </c>
      <c r="G1840" t="s">
        <v>487</v>
      </c>
    </row>
    <row r="1841" spans="2:7">
      <c r="B1841">
        <v>271</v>
      </c>
      <c r="C1841" t="s">
        <v>486</v>
      </c>
      <c r="D1841" t="s">
        <v>10</v>
      </c>
      <c r="E1841">
        <v>110</v>
      </c>
      <c r="F1841" t="s">
        <v>479</v>
      </c>
      <c r="G1841" t="s">
        <v>487</v>
      </c>
    </row>
    <row r="1842" spans="2:7">
      <c r="B1842">
        <v>271</v>
      </c>
      <c r="C1842" t="s">
        <v>486</v>
      </c>
      <c r="D1842" t="s">
        <v>11</v>
      </c>
      <c r="E1842">
        <v>4060</v>
      </c>
      <c r="F1842" t="s">
        <v>479</v>
      </c>
      <c r="G1842" t="s">
        <v>487</v>
      </c>
    </row>
    <row r="1843" spans="2:7">
      <c r="B1843">
        <v>271</v>
      </c>
      <c r="C1843" t="s">
        <v>486</v>
      </c>
      <c r="D1843" t="s">
        <v>12</v>
      </c>
      <c r="E1843">
        <v>19</v>
      </c>
      <c r="F1843" t="s">
        <v>479</v>
      </c>
      <c r="G1843" t="s">
        <v>487</v>
      </c>
    </row>
    <row r="1844" spans="2:7">
      <c r="B1844">
        <v>271</v>
      </c>
      <c r="C1844" t="s">
        <v>486</v>
      </c>
      <c r="D1844" t="s">
        <v>13</v>
      </c>
      <c r="E1844">
        <v>77</v>
      </c>
      <c r="F1844" t="s">
        <v>479</v>
      </c>
      <c r="G1844" t="s">
        <v>487</v>
      </c>
    </row>
    <row r="1845" spans="2:7">
      <c r="B1845">
        <v>272</v>
      </c>
      <c r="C1845" t="s">
        <v>488</v>
      </c>
      <c r="D1845" t="s">
        <v>742</v>
      </c>
      <c r="E1845">
        <v>12</v>
      </c>
      <c r="F1845" t="s">
        <v>479</v>
      </c>
      <c r="G1845" t="s">
        <v>489</v>
      </c>
    </row>
    <row r="1846" spans="2:7">
      <c r="B1846">
        <v>272</v>
      </c>
      <c r="C1846" t="s">
        <v>488</v>
      </c>
      <c r="D1846" t="s">
        <v>9</v>
      </c>
      <c r="E1846">
        <v>8</v>
      </c>
      <c r="F1846" t="s">
        <v>479</v>
      </c>
      <c r="G1846" t="s">
        <v>489</v>
      </c>
    </row>
    <row r="1847" spans="2:7">
      <c r="B1847">
        <v>272</v>
      </c>
      <c r="C1847" t="s">
        <v>488</v>
      </c>
      <c r="D1847" t="s">
        <v>741</v>
      </c>
      <c r="E1847">
        <v>350</v>
      </c>
      <c r="F1847" t="s">
        <v>479</v>
      </c>
      <c r="G1847" t="s">
        <v>489</v>
      </c>
    </row>
    <row r="1848" spans="2:7">
      <c r="B1848">
        <v>272</v>
      </c>
      <c r="C1848" t="s">
        <v>488</v>
      </c>
      <c r="D1848" t="s">
        <v>10</v>
      </c>
      <c r="E1848">
        <v>160</v>
      </c>
      <c r="F1848" t="s">
        <v>479</v>
      </c>
      <c r="G1848" t="s">
        <v>489</v>
      </c>
    </row>
    <row r="1849" spans="2:7">
      <c r="B1849">
        <v>272</v>
      </c>
      <c r="C1849" t="s">
        <v>488</v>
      </c>
      <c r="D1849" t="s">
        <v>11</v>
      </c>
      <c r="E1849">
        <v>4456</v>
      </c>
      <c r="F1849" t="s">
        <v>479</v>
      </c>
      <c r="G1849" t="s">
        <v>489</v>
      </c>
    </row>
    <row r="1850" spans="2:7">
      <c r="B1850">
        <v>272</v>
      </c>
      <c r="C1850" t="s">
        <v>488</v>
      </c>
      <c r="D1850" t="s">
        <v>12</v>
      </c>
      <c r="E1850">
        <v>13.5</v>
      </c>
      <c r="F1850" t="s">
        <v>479</v>
      </c>
      <c r="G1850" t="s">
        <v>489</v>
      </c>
    </row>
    <row r="1851" spans="2:7">
      <c r="B1851">
        <v>272</v>
      </c>
      <c r="C1851" t="s">
        <v>488</v>
      </c>
      <c r="D1851" t="s">
        <v>13</v>
      </c>
      <c r="E1851">
        <v>72</v>
      </c>
      <c r="F1851" t="s">
        <v>479</v>
      </c>
      <c r="G1851" t="s">
        <v>489</v>
      </c>
    </row>
    <row r="1852" spans="2:7">
      <c r="B1852">
        <v>273</v>
      </c>
      <c r="C1852" t="s">
        <v>490</v>
      </c>
      <c r="D1852" t="s">
        <v>742</v>
      </c>
      <c r="E1852">
        <v>11</v>
      </c>
      <c r="F1852" t="s">
        <v>479</v>
      </c>
      <c r="G1852" t="s">
        <v>491</v>
      </c>
    </row>
    <row r="1853" spans="2:7">
      <c r="B1853">
        <v>273</v>
      </c>
      <c r="C1853" t="s">
        <v>490</v>
      </c>
      <c r="D1853" t="s">
        <v>9</v>
      </c>
      <c r="E1853">
        <v>8</v>
      </c>
      <c r="F1853" t="s">
        <v>479</v>
      </c>
      <c r="G1853" t="s">
        <v>491</v>
      </c>
    </row>
    <row r="1854" spans="2:7">
      <c r="B1854">
        <v>273</v>
      </c>
      <c r="C1854" t="s">
        <v>490</v>
      </c>
      <c r="D1854" t="s">
        <v>741</v>
      </c>
      <c r="E1854">
        <v>350</v>
      </c>
      <c r="F1854" t="s">
        <v>479</v>
      </c>
      <c r="G1854" t="s">
        <v>491</v>
      </c>
    </row>
    <row r="1855" spans="2:7">
      <c r="B1855">
        <v>273</v>
      </c>
      <c r="C1855" t="s">
        <v>490</v>
      </c>
      <c r="D1855" t="s">
        <v>10</v>
      </c>
      <c r="E1855">
        <v>180</v>
      </c>
      <c r="F1855" t="s">
        <v>479</v>
      </c>
      <c r="G1855" t="s">
        <v>491</v>
      </c>
    </row>
    <row r="1856" spans="2:7">
      <c r="B1856">
        <v>273</v>
      </c>
      <c r="C1856" t="s">
        <v>490</v>
      </c>
      <c r="D1856" t="s">
        <v>11</v>
      </c>
      <c r="E1856">
        <v>3664</v>
      </c>
      <c r="F1856" t="s">
        <v>479</v>
      </c>
      <c r="G1856" t="s">
        <v>491</v>
      </c>
    </row>
    <row r="1857" spans="2:7">
      <c r="B1857">
        <v>273</v>
      </c>
      <c r="C1857" t="s">
        <v>490</v>
      </c>
      <c r="D1857" t="s">
        <v>12</v>
      </c>
      <c r="E1857">
        <v>11</v>
      </c>
      <c r="F1857" t="s">
        <v>479</v>
      </c>
      <c r="G1857" t="s">
        <v>491</v>
      </c>
    </row>
    <row r="1858" spans="2:7">
      <c r="B1858">
        <v>273</v>
      </c>
      <c r="C1858" t="s">
        <v>490</v>
      </c>
      <c r="D1858" t="s">
        <v>13</v>
      </c>
      <c r="E1858">
        <v>73</v>
      </c>
      <c r="F1858" t="s">
        <v>479</v>
      </c>
      <c r="G1858" t="s">
        <v>491</v>
      </c>
    </row>
    <row r="1859" spans="2:7">
      <c r="B1859">
        <v>274</v>
      </c>
      <c r="C1859" t="s">
        <v>492</v>
      </c>
      <c r="D1859" t="s">
        <v>742</v>
      </c>
      <c r="E1859">
        <v>26.8</v>
      </c>
      <c r="F1859" t="s">
        <v>479</v>
      </c>
      <c r="G1859" t="s">
        <v>493</v>
      </c>
    </row>
    <row r="1860" spans="2:7">
      <c r="B1860">
        <v>274</v>
      </c>
      <c r="C1860" t="s">
        <v>492</v>
      </c>
      <c r="D1860" t="s">
        <v>9</v>
      </c>
      <c r="E1860">
        <v>6</v>
      </c>
      <c r="F1860" t="s">
        <v>479</v>
      </c>
      <c r="G1860" t="s">
        <v>493</v>
      </c>
    </row>
    <row r="1861" spans="2:7">
      <c r="B1861">
        <v>274</v>
      </c>
      <c r="C1861" t="s">
        <v>492</v>
      </c>
      <c r="D1861" t="s">
        <v>741</v>
      </c>
      <c r="E1861">
        <v>173</v>
      </c>
      <c r="F1861" t="s">
        <v>479</v>
      </c>
      <c r="G1861" t="s">
        <v>493</v>
      </c>
    </row>
    <row r="1862" spans="2:7">
      <c r="B1862">
        <v>274</v>
      </c>
      <c r="C1862" t="s">
        <v>492</v>
      </c>
      <c r="D1862" t="s">
        <v>10</v>
      </c>
      <c r="E1862">
        <v>115</v>
      </c>
      <c r="F1862" t="s">
        <v>479</v>
      </c>
      <c r="G1862" t="s">
        <v>493</v>
      </c>
    </row>
    <row r="1863" spans="2:7">
      <c r="B1863">
        <v>274</v>
      </c>
      <c r="C1863" t="s">
        <v>492</v>
      </c>
      <c r="D1863" t="s">
        <v>11</v>
      </c>
      <c r="E1863">
        <v>2700</v>
      </c>
      <c r="F1863" t="s">
        <v>479</v>
      </c>
      <c r="G1863" t="s">
        <v>493</v>
      </c>
    </row>
    <row r="1864" spans="2:7">
      <c r="B1864">
        <v>274</v>
      </c>
      <c r="C1864" t="s">
        <v>492</v>
      </c>
      <c r="D1864" t="s">
        <v>12</v>
      </c>
      <c r="E1864">
        <v>12.9</v>
      </c>
      <c r="F1864" t="s">
        <v>479</v>
      </c>
      <c r="G1864" t="s">
        <v>493</v>
      </c>
    </row>
    <row r="1865" spans="2:7">
      <c r="B1865">
        <v>274</v>
      </c>
      <c r="C1865" t="s">
        <v>492</v>
      </c>
      <c r="D1865" t="s">
        <v>13</v>
      </c>
      <c r="E1865">
        <v>79</v>
      </c>
      <c r="F1865" t="s">
        <v>479</v>
      </c>
      <c r="G1865" t="s">
        <v>493</v>
      </c>
    </row>
    <row r="1866" spans="2:7">
      <c r="B1866">
        <v>275</v>
      </c>
      <c r="C1866" t="s">
        <v>494</v>
      </c>
      <c r="D1866" t="s">
        <v>742</v>
      </c>
      <c r="E1866">
        <v>23.8</v>
      </c>
      <c r="F1866" t="s">
        <v>479</v>
      </c>
      <c r="G1866" t="s">
        <v>495</v>
      </c>
    </row>
    <row r="1867" spans="2:7">
      <c r="B1867">
        <v>275</v>
      </c>
      <c r="C1867" t="s">
        <v>494</v>
      </c>
      <c r="D1867" t="s">
        <v>9</v>
      </c>
      <c r="E1867">
        <v>4</v>
      </c>
      <c r="F1867" t="s">
        <v>479</v>
      </c>
      <c r="G1867" t="s">
        <v>495</v>
      </c>
    </row>
    <row r="1868" spans="2:7">
      <c r="B1868">
        <v>275</v>
      </c>
      <c r="C1868" t="s">
        <v>494</v>
      </c>
      <c r="D1868" t="s">
        <v>741</v>
      </c>
      <c r="E1868">
        <v>151</v>
      </c>
      <c r="F1868" t="s">
        <v>479</v>
      </c>
      <c r="G1868" t="s">
        <v>495</v>
      </c>
    </row>
    <row r="1869" spans="2:7">
      <c r="B1869">
        <v>275</v>
      </c>
      <c r="C1869" t="s">
        <v>494</v>
      </c>
      <c r="D1869" t="s">
        <v>10</v>
      </c>
      <c r="E1869">
        <v>85</v>
      </c>
      <c r="F1869" t="s">
        <v>479</v>
      </c>
      <c r="G1869" t="s">
        <v>495</v>
      </c>
    </row>
    <row r="1870" spans="2:7">
      <c r="B1870">
        <v>275</v>
      </c>
      <c r="C1870" t="s">
        <v>494</v>
      </c>
      <c r="D1870" t="s">
        <v>11</v>
      </c>
      <c r="E1870">
        <v>2855</v>
      </c>
      <c r="F1870" t="s">
        <v>479</v>
      </c>
      <c r="G1870" t="s">
        <v>495</v>
      </c>
    </row>
    <row r="1871" spans="2:7">
      <c r="B1871">
        <v>275</v>
      </c>
      <c r="C1871" t="s">
        <v>494</v>
      </c>
      <c r="D1871" t="s">
        <v>12</v>
      </c>
      <c r="E1871">
        <v>17.600000000000001</v>
      </c>
      <c r="F1871" t="s">
        <v>479</v>
      </c>
      <c r="G1871" t="s">
        <v>495</v>
      </c>
    </row>
    <row r="1872" spans="2:7">
      <c r="B1872">
        <v>275</v>
      </c>
      <c r="C1872" t="s">
        <v>494</v>
      </c>
      <c r="D1872" t="s">
        <v>13</v>
      </c>
      <c r="E1872">
        <v>78</v>
      </c>
      <c r="F1872" t="s">
        <v>479</v>
      </c>
      <c r="G1872" t="s">
        <v>495</v>
      </c>
    </row>
    <row r="1873" spans="2:7">
      <c r="B1873">
        <v>276</v>
      </c>
      <c r="C1873" t="s">
        <v>496</v>
      </c>
      <c r="D1873" t="s">
        <v>742</v>
      </c>
      <c r="E1873">
        <v>12</v>
      </c>
      <c r="F1873" t="s">
        <v>479</v>
      </c>
      <c r="G1873" t="s">
        <v>497</v>
      </c>
    </row>
    <row r="1874" spans="2:7">
      <c r="B1874">
        <v>276</v>
      </c>
      <c r="C1874" t="s">
        <v>496</v>
      </c>
      <c r="D1874" t="s">
        <v>9</v>
      </c>
      <c r="E1874">
        <v>8</v>
      </c>
      <c r="F1874" t="s">
        <v>479</v>
      </c>
      <c r="G1874" t="s">
        <v>497</v>
      </c>
    </row>
    <row r="1875" spans="2:7">
      <c r="B1875">
        <v>276</v>
      </c>
      <c r="C1875" t="s">
        <v>496</v>
      </c>
      <c r="D1875" t="s">
        <v>741</v>
      </c>
      <c r="E1875">
        <v>350</v>
      </c>
      <c r="F1875" t="s">
        <v>479</v>
      </c>
      <c r="G1875" t="s">
        <v>497</v>
      </c>
    </row>
    <row r="1876" spans="2:7">
      <c r="B1876">
        <v>276</v>
      </c>
      <c r="C1876" t="s">
        <v>496</v>
      </c>
      <c r="D1876" t="s">
        <v>10</v>
      </c>
      <c r="E1876">
        <v>180</v>
      </c>
      <c r="F1876" t="s">
        <v>479</v>
      </c>
      <c r="G1876" t="s">
        <v>497</v>
      </c>
    </row>
    <row r="1877" spans="2:7">
      <c r="B1877">
        <v>276</v>
      </c>
      <c r="C1877" t="s">
        <v>496</v>
      </c>
      <c r="D1877" t="s">
        <v>11</v>
      </c>
      <c r="E1877">
        <v>4499</v>
      </c>
      <c r="F1877" t="s">
        <v>479</v>
      </c>
      <c r="G1877" t="s">
        <v>497</v>
      </c>
    </row>
    <row r="1878" spans="2:7">
      <c r="B1878">
        <v>276</v>
      </c>
      <c r="C1878" t="s">
        <v>496</v>
      </c>
      <c r="D1878" t="s">
        <v>12</v>
      </c>
      <c r="E1878">
        <v>12.5</v>
      </c>
      <c r="F1878" t="s">
        <v>479</v>
      </c>
      <c r="G1878" t="s">
        <v>497</v>
      </c>
    </row>
    <row r="1879" spans="2:7">
      <c r="B1879">
        <v>276</v>
      </c>
      <c r="C1879" t="s">
        <v>496</v>
      </c>
      <c r="D1879" t="s">
        <v>13</v>
      </c>
      <c r="E1879">
        <v>73</v>
      </c>
      <c r="F1879" t="s">
        <v>479</v>
      </c>
      <c r="G1879" t="s">
        <v>497</v>
      </c>
    </row>
    <row r="1880" spans="2:7">
      <c r="B1880">
        <v>277</v>
      </c>
      <c r="C1880" t="s">
        <v>498</v>
      </c>
      <c r="D1880" t="s">
        <v>742</v>
      </c>
      <c r="E1880">
        <v>28</v>
      </c>
      <c r="F1880" t="s">
        <v>499</v>
      </c>
      <c r="G1880" t="s">
        <v>500</v>
      </c>
    </row>
    <row r="1881" spans="2:7">
      <c r="B1881">
        <v>277</v>
      </c>
      <c r="C1881" t="s">
        <v>498</v>
      </c>
      <c r="D1881" t="s">
        <v>9</v>
      </c>
      <c r="E1881">
        <v>4</v>
      </c>
      <c r="F1881" t="s">
        <v>499</v>
      </c>
      <c r="G1881" t="s">
        <v>500</v>
      </c>
    </row>
    <row r="1882" spans="2:7">
      <c r="B1882">
        <v>277</v>
      </c>
      <c r="C1882" t="s">
        <v>498</v>
      </c>
      <c r="D1882" t="s">
        <v>741</v>
      </c>
      <c r="E1882">
        <v>116</v>
      </c>
      <c r="F1882" t="s">
        <v>499</v>
      </c>
      <c r="G1882" t="s">
        <v>500</v>
      </c>
    </row>
    <row r="1883" spans="2:7">
      <c r="B1883">
        <v>277</v>
      </c>
      <c r="C1883" t="s">
        <v>498</v>
      </c>
      <c r="D1883" t="s">
        <v>10</v>
      </c>
      <c r="E1883">
        <v>90</v>
      </c>
      <c r="F1883" t="s">
        <v>499</v>
      </c>
      <c r="G1883" t="s">
        <v>500</v>
      </c>
    </row>
    <row r="1884" spans="2:7">
      <c r="B1884">
        <v>277</v>
      </c>
      <c r="C1884" t="s">
        <v>498</v>
      </c>
      <c r="D1884" t="s">
        <v>11</v>
      </c>
      <c r="E1884">
        <v>2123</v>
      </c>
      <c r="F1884" t="s">
        <v>499</v>
      </c>
      <c r="G1884" t="s">
        <v>500</v>
      </c>
    </row>
    <row r="1885" spans="2:7">
      <c r="B1885">
        <v>277</v>
      </c>
      <c r="C1885" t="s">
        <v>498</v>
      </c>
      <c r="D1885" t="s">
        <v>12</v>
      </c>
      <c r="E1885">
        <v>14</v>
      </c>
      <c r="F1885" t="s">
        <v>499</v>
      </c>
      <c r="G1885" t="s">
        <v>500</v>
      </c>
    </row>
    <row r="1886" spans="2:7">
      <c r="B1886">
        <v>277</v>
      </c>
      <c r="C1886" t="s">
        <v>498</v>
      </c>
      <c r="D1886" t="s">
        <v>13</v>
      </c>
      <c r="E1886">
        <v>71</v>
      </c>
      <c r="F1886" t="s">
        <v>499</v>
      </c>
      <c r="G1886" t="s">
        <v>500</v>
      </c>
    </row>
    <row r="1887" spans="2:7">
      <c r="B1887">
        <v>278</v>
      </c>
      <c r="C1887" t="s">
        <v>498</v>
      </c>
      <c r="D1887" t="s">
        <v>742</v>
      </c>
      <c r="E1887">
        <v>25</v>
      </c>
      <c r="F1887" t="s">
        <v>499</v>
      </c>
      <c r="G1887" t="s">
        <v>501</v>
      </c>
    </row>
    <row r="1888" spans="2:7">
      <c r="B1888">
        <v>278</v>
      </c>
      <c r="C1888" t="s">
        <v>498</v>
      </c>
      <c r="D1888" t="s">
        <v>9</v>
      </c>
      <c r="E1888">
        <v>4</v>
      </c>
      <c r="F1888" t="s">
        <v>499</v>
      </c>
      <c r="G1888" t="s">
        <v>501</v>
      </c>
    </row>
    <row r="1889" spans="2:7">
      <c r="B1889">
        <v>278</v>
      </c>
      <c r="C1889" t="s">
        <v>498</v>
      </c>
      <c r="D1889" t="s">
        <v>741</v>
      </c>
      <c r="E1889">
        <v>116</v>
      </c>
      <c r="F1889" t="s">
        <v>499</v>
      </c>
      <c r="G1889" t="s">
        <v>501</v>
      </c>
    </row>
    <row r="1890" spans="2:7">
      <c r="B1890">
        <v>278</v>
      </c>
      <c r="C1890" t="s">
        <v>498</v>
      </c>
      <c r="D1890" t="s">
        <v>10</v>
      </c>
      <c r="E1890">
        <v>81</v>
      </c>
      <c r="F1890" t="s">
        <v>499</v>
      </c>
      <c r="G1890" t="s">
        <v>501</v>
      </c>
    </row>
    <row r="1891" spans="2:7">
      <c r="B1891">
        <v>278</v>
      </c>
      <c r="C1891" t="s">
        <v>498</v>
      </c>
      <c r="D1891" t="s">
        <v>11</v>
      </c>
      <c r="E1891">
        <v>2220</v>
      </c>
      <c r="F1891" t="s">
        <v>499</v>
      </c>
      <c r="G1891" t="s">
        <v>501</v>
      </c>
    </row>
    <row r="1892" spans="2:7">
      <c r="B1892">
        <v>278</v>
      </c>
      <c r="C1892" t="s">
        <v>498</v>
      </c>
      <c r="D1892" t="s">
        <v>12</v>
      </c>
      <c r="E1892">
        <v>16.899999999999999</v>
      </c>
      <c r="F1892" t="s">
        <v>499</v>
      </c>
      <c r="G1892" t="s">
        <v>501</v>
      </c>
    </row>
    <row r="1893" spans="2:7">
      <c r="B1893">
        <v>278</v>
      </c>
      <c r="C1893" t="s">
        <v>498</v>
      </c>
      <c r="D1893" t="s">
        <v>13</v>
      </c>
      <c r="E1893">
        <v>76</v>
      </c>
      <c r="F1893" t="s">
        <v>499</v>
      </c>
      <c r="G1893" t="s">
        <v>501</v>
      </c>
    </row>
    <row r="1894" spans="2:7">
      <c r="B1894">
        <v>279</v>
      </c>
      <c r="C1894" t="s">
        <v>502</v>
      </c>
      <c r="D1894" t="s">
        <v>742</v>
      </c>
      <c r="E1894">
        <v>26</v>
      </c>
      <c r="F1894" t="s">
        <v>499</v>
      </c>
      <c r="G1894" t="s">
        <v>503</v>
      </c>
    </row>
    <row r="1895" spans="2:7">
      <c r="B1895">
        <v>279</v>
      </c>
      <c r="C1895" t="s">
        <v>502</v>
      </c>
      <c r="D1895" t="s">
        <v>9</v>
      </c>
      <c r="E1895">
        <v>4</v>
      </c>
      <c r="F1895" t="s">
        <v>499</v>
      </c>
      <c r="G1895" t="s">
        <v>503</v>
      </c>
    </row>
    <row r="1896" spans="2:7">
      <c r="B1896">
        <v>279</v>
      </c>
      <c r="C1896" t="s">
        <v>502</v>
      </c>
      <c r="D1896" t="s">
        <v>741</v>
      </c>
      <c r="E1896">
        <v>97</v>
      </c>
      <c r="F1896" t="s">
        <v>499</v>
      </c>
      <c r="G1896" t="s">
        <v>503</v>
      </c>
    </row>
    <row r="1897" spans="2:7">
      <c r="B1897">
        <v>279</v>
      </c>
      <c r="C1897" t="s">
        <v>502</v>
      </c>
      <c r="D1897" t="s">
        <v>10</v>
      </c>
      <c r="E1897">
        <v>78</v>
      </c>
      <c r="F1897" t="s">
        <v>499</v>
      </c>
      <c r="G1897" t="s">
        <v>503</v>
      </c>
    </row>
    <row r="1898" spans="2:7">
      <c r="B1898">
        <v>279</v>
      </c>
      <c r="C1898" t="s">
        <v>502</v>
      </c>
      <c r="D1898" t="s">
        <v>11</v>
      </c>
      <c r="E1898">
        <v>2300</v>
      </c>
      <c r="F1898" t="s">
        <v>499</v>
      </c>
      <c r="G1898" t="s">
        <v>503</v>
      </c>
    </row>
    <row r="1899" spans="2:7">
      <c r="B1899">
        <v>279</v>
      </c>
      <c r="C1899" t="s">
        <v>502</v>
      </c>
      <c r="D1899" t="s">
        <v>12</v>
      </c>
      <c r="E1899">
        <v>14.5</v>
      </c>
      <c r="F1899" t="s">
        <v>499</v>
      </c>
      <c r="G1899" t="s">
        <v>503</v>
      </c>
    </row>
    <row r="1900" spans="2:7">
      <c r="B1900">
        <v>279</v>
      </c>
      <c r="C1900" t="s">
        <v>502</v>
      </c>
      <c r="D1900" t="s">
        <v>13</v>
      </c>
      <c r="E1900">
        <v>74</v>
      </c>
      <c r="F1900" t="s">
        <v>499</v>
      </c>
      <c r="G1900" t="s">
        <v>503</v>
      </c>
    </row>
    <row r="1901" spans="2:7">
      <c r="B1901">
        <v>280</v>
      </c>
      <c r="C1901" t="s">
        <v>502</v>
      </c>
      <c r="D1901" t="s">
        <v>742</v>
      </c>
      <c r="E1901">
        <v>24</v>
      </c>
      <c r="F1901" t="s">
        <v>499</v>
      </c>
      <c r="G1901" t="s">
        <v>504</v>
      </c>
    </row>
    <row r="1902" spans="2:7">
      <c r="B1902">
        <v>280</v>
      </c>
      <c r="C1902" t="s">
        <v>502</v>
      </c>
      <c r="D1902" t="s">
        <v>9</v>
      </c>
      <c r="E1902">
        <v>4</v>
      </c>
      <c r="F1902" t="s">
        <v>499</v>
      </c>
      <c r="G1902" t="s">
        <v>504</v>
      </c>
    </row>
    <row r="1903" spans="2:7">
      <c r="B1903">
        <v>280</v>
      </c>
      <c r="C1903" t="s">
        <v>502</v>
      </c>
      <c r="D1903" t="s">
        <v>741</v>
      </c>
      <c r="E1903">
        <v>116</v>
      </c>
      <c r="F1903" t="s">
        <v>499</v>
      </c>
      <c r="G1903" t="s">
        <v>504</v>
      </c>
    </row>
    <row r="1904" spans="2:7">
      <c r="B1904">
        <v>280</v>
      </c>
      <c r="C1904" t="s">
        <v>502</v>
      </c>
      <c r="D1904" t="s">
        <v>10</v>
      </c>
      <c r="E1904">
        <v>75</v>
      </c>
      <c r="F1904" t="s">
        <v>499</v>
      </c>
      <c r="G1904" t="s">
        <v>504</v>
      </c>
    </row>
    <row r="1905" spans="2:7">
      <c r="B1905">
        <v>280</v>
      </c>
      <c r="C1905" t="s">
        <v>502</v>
      </c>
      <c r="D1905" t="s">
        <v>11</v>
      </c>
      <c r="E1905">
        <v>2158</v>
      </c>
      <c r="F1905" t="s">
        <v>499</v>
      </c>
      <c r="G1905" t="s">
        <v>504</v>
      </c>
    </row>
    <row r="1906" spans="2:7">
      <c r="B1906">
        <v>280</v>
      </c>
      <c r="C1906" t="s">
        <v>502</v>
      </c>
      <c r="D1906" t="s">
        <v>12</v>
      </c>
      <c r="E1906">
        <v>15.5</v>
      </c>
      <c r="F1906" t="s">
        <v>499</v>
      </c>
      <c r="G1906" t="s">
        <v>504</v>
      </c>
    </row>
    <row r="1907" spans="2:7">
      <c r="B1907">
        <v>280</v>
      </c>
      <c r="C1907" t="s">
        <v>502</v>
      </c>
      <c r="D1907" t="s">
        <v>13</v>
      </c>
      <c r="E1907">
        <v>73</v>
      </c>
      <c r="F1907" t="s">
        <v>499</v>
      </c>
      <c r="G1907" t="s">
        <v>504</v>
      </c>
    </row>
    <row r="1908" spans="2:7">
      <c r="B1908">
        <v>281</v>
      </c>
      <c r="C1908" t="s">
        <v>505</v>
      </c>
      <c r="D1908" t="s">
        <v>742</v>
      </c>
      <c r="E1908">
        <v>30</v>
      </c>
      <c r="F1908" t="s">
        <v>506</v>
      </c>
      <c r="G1908" t="s">
        <v>507</v>
      </c>
    </row>
    <row r="1909" spans="2:7">
      <c r="B1909">
        <v>281</v>
      </c>
      <c r="C1909" t="s">
        <v>505</v>
      </c>
      <c r="D1909" t="s">
        <v>9</v>
      </c>
      <c r="E1909">
        <v>4</v>
      </c>
      <c r="F1909" t="s">
        <v>506</v>
      </c>
      <c r="G1909" t="s">
        <v>507</v>
      </c>
    </row>
    <row r="1910" spans="2:7">
      <c r="B1910">
        <v>281</v>
      </c>
      <c r="C1910" t="s">
        <v>505</v>
      </c>
      <c r="D1910" t="s">
        <v>741</v>
      </c>
      <c r="E1910">
        <v>79</v>
      </c>
      <c r="F1910" t="s">
        <v>506</v>
      </c>
      <c r="G1910" t="s">
        <v>507</v>
      </c>
    </row>
    <row r="1911" spans="2:7">
      <c r="B1911">
        <v>281</v>
      </c>
      <c r="C1911" t="s">
        <v>505</v>
      </c>
      <c r="D1911" t="s">
        <v>10</v>
      </c>
      <c r="E1911">
        <v>70</v>
      </c>
      <c r="F1911" t="s">
        <v>506</v>
      </c>
      <c r="G1911" t="s">
        <v>507</v>
      </c>
    </row>
    <row r="1912" spans="2:7">
      <c r="B1912">
        <v>281</v>
      </c>
      <c r="C1912" t="s">
        <v>505</v>
      </c>
      <c r="D1912" t="s">
        <v>11</v>
      </c>
      <c r="E1912">
        <v>2074</v>
      </c>
      <c r="F1912" t="s">
        <v>506</v>
      </c>
      <c r="G1912" t="s">
        <v>507</v>
      </c>
    </row>
    <row r="1913" spans="2:7">
      <c r="B1913">
        <v>281</v>
      </c>
      <c r="C1913" t="s">
        <v>505</v>
      </c>
      <c r="D1913" t="s">
        <v>12</v>
      </c>
      <c r="E1913">
        <v>19.5</v>
      </c>
      <c r="F1913" t="s">
        <v>506</v>
      </c>
      <c r="G1913" t="s">
        <v>507</v>
      </c>
    </row>
    <row r="1914" spans="2:7">
      <c r="B1914">
        <v>281</v>
      </c>
      <c r="C1914" t="s">
        <v>505</v>
      </c>
      <c r="D1914" t="s">
        <v>13</v>
      </c>
      <c r="E1914">
        <v>71</v>
      </c>
      <c r="F1914" t="s">
        <v>506</v>
      </c>
      <c r="G1914" t="s">
        <v>507</v>
      </c>
    </row>
    <row r="1915" spans="2:7">
      <c r="B1915">
        <v>282</v>
      </c>
      <c r="C1915" t="s">
        <v>508</v>
      </c>
      <c r="D1915" t="s">
        <v>742</v>
      </c>
      <c r="E1915">
        <v>25</v>
      </c>
      <c r="F1915" t="s">
        <v>506</v>
      </c>
      <c r="G1915" t="s">
        <v>509</v>
      </c>
    </row>
    <row r="1916" spans="2:7">
      <c r="B1916">
        <v>282</v>
      </c>
      <c r="C1916" t="s">
        <v>508</v>
      </c>
      <c r="D1916" t="s">
        <v>9</v>
      </c>
      <c r="E1916">
        <v>4</v>
      </c>
      <c r="F1916" t="s">
        <v>506</v>
      </c>
      <c r="G1916" t="s">
        <v>509</v>
      </c>
    </row>
    <row r="1917" spans="2:7">
      <c r="B1917">
        <v>282</v>
      </c>
      <c r="C1917" t="s">
        <v>508</v>
      </c>
      <c r="D1917" t="s">
        <v>741</v>
      </c>
      <c r="E1917">
        <v>110</v>
      </c>
      <c r="F1917" t="s">
        <v>506</v>
      </c>
      <c r="G1917" t="s">
        <v>509</v>
      </c>
    </row>
    <row r="1918" spans="2:7">
      <c r="B1918">
        <v>282</v>
      </c>
      <c r="C1918" t="s">
        <v>508</v>
      </c>
      <c r="D1918" t="s">
        <v>10</v>
      </c>
      <c r="E1918">
        <v>87</v>
      </c>
      <c r="F1918" t="s">
        <v>506</v>
      </c>
      <c r="G1918" t="s">
        <v>509</v>
      </c>
    </row>
    <row r="1919" spans="2:7">
      <c r="B1919">
        <v>282</v>
      </c>
      <c r="C1919" t="s">
        <v>508</v>
      </c>
      <c r="D1919" t="s">
        <v>11</v>
      </c>
      <c r="E1919">
        <v>2672</v>
      </c>
      <c r="F1919" t="s">
        <v>506</v>
      </c>
      <c r="G1919" t="s">
        <v>509</v>
      </c>
    </row>
    <row r="1920" spans="2:7">
      <c r="B1920">
        <v>282</v>
      </c>
      <c r="C1920" t="s">
        <v>508</v>
      </c>
      <c r="D1920" t="s">
        <v>12</v>
      </c>
      <c r="E1920">
        <v>17.5</v>
      </c>
      <c r="F1920" t="s">
        <v>506</v>
      </c>
      <c r="G1920" t="s">
        <v>509</v>
      </c>
    </row>
    <row r="1921" spans="2:7">
      <c r="B1921">
        <v>282</v>
      </c>
      <c r="C1921" t="s">
        <v>508</v>
      </c>
      <c r="D1921" t="s">
        <v>13</v>
      </c>
      <c r="E1921">
        <v>70</v>
      </c>
      <c r="F1921" t="s">
        <v>506</v>
      </c>
      <c r="G1921" t="s">
        <v>509</v>
      </c>
    </row>
    <row r="1922" spans="2:7">
      <c r="B1922">
        <v>283</v>
      </c>
      <c r="C1922" t="s">
        <v>508</v>
      </c>
      <c r="D1922" t="s">
        <v>742</v>
      </c>
      <c r="E1922">
        <v>27.2</v>
      </c>
      <c r="F1922" t="s">
        <v>506</v>
      </c>
      <c r="G1922" t="s">
        <v>510</v>
      </c>
    </row>
    <row r="1923" spans="2:7">
      <c r="B1923">
        <v>283</v>
      </c>
      <c r="C1923" t="s">
        <v>508</v>
      </c>
      <c r="D1923" t="s">
        <v>9</v>
      </c>
      <c r="E1923">
        <v>4</v>
      </c>
      <c r="F1923" t="s">
        <v>506</v>
      </c>
      <c r="G1923" t="s">
        <v>510</v>
      </c>
    </row>
    <row r="1924" spans="2:7">
      <c r="B1924">
        <v>283</v>
      </c>
      <c r="C1924" t="s">
        <v>508</v>
      </c>
      <c r="D1924" t="s">
        <v>741</v>
      </c>
      <c r="E1924">
        <v>141</v>
      </c>
      <c r="F1924" t="s">
        <v>506</v>
      </c>
      <c r="G1924" t="s">
        <v>510</v>
      </c>
    </row>
    <row r="1925" spans="2:7">
      <c r="B1925">
        <v>283</v>
      </c>
      <c r="C1925" t="s">
        <v>508</v>
      </c>
      <c r="D1925" t="s">
        <v>10</v>
      </c>
      <c r="E1925">
        <v>71</v>
      </c>
      <c r="F1925" t="s">
        <v>506</v>
      </c>
      <c r="G1925" t="s">
        <v>510</v>
      </c>
    </row>
    <row r="1926" spans="2:7">
      <c r="B1926">
        <v>283</v>
      </c>
      <c r="C1926" t="s">
        <v>508</v>
      </c>
      <c r="D1926" t="s">
        <v>11</v>
      </c>
      <c r="E1926">
        <v>3190</v>
      </c>
      <c r="F1926" t="s">
        <v>506</v>
      </c>
      <c r="G1926" t="s">
        <v>510</v>
      </c>
    </row>
    <row r="1927" spans="2:7">
      <c r="B1927">
        <v>283</v>
      </c>
      <c r="C1927" t="s">
        <v>508</v>
      </c>
      <c r="D1927" t="s">
        <v>12</v>
      </c>
      <c r="E1927">
        <v>24.8</v>
      </c>
      <c r="F1927" t="s">
        <v>506</v>
      </c>
      <c r="G1927" t="s">
        <v>510</v>
      </c>
    </row>
    <row r="1928" spans="2:7">
      <c r="B1928">
        <v>283</v>
      </c>
      <c r="C1928" t="s">
        <v>508</v>
      </c>
      <c r="D1928" t="s">
        <v>13</v>
      </c>
      <c r="E1928">
        <v>79</v>
      </c>
      <c r="F1928" t="s">
        <v>506</v>
      </c>
      <c r="G1928" t="s">
        <v>510</v>
      </c>
    </row>
    <row r="1929" spans="2:7">
      <c r="B1929">
        <v>284</v>
      </c>
      <c r="C1929" t="s">
        <v>508</v>
      </c>
      <c r="D1929" t="s">
        <v>742</v>
      </c>
      <c r="E1929">
        <v>23</v>
      </c>
      <c r="F1929" t="s">
        <v>506</v>
      </c>
      <c r="G1929" t="s">
        <v>511</v>
      </c>
    </row>
    <row r="1930" spans="2:7">
      <c r="B1930">
        <v>284</v>
      </c>
      <c r="C1930" t="s">
        <v>508</v>
      </c>
      <c r="D1930" t="s">
        <v>9</v>
      </c>
      <c r="E1930">
        <v>4</v>
      </c>
      <c r="F1930" t="s">
        <v>506</v>
      </c>
      <c r="G1930" t="s">
        <v>511</v>
      </c>
    </row>
    <row r="1931" spans="2:7">
      <c r="B1931">
        <v>284</v>
      </c>
      <c r="C1931" t="s">
        <v>508</v>
      </c>
      <c r="D1931" t="s">
        <v>741</v>
      </c>
      <c r="E1931">
        <v>120</v>
      </c>
      <c r="F1931" t="s">
        <v>506</v>
      </c>
      <c r="G1931" t="s">
        <v>511</v>
      </c>
    </row>
    <row r="1932" spans="2:7">
      <c r="B1932">
        <v>284</v>
      </c>
      <c r="C1932" t="s">
        <v>508</v>
      </c>
      <c r="D1932" t="s">
        <v>10</v>
      </c>
      <c r="E1932">
        <v>88</v>
      </c>
      <c r="F1932" t="s">
        <v>506</v>
      </c>
      <c r="G1932" t="s">
        <v>511</v>
      </c>
    </row>
    <row r="1933" spans="2:7">
      <c r="B1933">
        <v>284</v>
      </c>
      <c r="C1933" t="s">
        <v>508</v>
      </c>
      <c r="D1933" t="s">
        <v>11</v>
      </c>
      <c r="E1933">
        <v>2957</v>
      </c>
      <c r="F1933" t="s">
        <v>506</v>
      </c>
      <c r="G1933" t="s">
        <v>511</v>
      </c>
    </row>
    <row r="1934" spans="2:7">
      <c r="B1934">
        <v>284</v>
      </c>
      <c r="C1934" t="s">
        <v>508</v>
      </c>
      <c r="D1934" t="s">
        <v>12</v>
      </c>
      <c r="E1934">
        <v>17</v>
      </c>
      <c r="F1934" t="s">
        <v>506</v>
      </c>
      <c r="G1934" t="s">
        <v>511</v>
      </c>
    </row>
    <row r="1935" spans="2:7">
      <c r="B1935">
        <v>284</v>
      </c>
      <c r="C1935" t="s">
        <v>508</v>
      </c>
      <c r="D1935" t="s">
        <v>13</v>
      </c>
      <c r="E1935">
        <v>75</v>
      </c>
      <c r="F1935" t="s">
        <v>506</v>
      </c>
      <c r="G1935" t="s">
        <v>511</v>
      </c>
    </row>
    <row r="1936" spans="2:7">
      <c r="B1936">
        <v>285</v>
      </c>
      <c r="C1936" t="s">
        <v>508</v>
      </c>
      <c r="D1936" t="s">
        <v>742</v>
      </c>
      <c r="E1936">
        <v>19</v>
      </c>
      <c r="F1936" t="s">
        <v>506</v>
      </c>
      <c r="G1936" t="s">
        <v>512</v>
      </c>
    </row>
    <row r="1937" spans="2:7">
      <c r="B1937">
        <v>285</v>
      </c>
      <c r="C1937" t="s">
        <v>508</v>
      </c>
      <c r="D1937" t="s">
        <v>9</v>
      </c>
      <c r="E1937">
        <v>4</v>
      </c>
      <c r="F1937" t="s">
        <v>506</v>
      </c>
      <c r="G1937" t="s">
        <v>512</v>
      </c>
    </row>
    <row r="1938" spans="2:7">
      <c r="B1938">
        <v>285</v>
      </c>
      <c r="C1938" t="s">
        <v>508</v>
      </c>
      <c r="D1938" t="s">
        <v>741</v>
      </c>
      <c r="E1938">
        <v>120</v>
      </c>
      <c r="F1938" t="s">
        <v>506</v>
      </c>
      <c r="G1938" t="s">
        <v>512</v>
      </c>
    </row>
    <row r="1939" spans="2:7">
      <c r="B1939">
        <v>285</v>
      </c>
      <c r="C1939" t="s">
        <v>508</v>
      </c>
      <c r="D1939" t="s">
        <v>10</v>
      </c>
      <c r="E1939">
        <v>88</v>
      </c>
      <c r="F1939" t="s">
        <v>506</v>
      </c>
      <c r="G1939" t="s">
        <v>512</v>
      </c>
    </row>
    <row r="1940" spans="2:7">
      <c r="B1940">
        <v>285</v>
      </c>
      <c r="C1940" t="s">
        <v>508</v>
      </c>
      <c r="D1940" t="s">
        <v>11</v>
      </c>
      <c r="E1940">
        <v>3270</v>
      </c>
      <c r="F1940" t="s">
        <v>506</v>
      </c>
      <c r="G1940" t="s">
        <v>512</v>
      </c>
    </row>
    <row r="1941" spans="2:7">
      <c r="B1941">
        <v>285</v>
      </c>
      <c r="C1941" t="s">
        <v>508</v>
      </c>
      <c r="D1941" t="s">
        <v>12</v>
      </c>
      <c r="E1941">
        <v>21.9</v>
      </c>
      <c r="F1941" t="s">
        <v>506</v>
      </c>
      <c r="G1941" t="s">
        <v>512</v>
      </c>
    </row>
    <row r="1942" spans="2:7">
      <c r="B1942">
        <v>285</v>
      </c>
      <c r="C1942" t="s">
        <v>508</v>
      </c>
      <c r="D1942" t="s">
        <v>13</v>
      </c>
      <c r="E1942">
        <v>76</v>
      </c>
      <c r="F1942" t="s">
        <v>506</v>
      </c>
      <c r="G1942" t="s">
        <v>512</v>
      </c>
    </row>
    <row r="1943" spans="2:7">
      <c r="B1943">
        <v>286</v>
      </c>
      <c r="C1943" t="s">
        <v>513</v>
      </c>
      <c r="D1943" t="s">
        <v>742</v>
      </c>
      <c r="E1943">
        <v>21</v>
      </c>
      <c r="F1943" t="s">
        <v>506</v>
      </c>
      <c r="G1943" t="s">
        <v>514</v>
      </c>
    </row>
    <row r="1944" spans="2:7">
      <c r="B1944">
        <v>286</v>
      </c>
      <c r="C1944" t="s">
        <v>513</v>
      </c>
      <c r="D1944" t="s">
        <v>9</v>
      </c>
      <c r="E1944">
        <v>4</v>
      </c>
      <c r="F1944" t="s">
        <v>506</v>
      </c>
      <c r="G1944" t="s">
        <v>514</v>
      </c>
    </row>
    <row r="1945" spans="2:7">
      <c r="B1945">
        <v>286</v>
      </c>
      <c r="C1945" t="s">
        <v>513</v>
      </c>
      <c r="D1945" t="s">
        <v>741</v>
      </c>
      <c r="E1945">
        <v>120</v>
      </c>
      <c r="F1945" t="s">
        <v>506</v>
      </c>
      <c r="G1945" t="s">
        <v>514</v>
      </c>
    </row>
    <row r="1946" spans="2:7">
      <c r="B1946">
        <v>286</v>
      </c>
      <c r="C1946" t="s">
        <v>513</v>
      </c>
      <c r="D1946" t="s">
        <v>10</v>
      </c>
      <c r="E1946">
        <v>87</v>
      </c>
      <c r="F1946" t="s">
        <v>506</v>
      </c>
      <c r="G1946" t="s">
        <v>514</v>
      </c>
    </row>
    <row r="1947" spans="2:7">
      <c r="B1947">
        <v>286</v>
      </c>
      <c r="C1947" t="s">
        <v>513</v>
      </c>
      <c r="D1947" t="s">
        <v>11</v>
      </c>
      <c r="E1947">
        <v>2979</v>
      </c>
      <c r="F1947" t="s">
        <v>506</v>
      </c>
      <c r="G1947" t="s">
        <v>514</v>
      </c>
    </row>
    <row r="1948" spans="2:7">
      <c r="B1948">
        <v>286</v>
      </c>
      <c r="C1948" t="s">
        <v>513</v>
      </c>
      <c r="D1948" t="s">
        <v>12</v>
      </c>
      <c r="E1948">
        <v>19.5</v>
      </c>
      <c r="F1948" t="s">
        <v>506</v>
      </c>
      <c r="G1948" t="s">
        <v>514</v>
      </c>
    </row>
    <row r="1949" spans="2:7">
      <c r="B1949">
        <v>286</v>
      </c>
      <c r="C1949" t="s">
        <v>513</v>
      </c>
      <c r="D1949" t="s">
        <v>13</v>
      </c>
      <c r="E1949">
        <v>72</v>
      </c>
      <c r="F1949" t="s">
        <v>506</v>
      </c>
      <c r="G1949" t="s">
        <v>514</v>
      </c>
    </row>
    <row r="1950" spans="2:7">
      <c r="B1950">
        <v>287</v>
      </c>
      <c r="C1950" t="s">
        <v>515</v>
      </c>
      <c r="D1950" t="s">
        <v>742</v>
      </c>
      <c r="E1950">
        <v>28.1</v>
      </c>
      <c r="F1950" t="s">
        <v>506</v>
      </c>
      <c r="G1950" t="s">
        <v>516</v>
      </c>
    </row>
    <row r="1951" spans="2:7">
      <c r="B1951">
        <v>287</v>
      </c>
      <c r="C1951" t="s">
        <v>515</v>
      </c>
      <c r="D1951" t="s">
        <v>9</v>
      </c>
      <c r="E1951">
        <v>4</v>
      </c>
      <c r="F1951" t="s">
        <v>506</v>
      </c>
      <c r="G1951" t="s">
        <v>516</v>
      </c>
    </row>
    <row r="1952" spans="2:7">
      <c r="B1952">
        <v>287</v>
      </c>
      <c r="C1952" t="s">
        <v>515</v>
      </c>
      <c r="D1952" t="s">
        <v>741</v>
      </c>
      <c r="E1952">
        <v>141</v>
      </c>
      <c r="F1952" t="s">
        <v>506</v>
      </c>
      <c r="G1952" t="s">
        <v>516</v>
      </c>
    </row>
    <row r="1953" spans="2:7">
      <c r="B1953">
        <v>287</v>
      </c>
      <c r="C1953" t="s">
        <v>515</v>
      </c>
      <c r="D1953" t="s">
        <v>10</v>
      </c>
      <c r="E1953">
        <v>80</v>
      </c>
      <c r="F1953" t="s">
        <v>506</v>
      </c>
      <c r="G1953" t="s">
        <v>516</v>
      </c>
    </row>
    <row r="1954" spans="2:7">
      <c r="B1954">
        <v>287</v>
      </c>
      <c r="C1954" t="s">
        <v>515</v>
      </c>
      <c r="D1954" t="s">
        <v>11</v>
      </c>
      <c r="E1954">
        <v>3230</v>
      </c>
      <c r="F1954" t="s">
        <v>506</v>
      </c>
      <c r="G1954" t="s">
        <v>516</v>
      </c>
    </row>
    <row r="1955" spans="2:7">
      <c r="B1955">
        <v>287</v>
      </c>
      <c r="C1955" t="s">
        <v>515</v>
      </c>
      <c r="D1955" t="s">
        <v>12</v>
      </c>
      <c r="E1955">
        <v>20.399999999999999</v>
      </c>
      <c r="F1955" t="s">
        <v>506</v>
      </c>
      <c r="G1955" t="s">
        <v>516</v>
      </c>
    </row>
    <row r="1956" spans="2:7">
      <c r="B1956">
        <v>287</v>
      </c>
      <c r="C1956" t="s">
        <v>515</v>
      </c>
      <c r="D1956" t="s">
        <v>13</v>
      </c>
      <c r="E1956">
        <v>81</v>
      </c>
      <c r="F1956" t="s">
        <v>506</v>
      </c>
      <c r="G1956" t="s">
        <v>516</v>
      </c>
    </row>
    <row r="1957" spans="2:7">
      <c r="B1957">
        <v>288</v>
      </c>
      <c r="C1957" t="s">
        <v>517</v>
      </c>
      <c r="D1957" t="s">
        <v>742</v>
      </c>
      <c r="E1957">
        <v>16.2</v>
      </c>
      <c r="F1957" t="s">
        <v>506</v>
      </c>
      <c r="G1957" t="s">
        <v>518</v>
      </c>
    </row>
    <row r="1958" spans="2:7">
      <c r="B1958">
        <v>288</v>
      </c>
      <c r="C1958" t="s">
        <v>517</v>
      </c>
      <c r="D1958" t="s">
        <v>9</v>
      </c>
      <c r="E1958">
        <v>6</v>
      </c>
      <c r="F1958" t="s">
        <v>506</v>
      </c>
      <c r="G1958" t="s">
        <v>518</v>
      </c>
    </row>
    <row r="1959" spans="2:7">
      <c r="B1959">
        <v>288</v>
      </c>
      <c r="C1959" t="s">
        <v>517</v>
      </c>
      <c r="D1959" t="s">
        <v>741</v>
      </c>
      <c r="E1959">
        <v>163</v>
      </c>
      <c r="F1959" t="s">
        <v>506</v>
      </c>
      <c r="G1959" t="s">
        <v>518</v>
      </c>
    </row>
    <row r="1960" spans="2:7">
      <c r="B1960">
        <v>288</v>
      </c>
      <c r="C1960" t="s">
        <v>517</v>
      </c>
      <c r="D1960" t="s">
        <v>10</v>
      </c>
      <c r="E1960">
        <v>133</v>
      </c>
      <c r="F1960" t="s">
        <v>506</v>
      </c>
      <c r="G1960" t="s">
        <v>518</v>
      </c>
    </row>
    <row r="1961" spans="2:7">
      <c r="B1961">
        <v>288</v>
      </c>
      <c r="C1961" t="s">
        <v>517</v>
      </c>
      <c r="D1961" t="s">
        <v>11</v>
      </c>
      <c r="E1961">
        <v>3410</v>
      </c>
      <c r="F1961" t="s">
        <v>506</v>
      </c>
      <c r="G1961" t="s">
        <v>518</v>
      </c>
    </row>
    <row r="1962" spans="2:7">
      <c r="B1962">
        <v>288</v>
      </c>
      <c r="C1962" t="s">
        <v>517</v>
      </c>
      <c r="D1962" t="s">
        <v>12</v>
      </c>
      <c r="E1962">
        <v>15.8</v>
      </c>
      <c r="F1962" t="s">
        <v>506</v>
      </c>
      <c r="G1962" t="s">
        <v>518</v>
      </c>
    </row>
    <row r="1963" spans="2:7">
      <c r="B1963">
        <v>288</v>
      </c>
      <c r="C1963" t="s">
        <v>517</v>
      </c>
      <c r="D1963" t="s">
        <v>13</v>
      </c>
      <c r="E1963">
        <v>78</v>
      </c>
      <c r="F1963" t="s">
        <v>506</v>
      </c>
      <c r="G1963" t="s">
        <v>518</v>
      </c>
    </row>
    <row r="1964" spans="2:7">
      <c r="B1964">
        <v>289</v>
      </c>
      <c r="C1964" t="s">
        <v>519</v>
      </c>
      <c r="D1964" t="s">
        <v>742</v>
      </c>
      <c r="E1964">
        <v>25.5</v>
      </c>
      <c r="F1964" t="s">
        <v>520</v>
      </c>
      <c r="G1964" t="s">
        <v>521</v>
      </c>
    </row>
    <row r="1965" spans="2:7">
      <c r="B1965">
        <v>289</v>
      </c>
      <c r="C1965" t="s">
        <v>519</v>
      </c>
      <c r="D1965" t="s">
        <v>9</v>
      </c>
      <c r="E1965">
        <v>4</v>
      </c>
      <c r="F1965" t="s">
        <v>520</v>
      </c>
      <c r="G1965" t="s">
        <v>521</v>
      </c>
    </row>
    <row r="1966" spans="2:7">
      <c r="B1966">
        <v>289</v>
      </c>
      <c r="C1966" t="s">
        <v>519</v>
      </c>
      <c r="D1966" t="s">
        <v>741</v>
      </c>
      <c r="E1966">
        <v>122</v>
      </c>
      <c r="F1966" t="s">
        <v>520</v>
      </c>
      <c r="G1966" t="s">
        <v>521</v>
      </c>
    </row>
    <row r="1967" spans="2:7">
      <c r="B1967">
        <v>289</v>
      </c>
      <c r="C1967" t="s">
        <v>519</v>
      </c>
      <c r="D1967" t="s">
        <v>10</v>
      </c>
      <c r="E1967">
        <v>96</v>
      </c>
      <c r="F1967" t="s">
        <v>520</v>
      </c>
      <c r="G1967" t="s">
        <v>521</v>
      </c>
    </row>
    <row r="1968" spans="2:7">
      <c r="B1968">
        <v>289</v>
      </c>
      <c r="C1968" t="s">
        <v>519</v>
      </c>
      <c r="D1968" t="s">
        <v>11</v>
      </c>
      <c r="E1968">
        <v>2300</v>
      </c>
      <c r="F1968" t="s">
        <v>520</v>
      </c>
      <c r="G1968" t="s">
        <v>521</v>
      </c>
    </row>
    <row r="1969" spans="2:7">
      <c r="B1969">
        <v>289</v>
      </c>
      <c r="C1969" t="s">
        <v>519</v>
      </c>
      <c r="D1969" t="s">
        <v>12</v>
      </c>
      <c r="E1969">
        <v>15.5</v>
      </c>
      <c r="F1969" t="s">
        <v>520</v>
      </c>
      <c r="G1969" t="s">
        <v>521</v>
      </c>
    </row>
    <row r="1970" spans="2:7">
      <c r="B1970">
        <v>289</v>
      </c>
      <c r="C1970" t="s">
        <v>519</v>
      </c>
      <c r="D1970" t="s">
        <v>13</v>
      </c>
      <c r="E1970">
        <v>77</v>
      </c>
      <c r="F1970" t="s">
        <v>520</v>
      </c>
      <c r="G1970" t="s">
        <v>521</v>
      </c>
    </row>
    <row r="1971" spans="2:7">
      <c r="B1971">
        <v>290</v>
      </c>
      <c r="C1971" t="s">
        <v>522</v>
      </c>
      <c r="D1971" t="s">
        <v>742</v>
      </c>
      <c r="E1971">
        <v>14</v>
      </c>
      <c r="F1971" t="s">
        <v>520</v>
      </c>
      <c r="G1971" t="s">
        <v>523</v>
      </c>
    </row>
    <row r="1972" spans="2:7">
      <c r="B1972">
        <v>290</v>
      </c>
      <c r="C1972" t="s">
        <v>522</v>
      </c>
      <c r="D1972" t="s">
        <v>9</v>
      </c>
      <c r="E1972">
        <v>8</v>
      </c>
      <c r="F1972" t="s">
        <v>520</v>
      </c>
      <c r="G1972" t="s">
        <v>523</v>
      </c>
    </row>
    <row r="1973" spans="2:7">
      <c r="B1973">
        <v>290</v>
      </c>
      <c r="C1973" t="s">
        <v>522</v>
      </c>
      <c r="D1973" t="s">
        <v>741</v>
      </c>
      <c r="E1973">
        <v>340</v>
      </c>
      <c r="F1973" t="s">
        <v>520</v>
      </c>
      <c r="G1973" t="s">
        <v>523</v>
      </c>
    </row>
    <row r="1974" spans="2:7">
      <c r="B1974">
        <v>290</v>
      </c>
      <c r="C1974" t="s">
        <v>522</v>
      </c>
      <c r="D1974" t="s">
        <v>10</v>
      </c>
      <c r="E1974">
        <v>160</v>
      </c>
      <c r="F1974" t="s">
        <v>520</v>
      </c>
      <c r="G1974" t="s">
        <v>523</v>
      </c>
    </row>
    <row r="1975" spans="2:7">
      <c r="B1975">
        <v>290</v>
      </c>
      <c r="C1975" t="s">
        <v>522</v>
      </c>
      <c r="D1975" t="s">
        <v>11</v>
      </c>
      <c r="E1975">
        <v>3609</v>
      </c>
      <c r="F1975" t="s">
        <v>520</v>
      </c>
      <c r="G1975" t="s">
        <v>523</v>
      </c>
    </row>
    <row r="1976" spans="2:7">
      <c r="B1976">
        <v>290</v>
      </c>
      <c r="C1976" t="s">
        <v>522</v>
      </c>
      <c r="D1976" t="s">
        <v>12</v>
      </c>
      <c r="E1976">
        <v>8</v>
      </c>
      <c r="F1976" t="s">
        <v>520</v>
      </c>
      <c r="G1976" t="s">
        <v>523</v>
      </c>
    </row>
    <row r="1977" spans="2:7">
      <c r="B1977">
        <v>290</v>
      </c>
      <c r="C1977" t="s">
        <v>522</v>
      </c>
      <c r="D1977" t="s">
        <v>13</v>
      </c>
      <c r="E1977">
        <v>70</v>
      </c>
      <c r="F1977" t="s">
        <v>520</v>
      </c>
      <c r="G1977" t="s">
        <v>523</v>
      </c>
    </row>
    <row r="1978" spans="2:7">
      <c r="B1978">
        <v>291</v>
      </c>
      <c r="C1978" t="s">
        <v>524</v>
      </c>
      <c r="D1978" t="s">
        <v>742</v>
      </c>
      <c r="E1978">
        <v>39</v>
      </c>
      <c r="F1978" t="s">
        <v>520</v>
      </c>
      <c r="G1978" t="s">
        <v>525</v>
      </c>
    </row>
    <row r="1979" spans="2:7">
      <c r="B1979">
        <v>291</v>
      </c>
      <c r="C1979" t="s">
        <v>524</v>
      </c>
      <c r="D1979" t="s">
        <v>9</v>
      </c>
      <c r="E1979">
        <v>4</v>
      </c>
      <c r="F1979" t="s">
        <v>520</v>
      </c>
      <c r="G1979" t="s">
        <v>525</v>
      </c>
    </row>
    <row r="1980" spans="2:7">
      <c r="B1980">
        <v>291</v>
      </c>
      <c r="C1980" t="s">
        <v>524</v>
      </c>
      <c r="D1980" t="s">
        <v>741</v>
      </c>
      <c r="E1980">
        <v>86</v>
      </c>
      <c r="F1980" t="s">
        <v>520</v>
      </c>
      <c r="G1980" t="s">
        <v>525</v>
      </c>
    </row>
    <row r="1981" spans="2:7">
      <c r="B1981">
        <v>291</v>
      </c>
      <c r="C1981" t="s">
        <v>524</v>
      </c>
      <c r="D1981" t="s">
        <v>10</v>
      </c>
      <c r="E1981">
        <v>64</v>
      </c>
      <c r="F1981" t="s">
        <v>520</v>
      </c>
      <c r="G1981" t="s">
        <v>525</v>
      </c>
    </row>
    <row r="1982" spans="2:7">
      <c r="B1982">
        <v>291</v>
      </c>
      <c r="C1982" t="s">
        <v>524</v>
      </c>
      <c r="D1982" t="s">
        <v>11</v>
      </c>
      <c r="E1982">
        <v>1875</v>
      </c>
      <c r="F1982" t="s">
        <v>520</v>
      </c>
      <c r="G1982" t="s">
        <v>525</v>
      </c>
    </row>
    <row r="1983" spans="2:7">
      <c r="B1983">
        <v>291</v>
      </c>
      <c r="C1983" t="s">
        <v>524</v>
      </c>
      <c r="D1983" t="s">
        <v>12</v>
      </c>
      <c r="E1983">
        <v>16.399999999999999</v>
      </c>
      <c r="F1983" t="s">
        <v>520</v>
      </c>
      <c r="G1983" t="s">
        <v>525</v>
      </c>
    </row>
    <row r="1984" spans="2:7">
      <c r="B1984">
        <v>291</v>
      </c>
      <c r="C1984" t="s">
        <v>524</v>
      </c>
      <c r="D1984" t="s">
        <v>13</v>
      </c>
      <c r="E1984">
        <v>81</v>
      </c>
      <c r="F1984" t="s">
        <v>520</v>
      </c>
      <c r="G1984" t="s">
        <v>525</v>
      </c>
    </row>
    <row r="1985" spans="2:7">
      <c r="B1985">
        <v>292</v>
      </c>
      <c r="C1985" t="s">
        <v>526</v>
      </c>
      <c r="D1985" t="s">
        <v>742</v>
      </c>
      <c r="E1985">
        <v>26</v>
      </c>
      <c r="F1985" t="s">
        <v>520</v>
      </c>
      <c r="G1985" t="s">
        <v>527</v>
      </c>
    </row>
    <row r="1986" spans="2:7">
      <c r="B1986">
        <v>292</v>
      </c>
      <c r="C1986" t="s">
        <v>526</v>
      </c>
      <c r="D1986" t="s">
        <v>9</v>
      </c>
      <c r="E1986">
        <v>4</v>
      </c>
      <c r="F1986" t="s">
        <v>520</v>
      </c>
      <c r="G1986" t="s">
        <v>527</v>
      </c>
    </row>
    <row r="1987" spans="2:7">
      <c r="B1987">
        <v>292</v>
      </c>
      <c r="C1987" t="s">
        <v>526</v>
      </c>
      <c r="D1987" t="s">
        <v>741</v>
      </c>
      <c r="E1987">
        <v>91</v>
      </c>
      <c r="F1987" t="s">
        <v>520</v>
      </c>
      <c r="G1987" t="s">
        <v>527</v>
      </c>
    </row>
    <row r="1988" spans="2:7">
      <c r="B1988">
        <v>292</v>
      </c>
      <c r="C1988" t="s">
        <v>526</v>
      </c>
      <c r="D1988" t="s">
        <v>10</v>
      </c>
      <c r="E1988">
        <v>70</v>
      </c>
      <c r="F1988" t="s">
        <v>520</v>
      </c>
      <c r="G1988" t="s">
        <v>527</v>
      </c>
    </row>
    <row r="1989" spans="2:7">
      <c r="B1989">
        <v>292</v>
      </c>
      <c r="C1989" t="s">
        <v>526</v>
      </c>
      <c r="D1989" t="s">
        <v>11</v>
      </c>
      <c r="E1989">
        <v>1955</v>
      </c>
      <c r="F1989" t="s">
        <v>520</v>
      </c>
      <c r="G1989" t="s">
        <v>527</v>
      </c>
    </row>
    <row r="1990" spans="2:7">
      <c r="B1990">
        <v>292</v>
      </c>
      <c r="C1990" t="s">
        <v>526</v>
      </c>
      <c r="D1990" t="s">
        <v>12</v>
      </c>
      <c r="E1990">
        <v>20.5</v>
      </c>
      <c r="F1990" t="s">
        <v>520</v>
      </c>
      <c r="G1990" t="s">
        <v>527</v>
      </c>
    </row>
    <row r="1991" spans="2:7">
      <c r="B1991">
        <v>292</v>
      </c>
      <c r="C1991" t="s">
        <v>526</v>
      </c>
      <c r="D1991" t="s">
        <v>13</v>
      </c>
      <c r="E1991">
        <v>71</v>
      </c>
      <c r="F1991" t="s">
        <v>520</v>
      </c>
      <c r="G1991" t="s">
        <v>527</v>
      </c>
    </row>
    <row r="1992" spans="2:7">
      <c r="B1992">
        <v>293</v>
      </c>
      <c r="C1992" t="s">
        <v>528</v>
      </c>
      <c r="D1992" t="s">
        <v>742</v>
      </c>
      <c r="E1992">
        <v>13</v>
      </c>
      <c r="F1992" t="s">
        <v>520</v>
      </c>
      <c r="G1992" t="s">
        <v>529</v>
      </c>
    </row>
    <row r="1993" spans="2:7">
      <c r="B1993">
        <v>293</v>
      </c>
      <c r="C1993" t="s">
        <v>528</v>
      </c>
      <c r="D1993" t="s">
        <v>9</v>
      </c>
      <c r="E1993">
        <v>8</v>
      </c>
      <c r="F1993" t="s">
        <v>520</v>
      </c>
      <c r="G1993" t="s">
        <v>529</v>
      </c>
    </row>
    <row r="1994" spans="2:7">
      <c r="B1994">
        <v>293</v>
      </c>
      <c r="C1994" t="s">
        <v>528</v>
      </c>
      <c r="D1994" t="s">
        <v>741</v>
      </c>
      <c r="E1994">
        <v>360</v>
      </c>
      <c r="F1994" t="s">
        <v>520</v>
      </c>
      <c r="G1994" t="s">
        <v>529</v>
      </c>
    </row>
    <row r="1995" spans="2:7">
      <c r="B1995">
        <v>293</v>
      </c>
      <c r="C1995" t="s">
        <v>528</v>
      </c>
      <c r="D1995" t="s">
        <v>10</v>
      </c>
      <c r="E1995">
        <v>170</v>
      </c>
      <c r="F1995" t="s">
        <v>520</v>
      </c>
      <c r="G1995" t="s">
        <v>529</v>
      </c>
    </row>
    <row r="1996" spans="2:7">
      <c r="B1996">
        <v>293</v>
      </c>
      <c r="C1996" t="s">
        <v>528</v>
      </c>
      <c r="D1996" t="s">
        <v>11</v>
      </c>
      <c r="E1996">
        <v>4654</v>
      </c>
      <c r="F1996" t="s">
        <v>520</v>
      </c>
      <c r="G1996" t="s">
        <v>529</v>
      </c>
    </row>
    <row r="1997" spans="2:7">
      <c r="B1997">
        <v>293</v>
      </c>
      <c r="C1997" t="s">
        <v>528</v>
      </c>
      <c r="D1997" t="s">
        <v>12</v>
      </c>
      <c r="E1997">
        <v>13</v>
      </c>
      <c r="F1997" t="s">
        <v>520</v>
      </c>
      <c r="G1997" t="s">
        <v>529</v>
      </c>
    </row>
    <row r="1998" spans="2:7">
      <c r="B1998">
        <v>293</v>
      </c>
      <c r="C1998" t="s">
        <v>528</v>
      </c>
      <c r="D1998" t="s">
        <v>13</v>
      </c>
      <c r="E1998">
        <v>73</v>
      </c>
      <c r="F1998" t="s">
        <v>520</v>
      </c>
      <c r="G1998" t="s">
        <v>529</v>
      </c>
    </row>
    <row r="1999" spans="2:7">
      <c r="B1999">
        <v>294</v>
      </c>
      <c r="C1999" t="s">
        <v>530</v>
      </c>
      <c r="D1999" t="s">
        <v>742</v>
      </c>
      <c r="E1999">
        <v>23</v>
      </c>
      <c r="F1999" t="s">
        <v>520</v>
      </c>
      <c r="G1999" t="s">
        <v>531</v>
      </c>
    </row>
    <row r="2000" spans="2:7">
      <c r="B2000">
        <v>294</v>
      </c>
      <c r="C2000" t="s">
        <v>530</v>
      </c>
      <c r="D2000" t="s">
        <v>9</v>
      </c>
      <c r="E2000">
        <v>6</v>
      </c>
      <c r="F2000" t="s">
        <v>520</v>
      </c>
      <c r="G2000" t="s">
        <v>531</v>
      </c>
    </row>
    <row r="2001" spans="2:7">
      <c r="B2001">
        <v>294</v>
      </c>
      <c r="C2001" t="s">
        <v>530</v>
      </c>
      <c r="D2001" t="s">
        <v>741</v>
      </c>
      <c r="E2001">
        <v>198</v>
      </c>
      <c r="F2001" t="s">
        <v>520</v>
      </c>
      <c r="G2001" t="s">
        <v>531</v>
      </c>
    </row>
    <row r="2002" spans="2:7">
      <c r="B2002">
        <v>294</v>
      </c>
      <c r="C2002" t="s">
        <v>530</v>
      </c>
      <c r="D2002" t="s">
        <v>10</v>
      </c>
      <c r="E2002">
        <v>95</v>
      </c>
      <c r="F2002" t="s">
        <v>520</v>
      </c>
      <c r="G2002" t="s">
        <v>531</v>
      </c>
    </row>
    <row r="2003" spans="2:7">
      <c r="B2003">
        <v>294</v>
      </c>
      <c r="C2003" t="s">
        <v>530</v>
      </c>
      <c r="D2003" t="s">
        <v>11</v>
      </c>
      <c r="E2003">
        <v>2904</v>
      </c>
      <c r="F2003" t="s">
        <v>520</v>
      </c>
      <c r="G2003" t="s">
        <v>531</v>
      </c>
    </row>
    <row r="2004" spans="2:7">
      <c r="B2004">
        <v>294</v>
      </c>
      <c r="C2004" t="s">
        <v>530</v>
      </c>
      <c r="D2004" t="s">
        <v>12</v>
      </c>
      <c r="E2004">
        <v>16</v>
      </c>
      <c r="F2004" t="s">
        <v>520</v>
      </c>
      <c r="G2004" t="s">
        <v>531</v>
      </c>
    </row>
    <row r="2005" spans="2:7">
      <c r="B2005">
        <v>294</v>
      </c>
      <c r="C2005" t="s">
        <v>530</v>
      </c>
      <c r="D2005" t="s">
        <v>13</v>
      </c>
      <c r="E2005">
        <v>73</v>
      </c>
      <c r="F2005" t="s">
        <v>520</v>
      </c>
      <c r="G2005" t="s">
        <v>531</v>
      </c>
    </row>
    <row r="2006" spans="2:7">
      <c r="B2006">
        <v>295</v>
      </c>
      <c r="C2006" t="s">
        <v>530</v>
      </c>
      <c r="D2006" t="s">
        <v>742</v>
      </c>
      <c r="E2006">
        <v>22</v>
      </c>
      <c r="F2006" t="s">
        <v>520</v>
      </c>
      <c r="G2006" t="s">
        <v>532</v>
      </c>
    </row>
    <row r="2007" spans="2:7">
      <c r="B2007">
        <v>295</v>
      </c>
      <c r="C2007" t="s">
        <v>530</v>
      </c>
      <c r="D2007" t="s">
        <v>9</v>
      </c>
      <c r="E2007">
        <v>6</v>
      </c>
      <c r="F2007" t="s">
        <v>520</v>
      </c>
      <c r="G2007" t="s">
        <v>532</v>
      </c>
    </row>
    <row r="2008" spans="2:7">
      <c r="B2008">
        <v>295</v>
      </c>
      <c r="C2008" t="s">
        <v>530</v>
      </c>
      <c r="D2008" t="s">
        <v>741</v>
      </c>
      <c r="E2008">
        <v>198</v>
      </c>
      <c r="F2008" t="s">
        <v>520</v>
      </c>
      <c r="G2008" t="s">
        <v>532</v>
      </c>
    </row>
    <row r="2009" spans="2:7">
      <c r="B2009">
        <v>295</v>
      </c>
      <c r="C2009" t="s">
        <v>530</v>
      </c>
      <c r="D2009" t="s">
        <v>10</v>
      </c>
      <c r="E2009">
        <v>95</v>
      </c>
      <c r="F2009" t="s">
        <v>520</v>
      </c>
      <c r="G2009" t="s">
        <v>532</v>
      </c>
    </row>
    <row r="2010" spans="2:7">
      <c r="B2010">
        <v>295</v>
      </c>
      <c r="C2010" t="s">
        <v>530</v>
      </c>
      <c r="D2010" t="s">
        <v>11</v>
      </c>
      <c r="E2010">
        <v>2833</v>
      </c>
      <c r="F2010" t="s">
        <v>520</v>
      </c>
      <c r="G2010" t="s">
        <v>532</v>
      </c>
    </row>
    <row r="2011" spans="2:7">
      <c r="B2011">
        <v>295</v>
      </c>
      <c r="C2011" t="s">
        <v>530</v>
      </c>
      <c r="D2011" t="s">
        <v>12</v>
      </c>
      <c r="E2011">
        <v>15.5</v>
      </c>
      <c r="F2011" t="s">
        <v>520</v>
      </c>
      <c r="G2011" t="s">
        <v>532</v>
      </c>
    </row>
    <row r="2012" spans="2:7">
      <c r="B2012">
        <v>295</v>
      </c>
      <c r="C2012" t="s">
        <v>530</v>
      </c>
      <c r="D2012" t="s">
        <v>13</v>
      </c>
      <c r="E2012">
        <v>70</v>
      </c>
      <c r="F2012" t="s">
        <v>520</v>
      </c>
      <c r="G2012" t="s">
        <v>532</v>
      </c>
    </row>
    <row r="2013" spans="2:7">
      <c r="B2013">
        <v>296</v>
      </c>
      <c r="C2013" t="s">
        <v>530</v>
      </c>
      <c r="D2013" t="s">
        <v>742</v>
      </c>
      <c r="E2013">
        <v>20</v>
      </c>
      <c r="F2013" t="s">
        <v>520</v>
      </c>
      <c r="G2013" t="s">
        <v>533</v>
      </c>
    </row>
    <row r="2014" spans="2:7">
      <c r="B2014">
        <v>296</v>
      </c>
      <c r="C2014" t="s">
        <v>530</v>
      </c>
      <c r="D2014" t="s">
        <v>9</v>
      </c>
      <c r="E2014">
        <v>6</v>
      </c>
      <c r="F2014" t="s">
        <v>520</v>
      </c>
      <c r="G2014" t="s">
        <v>533</v>
      </c>
    </row>
    <row r="2015" spans="2:7">
      <c r="B2015">
        <v>296</v>
      </c>
      <c r="C2015" t="s">
        <v>530</v>
      </c>
      <c r="D2015" t="s">
        <v>741</v>
      </c>
      <c r="E2015">
        <v>198</v>
      </c>
      <c r="F2015" t="s">
        <v>520</v>
      </c>
      <c r="G2015" t="s">
        <v>533</v>
      </c>
    </row>
    <row r="2016" spans="2:7">
      <c r="B2016">
        <v>296</v>
      </c>
      <c r="C2016" t="s">
        <v>530</v>
      </c>
      <c r="D2016" t="s">
        <v>10</v>
      </c>
      <c r="E2016">
        <v>95</v>
      </c>
      <c r="F2016" t="s">
        <v>520</v>
      </c>
      <c r="G2016" t="s">
        <v>533</v>
      </c>
    </row>
    <row r="2017" spans="2:7">
      <c r="B2017">
        <v>296</v>
      </c>
      <c r="C2017" t="s">
        <v>530</v>
      </c>
      <c r="D2017" t="s">
        <v>11</v>
      </c>
      <c r="E2017">
        <v>3102</v>
      </c>
      <c r="F2017" t="s">
        <v>520</v>
      </c>
      <c r="G2017" t="s">
        <v>533</v>
      </c>
    </row>
    <row r="2018" spans="2:7">
      <c r="B2018">
        <v>296</v>
      </c>
      <c r="C2018" t="s">
        <v>530</v>
      </c>
      <c r="D2018" t="s">
        <v>12</v>
      </c>
      <c r="E2018">
        <v>16.5</v>
      </c>
      <c r="F2018" t="s">
        <v>520</v>
      </c>
      <c r="G2018" t="s">
        <v>533</v>
      </c>
    </row>
    <row r="2019" spans="2:7">
      <c r="B2019">
        <v>296</v>
      </c>
      <c r="C2019" t="s">
        <v>530</v>
      </c>
      <c r="D2019" t="s">
        <v>13</v>
      </c>
      <c r="E2019">
        <v>74</v>
      </c>
      <c r="F2019" t="s">
        <v>520</v>
      </c>
      <c r="G2019" t="s">
        <v>533</v>
      </c>
    </row>
    <row r="2020" spans="2:7">
      <c r="B2020">
        <v>297</v>
      </c>
      <c r="C2020" t="s">
        <v>534</v>
      </c>
      <c r="D2020" t="s">
        <v>742</v>
      </c>
      <c r="E2020">
        <v>18</v>
      </c>
      <c r="F2020" t="s">
        <v>520</v>
      </c>
      <c r="G2020" t="s">
        <v>535</v>
      </c>
    </row>
    <row r="2021" spans="2:7">
      <c r="B2021">
        <v>297</v>
      </c>
      <c r="C2021" t="s">
        <v>534</v>
      </c>
      <c r="D2021" t="s">
        <v>9</v>
      </c>
      <c r="E2021">
        <v>6</v>
      </c>
      <c r="F2021" t="s">
        <v>520</v>
      </c>
      <c r="G2021" t="s">
        <v>535</v>
      </c>
    </row>
    <row r="2022" spans="2:7">
      <c r="B2022">
        <v>297</v>
      </c>
      <c r="C2022" t="s">
        <v>534</v>
      </c>
      <c r="D2022" t="s">
        <v>741</v>
      </c>
      <c r="E2022">
        <v>225</v>
      </c>
      <c r="F2022" t="s">
        <v>520</v>
      </c>
      <c r="G2022" t="s">
        <v>535</v>
      </c>
    </row>
    <row r="2023" spans="2:7">
      <c r="B2023">
        <v>297</v>
      </c>
      <c r="C2023" t="s">
        <v>534</v>
      </c>
      <c r="D2023" t="s">
        <v>10</v>
      </c>
      <c r="E2023">
        <v>95</v>
      </c>
      <c r="F2023" t="s">
        <v>520</v>
      </c>
      <c r="G2023" t="s">
        <v>535</v>
      </c>
    </row>
    <row r="2024" spans="2:7">
      <c r="B2024">
        <v>297</v>
      </c>
      <c r="C2024" t="s">
        <v>534</v>
      </c>
      <c r="D2024" t="s">
        <v>11</v>
      </c>
      <c r="E2024">
        <v>3785</v>
      </c>
      <c r="F2024" t="s">
        <v>520</v>
      </c>
      <c r="G2024" t="s">
        <v>535</v>
      </c>
    </row>
    <row r="2025" spans="2:7">
      <c r="B2025">
        <v>297</v>
      </c>
      <c r="C2025" t="s">
        <v>534</v>
      </c>
      <c r="D2025" t="s">
        <v>12</v>
      </c>
      <c r="E2025">
        <v>19</v>
      </c>
      <c r="F2025" t="s">
        <v>520</v>
      </c>
      <c r="G2025" t="s">
        <v>535</v>
      </c>
    </row>
    <row r="2026" spans="2:7">
      <c r="B2026">
        <v>297</v>
      </c>
      <c r="C2026" t="s">
        <v>534</v>
      </c>
      <c r="D2026" t="s">
        <v>13</v>
      </c>
      <c r="E2026">
        <v>75</v>
      </c>
      <c r="F2026" t="s">
        <v>520</v>
      </c>
      <c r="G2026" t="s">
        <v>535</v>
      </c>
    </row>
    <row r="2027" spans="2:7">
      <c r="B2027">
        <v>298</v>
      </c>
      <c r="C2027" t="s">
        <v>536</v>
      </c>
      <c r="D2027" t="s">
        <v>742</v>
      </c>
      <c r="E2027">
        <v>14</v>
      </c>
      <c r="F2027" t="s">
        <v>520</v>
      </c>
      <c r="G2027" t="s">
        <v>537</v>
      </c>
    </row>
    <row r="2028" spans="2:7">
      <c r="B2028">
        <v>298</v>
      </c>
      <c r="C2028" t="s">
        <v>536</v>
      </c>
      <c r="D2028" t="s">
        <v>9</v>
      </c>
      <c r="E2028">
        <v>8</v>
      </c>
      <c r="F2028" t="s">
        <v>520</v>
      </c>
      <c r="G2028" t="s">
        <v>537</v>
      </c>
    </row>
    <row r="2029" spans="2:7">
      <c r="B2029">
        <v>298</v>
      </c>
      <c r="C2029" t="s">
        <v>536</v>
      </c>
      <c r="D2029" t="s">
        <v>741</v>
      </c>
      <c r="E2029">
        <v>318</v>
      </c>
      <c r="F2029" t="s">
        <v>520</v>
      </c>
      <c r="G2029" t="s">
        <v>537</v>
      </c>
    </row>
    <row r="2030" spans="2:7">
      <c r="B2030">
        <v>298</v>
      </c>
      <c r="C2030" t="s">
        <v>536</v>
      </c>
      <c r="D2030" t="s">
        <v>10</v>
      </c>
      <c r="E2030">
        <v>150</v>
      </c>
      <c r="F2030" t="s">
        <v>520</v>
      </c>
      <c r="G2030" t="s">
        <v>537</v>
      </c>
    </row>
    <row r="2031" spans="2:7">
      <c r="B2031">
        <v>298</v>
      </c>
      <c r="C2031" t="s">
        <v>536</v>
      </c>
      <c r="D2031" t="s">
        <v>11</v>
      </c>
      <c r="E2031">
        <v>4237</v>
      </c>
      <c r="F2031" t="s">
        <v>520</v>
      </c>
      <c r="G2031" t="s">
        <v>537</v>
      </c>
    </row>
    <row r="2032" spans="2:7">
      <c r="B2032">
        <v>298</v>
      </c>
      <c r="C2032" t="s">
        <v>536</v>
      </c>
      <c r="D2032" t="s">
        <v>12</v>
      </c>
      <c r="E2032">
        <v>14.5</v>
      </c>
      <c r="F2032" t="s">
        <v>520</v>
      </c>
      <c r="G2032" t="s">
        <v>537</v>
      </c>
    </row>
    <row r="2033" spans="2:7">
      <c r="B2033">
        <v>298</v>
      </c>
      <c r="C2033" t="s">
        <v>536</v>
      </c>
      <c r="D2033" t="s">
        <v>13</v>
      </c>
      <c r="E2033">
        <v>73</v>
      </c>
      <c r="F2033" t="s">
        <v>520</v>
      </c>
      <c r="G2033" t="s">
        <v>537</v>
      </c>
    </row>
    <row r="2034" spans="2:7">
      <c r="B2034">
        <v>299</v>
      </c>
      <c r="C2034" t="s">
        <v>538</v>
      </c>
      <c r="D2034" t="s">
        <v>742</v>
      </c>
      <c r="E2034">
        <v>15</v>
      </c>
      <c r="F2034" t="s">
        <v>520</v>
      </c>
      <c r="G2034" t="s">
        <v>539</v>
      </c>
    </row>
    <row r="2035" spans="2:7">
      <c r="B2035">
        <v>299</v>
      </c>
      <c r="C2035" t="s">
        <v>538</v>
      </c>
      <c r="D2035" t="s">
        <v>9</v>
      </c>
      <c r="E2035">
        <v>8</v>
      </c>
      <c r="F2035" t="s">
        <v>520</v>
      </c>
      <c r="G2035" t="s">
        <v>539</v>
      </c>
    </row>
    <row r="2036" spans="2:7">
      <c r="B2036">
        <v>299</v>
      </c>
      <c r="C2036" t="s">
        <v>538</v>
      </c>
      <c r="D2036" t="s">
        <v>741</v>
      </c>
      <c r="E2036">
        <v>318</v>
      </c>
      <c r="F2036" t="s">
        <v>520</v>
      </c>
      <c r="G2036" t="s">
        <v>539</v>
      </c>
    </row>
    <row r="2037" spans="2:7">
      <c r="B2037">
        <v>299</v>
      </c>
      <c r="C2037" t="s">
        <v>538</v>
      </c>
      <c r="D2037" t="s">
        <v>10</v>
      </c>
      <c r="E2037">
        <v>150</v>
      </c>
      <c r="F2037" t="s">
        <v>520</v>
      </c>
      <c r="G2037" t="s">
        <v>539</v>
      </c>
    </row>
    <row r="2038" spans="2:7">
      <c r="B2038">
        <v>299</v>
      </c>
      <c r="C2038" t="s">
        <v>538</v>
      </c>
      <c r="D2038" t="s">
        <v>11</v>
      </c>
      <c r="E2038">
        <v>4135</v>
      </c>
      <c r="F2038" t="s">
        <v>520</v>
      </c>
      <c r="G2038" t="s">
        <v>539</v>
      </c>
    </row>
    <row r="2039" spans="2:7">
      <c r="B2039">
        <v>299</v>
      </c>
      <c r="C2039" t="s">
        <v>538</v>
      </c>
      <c r="D2039" t="s">
        <v>12</v>
      </c>
      <c r="E2039">
        <v>13.5</v>
      </c>
      <c r="F2039" t="s">
        <v>520</v>
      </c>
      <c r="G2039" t="s">
        <v>539</v>
      </c>
    </row>
    <row r="2040" spans="2:7">
      <c r="B2040">
        <v>299</v>
      </c>
      <c r="C2040" t="s">
        <v>538</v>
      </c>
      <c r="D2040" t="s">
        <v>13</v>
      </c>
      <c r="E2040">
        <v>72</v>
      </c>
      <c r="F2040" t="s">
        <v>520</v>
      </c>
      <c r="G2040" t="s">
        <v>539</v>
      </c>
    </row>
    <row r="2041" spans="2:7">
      <c r="B2041">
        <v>300</v>
      </c>
      <c r="C2041" t="s">
        <v>538</v>
      </c>
      <c r="D2041" t="s">
        <v>742</v>
      </c>
      <c r="E2041">
        <v>14</v>
      </c>
      <c r="F2041" t="s">
        <v>520</v>
      </c>
      <c r="G2041" t="s">
        <v>540</v>
      </c>
    </row>
    <row r="2042" spans="2:7">
      <c r="B2042">
        <v>300</v>
      </c>
      <c r="C2042" t="s">
        <v>538</v>
      </c>
      <c r="D2042" t="s">
        <v>9</v>
      </c>
      <c r="E2042">
        <v>8</v>
      </c>
      <c r="F2042" t="s">
        <v>520</v>
      </c>
      <c r="G2042" t="s">
        <v>540</v>
      </c>
    </row>
    <row r="2043" spans="2:7">
      <c r="B2043">
        <v>300</v>
      </c>
      <c r="C2043" t="s">
        <v>538</v>
      </c>
      <c r="D2043" t="s">
        <v>741</v>
      </c>
      <c r="E2043">
        <v>318</v>
      </c>
      <c r="F2043" t="s">
        <v>520</v>
      </c>
      <c r="G2043" t="s">
        <v>540</v>
      </c>
    </row>
    <row r="2044" spans="2:7">
      <c r="B2044">
        <v>300</v>
      </c>
      <c r="C2044" t="s">
        <v>538</v>
      </c>
      <c r="D2044" t="s">
        <v>10</v>
      </c>
      <c r="E2044">
        <v>150</v>
      </c>
      <c r="F2044" t="s">
        <v>520</v>
      </c>
      <c r="G2044" t="s">
        <v>540</v>
      </c>
    </row>
    <row r="2045" spans="2:7">
      <c r="B2045">
        <v>300</v>
      </c>
      <c r="C2045" t="s">
        <v>538</v>
      </c>
      <c r="D2045" t="s">
        <v>11</v>
      </c>
      <c r="E2045">
        <v>4096</v>
      </c>
      <c r="F2045" t="s">
        <v>520</v>
      </c>
      <c r="G2045" t="s">
        <v>540</v>
      </c>
    </row>
    <row r="2046" spans="2:7">
      <c r="B2046">
        <v>300</v>
      </c>
      <c r="C2046" t="s">
        <v>538</v>
      </c>
      <c r="D2046" t="s">
        <v>12</v>
      </c>
      <c r="E2046">
        <v>13</v>
      </c>
      <c r="F2046" t="s">
        <v>520</v>
      </c>
      <c r="G2046" t="s">
        <v>540</v>
      </c>
    </row>
    <row r="2047" spans="2:7">
      <c r="B2047">
        <v>300</v>
      </c>
      <c r="C2047" t="s">
        <v>538</v>
      </c>
      <c r="D2047" t="s">
        <v>13</v>
      </c>
      <c r="E2047">
        <v>71</v>
      </c>
      <c r="F2047" t="s">
        <v>520</v>
      </c>
      <c r="G2047" t="s">
        <v>540</v>
      </c>
    </row>
    <row r="2048" spans="2:7">
      <c r="B2048">
        <v>301</v>
      </c>
      <c r="C2048" t="s">
        <v>538</v>
      </c>
      <c r="D2048" t="s">
        <v>742</v>
      </c>
      <c r="E2048">
        <v>14</v>
      </c>
      <c r="F2048" t="s">
        <v>520</v>
      </c>
      <c r="G2048" t="s">
        <v>541</v>
      </c>
    </row>
    <row r="2049" spans="2:7">
      <c r="B2049">
        <v>301</v>
      </c>
      <c r="C2049" t="s">
        <v>538</v>
      </c>
      <c r="D2049" t="s">
        <v>9</v>
      </c>
      <c r="E2049">
        <v>8</v>
      </c>
      <c r="F2049" t="s">
        <v>520</v>
      </c>
      <c r="G2049" t="s">
        <v>541</v>
      </c>
    </row>
    <row r="2050" spans="2:7">
      <c r="B2050">
        <v>301</v>
      </c>
      <c r="C2050" t="s">
        <v>538</v>
      </c>
      <c r="D2050" t="s">
        <v>741</v>
      </c>
      <c r="E2050">
        <v>440</v>
      </c>
      <c r="F2050" t="s">
        <v>520</v>
      </c>
      <c r="G2050" t="s">
        <v>541</v>
      </c>
    </row>
    <row r="2051" spans="2:7">
      <c r="B2051">
        <v>301</v>
      </c>
      <c r="C2051" t="s">
        <v>538</v>
      </c>
      <c r="D2051" t="s">
        <v>10</v>
      </c>
      <c r="E2051">
        <v>215</v>
      </c>
      <c r="F2051" t="s">
        <v>520</v>
      </c>
      <c r="G2051" t="s">
        <v>541</v>
      </c>
    </row>
    <row r="2052" spans="2:7">
      <c r="B2052">
        <v>301</v>
      </c>
      <c r="C2052" t="s">
        <v>538</v>
      </c>
      <c r="D2052" t="s">
        <v>11</v>
      </c>
      <c r="E2052">
        <v>4312</v>
      </c>
      <c r="F2052" t="s">
        <v>520</v>
      </c>
      <c r="G2052" t="s">
        <v>541</v>
      </c>
    </row>
    <row r="2053" spans="2:7">
      <c r="B2053">
        <v>301</v>
      </c>
      <c r="C2053" t="s">
        <v>538</v>
      </c>
      <c r="D2053" t="s">
        <v>12</v>
      </c>
      <c r="E2053">
        <v>8.5</v>
      </c>
      <c r="F2053" t="s">
        <v>520</v>
      </c>
      <c r="G2053" t="s">
        <v>541</v>
      </c>
    </row>
    <row r="2054" spans="2:7">
      <c r="B2054">
        <v>301</v>
      </c>
      <c r="C2054" t="s">
        <v>538</v>
      </c>
      <c r="D2054" t="s">
        <v>13</v>
      </c>
      <c r="E2054">
        <v>70</v>
      </c>
      <c r="F2054" t="s">
        <v>520</v>
      </c>
      <c r="G2054" t="s">
        <v>541</v>
      </c>
    </row>
    <row r="2055" spans="2:7">
      <c r="B2055">
        <v>302</v>
      </c>
      <c r="C2055" t="s">
        <v>542</v>
      </c>
      <c r="D2055" t="s">
        <v>742</v>
      </c>
      <c r="E2055">
        <v>16</v>
      </c>
      <c r="F2055" t="s">
        <v>520</v>
      </c>
      <c r="G2055" t="s">
        <v>543</v>
      </c>
    </row>
    <row r="2056" spans="2:7">
      <c r="B2056">
        <v>302</v>
      </c>
      <c r="C2056" t="s">
        <v>542</v>
      </c>
      <c r="D2056" t="s">
        <v>9</v>
      </c>
      <c r="E2056">
        <v>8</v>
      </c>
      <c r="F2056" t="s">
        <v>520</v>
      </c>
      <c r="G2056" t="s">
        <v>543</v>
      </c>
    </row>
    <row r="2057" spans="2:7">
      <c r="B2057">
        <v>302</v>
      </c>
      <c r="C2057" t="s">
        <v>542</v>
      </c>
      <c r="D2057" t="s">
        <v>741</v>
      </c>
      <c r="E2057">
        <v>318</v>
      </c>
      <c r="F2057" t="s">
        <v>520</v>
      </c>
      <c r="G2057" t="s">
        <v>543</v>
      </c>
    </row>
    <row r="2058" spans="2:7">
      <c r="B2058">
        <v>302</v>
      </c>
      <c r="C2058" t="s">
        <v>542</v>
      </c>
      <c r="D2058" t="s">
        <v>10</v>
      </c>
      <c r="E2058">
        <v>150</v>
      </c>
      <c r="F2058" t="s">
        <v>520</v>
      </c>
      <c r="G2058" t="s">
        <v>543</v>
      </c>
    </row>
    <row r="2059" spans="2:7">
      <c r="B2059">
        <v>302</v>
      </c>
      <c r="C2059" t="s">
        <v>542</v>
      </c>
      <c r="D2059" t="s">
        <v>11</v>
      </c>
      <c r="E2059">
        <v>4498</v>
      </c>
      <c r="F2059" t="s">
        <v>520</v>
      </c>
      <c r="G2059" t="s">
        <v>543</v>
      </c>
    </row>
    <row r="2060" spans="2:7">
      <c r="B2060">
        <v>302</v>
      </c>
      <c r="C2060" t="s">
        <v>542</v>
      </c>
      <c r="D2060" t="s">
        <v>12</v>
      </c>
      <c r="E2060">
        <v>14.5</v>
      </c>
      <c r="F2060" t="s">
        <v>520</v>
      </c>
      <c r="G2060" t="s">
        <v>543</v>
      </c>
    </row>
    <row r="2061" spans="2:7">
      <c r="B2061">
        <v>302</v>
      </c>
      <c r="C2061" t="s">
        <v>542</v>
      </c>
      <c r="D2061" t="s">
        <v>13</v>
      </c>
      <c r="E2061">
        <v>75</v>
      </c>
      <c r="F2061" t="s">
        <v>520</v>
      </c>
      <c r="G2061" t="s">
        <v>543</v>
      </c>
    </row>
    <row r="2062" spans="2:7">
      <c r="B2062">
        <v>303</v>
      </c>
      <c r="C2062" t="s">
        <v>544</v>
      </c>
      <c r="D2062" t="s">
        <v>742</v>
      </c>
      <c r="E2062">
        <v>34.200000000000003</v>
      </c>
      <c r="F2062" t="s">
        <v>520</v>
      </c>
      <c r="G2062" t="s">
        <v>545</v>
      </c>
    </row>
    <row r="2063" spans="2:7">
      <c r="B2063">
        <v>303</v>
      </c>
      <c r="C2063" t="s">
        <v>544</v>
      </c>
      <c r="D2063" t="s">
        <v>9</v>
      </c>
      <c r="E2063">
        <v>4</v>
      </c>
      <c r="F2063" t="s">
        <v>520</v>
      </c>
      <c r="G2063" t="s">
        <v>545</v>
      </c>
    </row>
    <row r="2064" spans="2:7">
      <c r="B2064">
        <v>303</v>
      </c>
      <c r="C2064" t="s">
        <v>544</v>
      </c>
      <c r="D2064" t="s">
        <v>741</v>
      </c>
      <c r="E2064">
        <v>105</v>
      </c>
      <c r="F2064" t="s">
        <v>520</v>
      </c>
      <c r="G2064" t="s">
        <v>545</v>
      </c>
    </row>
    <row r="2065" spans="2:7">
      <c r="B2065">
        <v>303</v>
      </c>
      <c r="C2065" t="s">
        <v>544</v>
      </c>
      <c r="D2065" t="s">
        <v>10</v>
      </c>
      <c r="E2065">
        <v>70</v>
      </c>
      <c r="F2065" t="s">
        <v>520</v>
      </c>
      <c r="G2065" t="s">
        <v>545</v>
      </c>
    </row>
    <row r="2066" spans="2:7">
      <c r="B2066">
        <v>303</v>
      </c>
      <c r="C2066" t="s">
        <v>544</v>
      </c>
      <c r="D2066" t="s">
        <v>11</v>
      </c>
      <c r="E2066">
        <v>2200</v>
      </c>
      <c r="F2066" t="s">
        <v>520</v>
      </c>
      <c r="G2066" t="s">
        <v>545</v>
      </c>
    </row>
    <row r="2067" spans="2:7">
      <c r="B2067">
        <v>303</v>
      </c>
      <c r="C2067" t="s">
        <v>544</v>
      </c>
      <c r="D2067" t="s">
        <v>12</v>
      </c>
      <c r="E2067">
        <v>13.2</v>
      </c>
      <c r="F2067" t="s">
        <v>520</v>
      </c>
      <c r="G2067" t="s">
        <v>545</v>
      </c>
    </row>
    <row r="2068" spans="2:7">
      <c r="B2068">
        <v>303</v>
      </c>
      <c r="C2068" t="s">
        <v>544</v>
      </c>
      <c r="D2068" t="s">
        <v>13</v>
      </c>
      <c r="E2068">
        <v>79</v>
      </c>
      <c r="F2068" t="s">
        <v>520</v>
      </c>
      <c r="G2068" t="s">
        <v>545</v>
      </c>
    </row>
    <row r="2069" spans="2:7">
      <c r="B2069">
        <v>304</v>
      </c>
      <c r="C2069" t="s">
        <v>546</v>
      </c>
      <c r="D2069" t="s">
        <v>742</v>
      </c>
      <c r="E2069">
        <v>34.700000000000003</v>
      </c>
      <c r="F2069" t="s">
        <v>520</v>
      </c>
      <c r="G2069" t="s">
        <v>547</v>
      </c>
    </row>
    <row r="2070" spans="2:7">
      <c r="B2070">
        <v>304</v>
      </c>
      <c r="C2070" t="s">
        <v>546</v>
      </c>
      <c r="D2070" t="s">
        <v>9</v>
      </c>
      <c r="E2070">
        <v>4</v>
      </c>
      <c r="F2070" t="s">
        <v>520</v>
      </c>
      <c r="G2070" t="s">
        <v>547</v>
      </c>
    </row>
    <row r="2071" spans="2:7">
      <c r="B2071">
        <v>304</v>
      </c>
      <c r="C2071" t="s">
        <v>546</v>
      </c>
      <c r="D2071" t="s">
        <v>741</v>
      </c>
      <c r="E2071">
        <v>105</v>
      </c>
      <c r="F2071" t="s">
        <v>520</v>
      </c>
      <c r="G2071" t="s">
        <v>547</v>
      </c>
    </row>
    <row r="2072" spans="2:7">
      <c r="B2072">
        <v>304</v>
      </c>
      <c r="C2072" t="s">
        <v>546</v>
      </c>
      <c r="D2072" t="s">
        <v>10</v>
      </c>
      <c r="E2072">
        <v>63</v>
      </c>
      <c r="F2072" t="s">
        <v>520</v>
      </c>
      <c r="G2072" t="s">
        <v>547</v>
      </c>
    </row>
    <row r="2073" spans="2:7">
      <c r="B2073">
        <v>304</v>
      </c>
      <c r="C2073" t="s">
        <v>546</v>
      </c>
      <c r="D2073" t="s">
        <v>11</v>
      </c>
      <c r="E2073">
        <v>2215</v>
      </c>
      <c r="F2073" t="s">
        <v>520</v>
      </c>
      <c r="G2073" t="s">
        <v>547</v>
      </c>
    </row>
    <row r="2074" spans="2:7">
      <c r="B2074">
        <v>304</v>
      </c>
      <c r="C2074" t="s">
        <v>546</v>
      </c>
      <c r="D2074" t="s">
        <v>12</v>
      </c>
      <c r="E2074">
        <v>14.9</v>
      </c>
      <c r="F2074" t="s">
        <v>520</v>
      </c>
      <c r="G2074" t="s">
        <v>547</v>
      </c>
    </row>
    <row r="2075" spans="2:7">
      <c r="B2075">
        <v>304</v>
      </c>
      <c r="C2075" t="s">
        <v>546</v>
      </c>
      <c r="D2075" t="s">
        <v>13</v>
      </c>
      <c r="E2075">
        <v>81</v>
      </c>
      <c r="F2075" t="s">
        <v>520</v>
      </c>
      <c r="G2075" t="s">
        <v>547</v>
      </c>
    </row>
    <row r="2076" spans="2:7">
      <c r="B2076">
        <v>305</v>
      </c>
      <c r="C2076" t="s">
        <v>548</v>
      </c>
      <c r="D2076" t="s">
        <v>742</v>
      </c>
      <c r="E2076">
        <v>38</v>
      </c>
      <c r="F2076" t="s">
        <v>520</v>
      </c>
      <c r="G2076" t="s">
        <v>549</v>
      </c>
    </row>
    <row r="2077" spans="2:7">
      <c r="B2077">
        <v>305</v>
      </c>
      <c r="C2077" t="s">
        <v>548</v>
      </c>
      <c r="D2077" t="s">
        <v>9</v>
      </c>
      <c r="E2077">
        <v>4</v>
      </c>
      <c r="F2077" t="s">
        <v>520</v>
      </c>
      <c r="G2077" t="s">
        <v>549</v>
      </c>
    </row>
    <row r="2078" spans="2:7">
      <c r="B2078">
        <v>305</v>
      </c>
      <c r="C2078" t="s">
        <v>548</v>
      </c>
      <c r="D2078" t="s">
        <v>741</v>
      </c>
      <c r="E2078">
        <v>105</v>
      </c>
      <c r="F2078" t="s">
        <v>520</v>
      </c>
      <c r="G2078" t="s">
        <v>549</v>
      </c>
    </row>
    <row r="2079" spans="2:7">
      <c r="B2079">
        <v>305</v>
      </c>
      <c r="C2079" t="s">
        <v>548</v>
      </c>
      <c r="D2079" t="s">
        <v>10</v>
      </c>
      <c r="E2079">
        <v>63</v>
      </c>
      <c r="F2079" t="s">
        <v>520</v>
      </c>
      <c r="G2079" t="s">
        <v>549</v>
      </c>
    </row>
    <row r="2080" spans="2:7">
      <c r="B2080">
        <v>305</v>
      </c>
      <c r="C2080" t="s">
        <v>548</v>
      </c>
      <c r="D2080" t="s">
        <v>11</v>
      </c>
      <c r="E2080">
        <v>2125</v>
      </c>
      <c r="F2080" t="s">
        <v>520</v>
      </c>
      <c r="G2080" t="s">
        <v>549</v>
      </c>
    </row>
    <row r="2081" spans="2:7">
      <c r="B2081">
        <v>305</v>
      </c>
      <c r="C2081" t="s">
        <v>548</v>
      </c>
      <c r="D2081" t="s">
        <v>12</v>
      </c>
      <c r="E2081">
        <v>14.7</v>
      </c>
      <c r="F2081" t="s">
        <v>520</v>
      </c>
      <c r="G2081" t="s">
        <v>549</v>
      </c>
    </row>
    <row r="2082" spans="2:7">
      <c r="B2082">
        <v>305</v>
      </c>
      <c r="C2082" t="s">
        <v>548</v>
      </c>
      <c r="D2082" t="s">
        <v>13</v>
      </c>
      <c r="E2082">
        <v>82</v>
      </c>
      <c r="F2082" t="s">
        <v>520</v>
      </c>
      <c r="G2082" t="s">
        <v>549</v>
      </c>
    </row>
    <row r="2083" spans="2:7">
      <c r="B2083">
        <v>306</v>
      </c>
      <c r="C2083" t="s">
        <v>550</v>
      </c>
      <c r="D2083" t="s">
        <v>742</v>
      </c>
      <c r="E2083">
        <v>34.5</v>
      </c>
      <c r="F2083" t="s">
        <v>520</v>
      </c>
      <c r="G2083" t="s">
        <v>551</v>
      </c>
    </row>
    <row r="2084" spans="2:7">
      <c r="B2084">
        <v>306</v>
      </c>
      <c r="C2084" t="s">
        <v>550</v>
      </c>
      <c r="D2084" t="s">
        <v>9</v>
      </c>
      <c r="E2084">
        <v>4</v>
      </c>
      <c r="F2084" t="s">
        <v>520</v>
      </c>
      <c r="G2084" t="s">
        <v>551</v>
      </c>
    </row>
    <row r="2085" spans="2:7">
      <c r="B2085">
        <v>306</v>
      </c>
      <c r="C2085" t="s">
        <v>550</v>
      </c>
      <c r="D2085" t="s">
        <v>741</v>
      </c>
      <c r="E2085">
        <v>105</v>
      </c>
      <c r="F2085" t="s">
        <v>520</v>
      </c>
      <c r="G2085" t="s">
        <v>551</v>
      </c>
    </row>
    <row r="2086" spans="2:7">
      <c r="B2086">
        <v>306</v>
      </c>
      <c r="C2086" t="s">
        <v>550</v>
      </c>
      <c r="D2086" t="s">
        <v>10</v>
      </c>
      <c r="E2086">
        <v>70</v>
      </c>
      <c r="F2086" t="s">
        <v>520</v>
      </c>
      <c r="G2086" t="s">
        <v>551</v>
      </c>
    </row>
    <row r="2087" spans="2:7">
      <c r="B2087">
        <v>306</v>
      </c>
      <c r="C2087" t="s">
        <v>550</v>
      </c>
      <c r="D2087" t="s">
        <v>11</v>
      </c>
      <c r="E2087">
        <v>2150</v>
      </c>
      <c r="F2087" t="s">
        <v>520</v>
      </c>
      <c r="G2087" t="s">
        <v>551</v>
      </c>
    </row>
    <row r="2088" spans="2:7">
      <c r="B2088">
        <v>306</v>
      </c>
      <c r="C2088" t="s">
        <v>550</v>
      </c>
      <c r="D2088" t="s">
        <v>12</v>
      </c>
      <c r="E2088">
        <v>14.9</v>
      </c>
      <c r="F2088" t="s">
        <v>520</v>
      </c>
      <c r="G2088" t="s">
        <v>551</v>
      </c>
    </row>
    <row r="2089" spans="2:7">
      <c r="B2089">
        <v>306</v>
      </c>
      <c r="C2089" t="s">
        <v>550</v>
      </c>
      <c r="D2089" t="s">
        <v>13</v>
      </c>
      <c r="E2089">
        <v>79</v>
      </c>
      <c r="F2089" t="s">
        <v>520</v>
      </c>
      <c r="G2089" t="s">
        <v>551</v>
      </c>
    </row>
    <row r="2090" spans="2:7">
      <c r="B2090">
        <v>307</v>
      </c>
      <c r="C2090" t="s">
        <v>552</v>
      </c>
      <c r="D2090" t="s">
        <v>742</v>
      </c>
      <c r="E2090">
        <v>30</v>
      </c>
      <c r="F2090" t="s">
        <v>520</v>
      </c>
      <c r="G2090" t="s">
        <v>553</v>
      </c>
    </row>
    <row r="2091" spans="2:7">
      <c r="B2091">
        <v>307</v>
      </c>
      <c r="C2091" t="s">
        <v>552</v>
      </c>
      <c r="D2091" t="s">
        <v>9</v>
      </c>
      <c r="E2091">
        <v>4</v>
      </c>
      <c r="F2091" t="s">
        <v>520</v>
      </c>
      <c r="G2091" t="s">
        <v>553</v>
      </c>
    </row>
    <row r="2092" spans="2:7">
      <c r="B2092">
        <v>307</v>
      </c>
      <c r="C2092" t="s">
        <v>552</v>
      </c>
      <c r="D2092" t="s">
        <v>741</v>
      </c>
      <c r="E2092">
        <v>135</v>
      </c>
      <c r="F2092" t="s">
        <v>520</v>
      </c>
      <c r="G2092" t="s">
        <v>553</v>
      </c>
    </row>
    <row r="2093" spans="2:7">
      <c r="B2093">
        <v>307</v>
      </c>
      <c r="C2093" t="s">
        <v>552</v>
      </c>
      <c r="D2093" t="s">
        <v>10</v>
      </c>
      <c r="E2093">
        <v>84</v>
      </c>
      <c r="F2093" t="s">
        <v>520</v>
      </c>
      <c r="G2093" t="s">
        <v>553</v>
      </c>
    </row>
    <row r="2094" spans="2:7">
      <c r="B2094">
        <v>307</v>
      </c>
      <c r="C2094" t="s">
        <v>552</v>
      </c>
      <c r="D2094" t="s">
        <v>11</v>
      </c>
      <c r="E2094">
        <v>2385</v>
      </c>
      <c r="F2094" t="s">
        <v>520</v>
      </c>
      <c r="G2094" t="s">
        <v>553</v>
      </c>
    </row>
    <row r="2095" spans="2:7">
      <c r="B2095">
        <v>307</v>
      </c>
      <c r="C2095" t="s">
        <v>552</v>
      </c>
      <c r="D2095" t="s">
        <v>12</v>
      </c>
      <c r="E2095">
        <v>12.9</v>
      </c>
      <c r="F2095" t="s">
        <v>520</v>
      </c>
      <c r="G2095" t="s">
        <v>553</v>
      </c>
    </row>
    <row r="2096" spans="2:7">
      <c r="B2096">
        <v>307</v>
      </c>
      <c r="C2096" t="s">
        <v>552</v>
      </c>
      <c r="D2096" t="s">
        <v>13</v>
      </c>
      <c r="E2096">
        <v>81</v>
      </c>
      <c r="F2096" t="s">
        <v>520</v>
      </c>
      <c r="G2096" t="s">
        <v>553</v>
      </c>
    </row>
    <row r="2097" spans="2:7">
      <c r="B2097">
        <v>308</v>
      </c>
      <c r="C2097" t="s">
        <v>552</v>
      </c>
      <c r="D2097" t="s">
        <v>742</v>
      </c>
      <c r="E2097">
        <v>27.2</v>
      </c>
      <c r="F2097" t="s">
        <v>520</v>
      </c>
      <c r="G2097" t="s">
        <v>554</v>
      </c>
    </row>
    <row r="2098" spans="2:7">
      <c r="B2098">
        <v>308</v>
      </c>
      <c r="C2098" t="s">
        <v>552</v>
      </c>
      <c r="D2098" t="s">
        <v>9</v>
      </c>
      <c r="E2098">
        <v>4</v>
      </c>
      <c r="F2098" t="s">
        <v>520</v>
      </c>
      <c r="G2098" t="s">
        <v>554</v>
      </c>
    </row>
    <row r="2099" spans="2:7">
      <c r="B2099">
        <v>308</v>
      </c>
      <c r="C2099" t="s">
        <v>552</v>
      </c>
      <c r="D2099" t="s">
        <v>741</v>
      </c>
      <c r="E2099">
        <v>135</v>
      </c>
      <c r="F2099" t="s">
        <v>520</v>
      </c>
      <c r="G2099" t="s">
        <v>554</v>
      </c>
    </row>
    <row r="2100" spans="2:7">
      <c r="B2100">
        <v>308</v>
      </c>
      <c r="C2100" t="s">
        <v>552</v>
      </c>
      <c r="D2100" t="s">
        <v>10</v>
      </c>
      <c r="E2100">
        <v>84</v>
      </c>
      <c r="F2100" t="s">
        <v>520</v>
      </c>
      <c r="G2100" t="s">
        <v>554</v>
      </c>
    </row>
    <row r="2101" spans="2:7">
      <c r="B2101">
        <v>308</v>
      </c>
      <c r="C2101" t="s">
        <v>552</v>
      </c>
      <c r="D2101" t="s">
        <v>11</v>
      </c>
      <c r="E2101">
        <v>2490</v>
      </c>
      <c r="F2101" t="s">
        <v>520</v>
      </c>
      <c r="G2101" t="s">
        <v>554</v>
      </c>
    </row>
    <row r="2102" spans="2:7">
      <c r="B2102">
        <v>308</v>
      </c>
      <c r="C2102" t="s">
        <v>552</v>
      </c>
      <c r="D2102" t="s">
        <v>12</v>
      </c>
      <c r="E2102">
        <v>15.7</v>
      </c>
      <c r="F2102" t="s">
        <v>520</v>
      </c>
      <c r="G2102" t="s">
        <v>554</v>
      </c>
    </row>
    <row r="2103" spans="2:7">
      <c r="B2103">
        <v>308</v>
      </c>
      <c r="C2103" t="s">
        <v>552</v>
      </c>
      <c r="D2103" t="s">
        <v>13</v>
      </c>
      <c r="E2103">
        <v>81</v>
      </c>
      <c r="F2103" t="s">
        <v>520</v>
      </c>
      <c r="G2103" t="s">
        <v>554</v>
      </c>
    </row>
    <row r="2104" spans="2:7">
      <c r="B2104">
        <v>309</v>
      </c>
      <c r="C2104" t="s">
        <v>555</v>
      </c>
      <c r="D2104" t="s">
        <v>742</v>
      </c>
      <c r="E2104">
        <v>23.2</v>
      </c>
      <c r="F2104" t="s">
        <v>520</v>
      </c>
      <c r="G2104" t="s">
        <v>556</v>
      </c>
    </row>
    <row r="2105" spans="2:7">
      <c r="B2105">
        <v>309</v>
      </c>
      <c r="C2105" t="s">
        <v>555</v>
      </c>
      <c r="D2105" t="s">
        <v>9</v>
      </c>
      <c r="E2105">
        <v>4</v>
      </c>
      <c r="F2105" t="s">
        <v>520</v>
      </c>
      <c r="G2105" t="s">
        <v>556</v>
      </c>
    </row>
    <row r="2106" spans="2:7">
      <c r="B2106">
        <v>309</v>
      </c>
      <c r="C2106" t="s">
        <v>555</v>
      </c>
      <c r="D2106" t="s">
        <v>741</v>
      </c>
      <c r="E2106">
        <v>156</v>
      </c>
      <c r="F2106" t="s">
        <v>520</v>
      </c>
      <c r="G2106" t="s">
        <v>556</v>
      </c>
    </row>
    <row r="2107" spans="2:7">
      <c r="B2107">
        <v>309</v>
      </c>
      <c r="C2107" t="s">
        <v>555</v>
      </c>
      <c r="D2107" t="s">
        <v>10</v>
      </c>
      <c r="E2107">
        <v>105</v>
      </c>
      <c r="F2107" t="s">
        <v>520</v>
      </c>
      <c r="G2107" t="s">
        <v>556</v>
      </c>
    </row>
    <row r="2108" spans="2:7">
      <c r="B2108">
        <v>309</v>
      </c>
      <c r="C2108" t="s">
        <v>555</v>
      </c>
      <c r="D2108" t="s">
        <v>11</v>
      </c>
      <c r="E2108">
        <v>2745</v>
      </c>
      <c r="F2108" t="s">
        <v>520</v>
      </c>
      <c r="G2108" t="s">
        <v>556</v>
      </c>
    </row>
    <row r="2109" spans="2:7">
      <c r="B2109">
        <v>309</v>
      </c>
      <c r="C2109" t="s">
        <v>555</v>
      </c>
      <c r="D2109" t="s">
        <v>12</v>
      </c>
      <c r="E2109">
        <v>16.7</v>
      </c>
      <c r="F2109" t="s">
        <v>520</v>
      </c>
      <c r="G2109" t="s">
        <v>556</v>
      </c>
    </row>
    <row r="2110" spans="2:7">
      <c r="B2110">
        <v>309</v>
      </c>
      <c r="C2110" t="s">
        <v>555</v>
      </c>
      <c r="D2110" t="s">
        <v>13</v>
      </c>
      <c r="E2110">
        <v>78</v>
      </c>
      <c r="F2110" t="s">
        <v>520</v>
      </c>
      <c r="G2110" t="s">
        <v>556</v>
      </c>
    </row>
    <row r="2111" spans="2:7">
      <c r="B2111">
        <v>310</v>
      </c>
      <c r="C2111" t="s">
        <v>557</v>
      </c>
      <c r="D2111" t="s">
        <v>742</v>
      </c>
      <c r="E2111">
        <v>18</v>
      </c>
      <c r="F2111" t="s">
        <v>520</v>
      </c>
      <c r="G2111" t="s">
        <v>558</v>
      </c>
    </row>
    <row r="2112" spans="2:7">
      <c r="B2112">
        <v>310</v>
      </c>
      <c r="C2112" t="s">
        <v>557</v>
      </c>
      <c r="D2112" t="s">
        <v>9</v>
      </c>
      <c r="E2112">
        <v>8</v>
      </c>
      <c r="F2112" t="s">
        <v>520</v>
      </c>
      <c r="G2112" t="s">
        <v>558</v>
      </c>
    </row>
    <row r="2113" spans="2:7">
      <c r="B2113">
        <v>310</v>
      </c>
      <c r="C2113" t="s">
        <v>557</v>
      </c>
      <c r="D2113" t="s">
        <v>741</v>
      </c>
      <c r="E2113">
        <v>318</v>
      </c>
      <c r="F2113" t="s">
        <v>520</v>
      </c>
      <c r="G2113" t="s">
        <v>558</v>
      </c>
    </row>
    <row r="2114" spans="2:7">
      <c r="B2114">
        <v>310</v>
      </c>
      <c r="C2114" t="s">
        <v>557</v>
      </c>
      <c r="D2114" t="s">
        <v>10</v>
      </c>
      <c r="E2114">
        <v>150</v>
      </c>
      <c r="F2114" t="s">
        <v>520</v>
      </c>
      <c r="G2114" t="s">
        <v>558</v>
      </c>
    </row>
    <row r="2115" spans="2:7">
      <c r="B2115">
        <v>310</v>
      </c>
      <c r="C2115" t="s">
        <v>557</v>
      </c>
      <c r="D2115" t="s">
        <v>11</v>
      </c>
      <c r="E2115">
        <v>3436</v>
      </c>
      <c r="F2115" t="s">
        <v>520</v>
      </c>
      <c r="G2115" t="s">
        <v>558</v>
      </c>
    </row>
    <row r="2116" spans="2:7">
      <c r="B2116">
        <v>310</v>
      </c>
      <c r="C2116" t="s">
        <v>557</v>
      </c>
      <c r="D2116" t="s">
        <v>12</v>
      </c>
      <c r="E2116">
        <v>11</v>
      </c>
      <c r="F2116" t="s">
        <v>520</v>
      </c>
      <c r="G2116" t="s">
        <v>558</v>
      </c>
    </row>
    <row r="2117" spans="2:7">
      <c r="B2117">
        <v>310</v>
      </c>
      <c r="C2117" t="s">
        <v>557</v>
      </c>
      <c r="D2117" t="s">
        <v>13</v>
      </c>
      <c r="E2117">
        <v>70</v>
      </c>
      <c r="F2117" t="s">
        <v>520</v>
      </c>
      <c r="G2117" t="s">
        <v>558</v>
      </c>
    </row>
    <row r="2118" spans="2:7">
      <c r="B2118">
        <v>312</v>
      </c>
      <c r="C2118" t="s">
        <v>559</v>
      </c>
      <c r="D2118" t="s">
        <v>742</v>
      </c>
      <c r="E2118">
        <v>16</v>
      </c>
      <c r="F2118" t="s">
        <v>520</v>
      </c>
      <c r="G2118" t="s">
        <v>560</v>
      </c>
    </row>
    <row r="2119" spans="2:7">
      <c r="B2119">
        <v>312</v>
      </c>
      <c r="C2119" t="s">
        <v>559</v>
      </c>
      <c r="D2119" t="s">
        <v>9</v>
      </c>
      <c r="E2119">
        <v>6</v>
      </c>
      <c r="F2119" t="s">
        <v>520</v>
      </c>
      <c r="G2119" t="s">
        <v>560</v>
      </c>
    </row>
    <row r="2120" spans="2:7">
      <c r="B2120">
        <v>312</v>
      </c>
      <c r="C2120" t="s">
        <v>559</v>
      </c>
      <c r="D2120" t="s">
        <v>741</v>
      </c>
      <c r="E2120">
        <v>225</v>
      </c>
      <c r="F2120" t="s">
        <v>520</v>
      </c>
      <c r="G2120" t="s">
        <v>560</v>
      </c>
    </row>
    <row r="2121" spans="2:7">
      <c r="B2121">
        <v>312</v>
      </c>
      <c r="C2121" t="s">
        <v>559</v>
      </c>
      <c r="D2121" t="s">
        <v>10</v>
      </c>
      <c r="E2121">
        <v>105</v>
      </c>
      <c r="F2121" t="s">
        <v>520</v>
      </c>
      <c r="G2121" t="s">
        <v>560</v>
      </c>
    </row>
    <row r="2122" spans="2:7">
      <c r="B2122">
        <v>312</v>
      </c>
      <c r="C2122" t="s">
        <v>559</v>
      </c>
      <c r="D2122" t="s">
        <v>11</v>
      </c>
      <c r="E2122">
        <v>3439</v>
      </c>
      <c r="F2122" t="s">
        <v>520</v>
      </c>
      <c r="G2122" t="s">
        <v>560</v>
      </c>
    </row>
    <row r="2123" spans="2:7">
      <c r="B2123">
        <v>312</v>
      </c>
      <c r="C2123" t="s">
        <v>559</v>
      </c>
      <c r="D2123" t="s">
        <v>12</v>
      </c>
      <c r="E2123">
        <v>15.5</v>
      </c>
      <c r="F2123" t="s">
        <v>520</v>
      </c>
      <c r="G2123" t="s">
        <v>560</v>
      </c>
    </row>
    <row r="2124" spans="2:7">
      <c r="B2124">
        <v>312</v>
      </c>
      <c r="C2124" t="s">
        <v>559</v>
      </c>
      <c r="D2124" t="s">
        <v>13</v>
      </c>
      <c r="E2124">
        <v>71</v>
      </c>
      <c r="F2124" t="s">
        <v>520</v>
      </c>
      <c r="G2124" t="s">
        <v>560</v>
      </c>
    </row>
    <row r="2125" spans="2:7">
      <c r="B2125">
        <v>313</v>
      </c>
      <c r="C2125" t="s">
        <v>561</v>
      </c>
      <c r="D2125" t="s">
        <v>742</v>
      </c>
      <c r="E2125">
        <v>14</v>
      </c>
      <c r="F2125" t="s">
        <v>520</v>
      </c>
      <c r="G2125" t="s">
        <v>562</v>
      </c>
    </row>
    <row r="2126" spans="2:7">
      <c r="B2126">
        <v>313</v>
      </c>
      <c r="C2126" t="s">
        <v>561</v>
      </c>
      <c r="D2126" t="s">
        <v>9</v>
      </c>
      <c r="E2126">
        <v>8</v>
      </c>
      <c r="F2126" t="s">
        <v>520</v>
      </c>
      <c r="G2126" t="s">
        <v>562</v>
      </c>
    </row>
    <row r="2127" spans="2:7">
      <c r="B2127">
        <v>313</v>
      </c>
      <c r="C2127" t="s">
        <v>561</v>
      </c>
      <c r="D2127" t="s">
        <v>741</v>
      </c>
      <c r="E2127">
        <v>318</v>
      </c>
      <c r="F2127" t="s">
        <v>520</v>
      </c>
      <c r="G2127" t="s">
        <v>562</v>
      </c>
    </row>
    <row r="2128" spans="2:7">
      <c r="B2128">
        <v>313</v>
      </c>
      <c r="C2128" t="s">
        <v>561</v>
      </c>
      <c r="D2128" t="s">
        <v>10</v>
      </c>
      <c r="E2128">
        <v>150</v>
      </c>
      <c r="F2128" t="s">
        <v>520</v>
      </c>
      <c r="G2128" t="s">
        <v>562</v>
      </c>
    </row>
    <row r="2129" spans="2:7">
      <c r="B2129">
        <v>313</v>
      </c>
      <c r="C2129" t="s">
        <v>561</v>
      </c>
      <c r="D2129" t="s">
        <v>11</v>
      </c>
      <c r="E2129">
        <v>4077</v>
      </c>
      <c r="F2129" t="s">
        <v>520</v>
      </c>
      <c r="G2129" t="s">
        <v>562</v>
      </c>
    </row>
    <row r="2130" spans="2:7">
      <c r="B2130">
        <v>313</v>
      </c>
      <c r="C2130" t="s">
        <v>561</v>
      </c>
      <c r="D2130" t="s">
        <v>12</v>
      </c>
      <c r="E2130">
        <v>14</v>
      </c>
      <c r="F2130" t="s">
        <v>520</v>
      </c>
      <c r="G2130" t="s">
        <v>562</v>
      </c>
    </row>
    <row r="2131" spans="2:7">
      <c r="B2131">
        <v>313</v>
      </c>
      <c r="C2131" t="s">
        <v>561</v>
      </c>
      <c r="D2131" t="s">
        <v>13</v>
      </c>
      <c r="E2131">
        <v>72</v>
      </c>
      <c r="F2131" t="s">
        <v>520</v>
      </c>
      <c r="G2131" t="s">
        <v>562</v>
      </c>
    </row>
    <row r="2132" spans="2:7">
      <c r="B2132">
        <v>314</v>
      </c>
      <c r="C2132" t="s">
        <v>563</v>
      </c>
      <c r="D2132" t="s">
        <v>742</v>
      </c>
      <c r="E2132">
        <v>18</v>
      </c>
      <c r="F2132" t="s">
        <v>520</v>
      </c>
      <c r="G2132" t="s">
        <v>564</v>
      </c>
    </row>
    <row r="2133" spans="2:7">
      <c r="B2133">
        <v>314</v>
      </c>
      <c r="C2133" t="s">
        <v>563</v>
      </c>
      <c r="D2133" t="s">
        <v>9</v>
      </c>
      <c r="E2133">
        <v>6</v>
      </c>
      <c r="F2133" t="s">
        <v>520</v>
      </c>
      <c r="G2133" t="s">
        <v>564</v>
      </c>
    </row>
    <row r="2134" spans="2:7">
      <c r="B2134">
        <v>314</v>
      </c>
      <c r="C2134" t="s">
        <v>563</v>
      </c>
      <c r="D2134" t="s">
        <v>741</v>
      </c>
      <c r="E2134">
        <v>225</v>
      </c>
      <c r="F2134" t="s">
        <v>520</v>
      </c>
      <c r="G2134" t="s">
        <v>564</v>
      </c>
    </row>
    <row r="2135" spans="2:7">
      <c r="B2135">
        <v>314</v>
      </c>
      <c r="C2135" t="s">
        <v>563</v>
      </c>
      <c r="D2135" t="s">
        <v>10</v>
      </c>
      <c r="E2135">
        <v>105</v>
      </c>
      <c r="F2135" t="s">
        <v>520</v>
      </c>
      <c r="G2135" t="s">
        <v>564</v>
      </c>
    </row>
    <row r="2136" spans="2:7">
      <c r="B2136">
        <v>314</v>
      </c>
      <c r="C2136" t="s">
        <v>563</v>
      </c>
      <c r="D2136" t="s">
        <v>11</v>
      </c>
      <c r="E2136">
        <v>3613</v>
      </c>
      <c r="F2136" t="s">
        <v>520</v>
      </c>
      <c r="G2136" t="s">
        <v>564</v>
      </c>
    </row>
    <row r="2137" spans="2:7">
      <c r="B2137">
        <v>314</v>
      </c>
      <c r="C2137" t="s">
        <v>563</v>
      </c>
      <c r="D2137" t="s">
        <v>12</v>
      </c>
      <c r="E2137">
        <v>16.5</v>
      </c>
      <c r="F2137" t="s">
        <v>520</v>
      </c>
      <c r="G2137" t="s">
        <v>564</v>
      </c>
    </row>
    <row r="2138" spans="2:7">
      <c r="B2138">
        <v>314</v>
      </c>
      <c r="C2138" t="s">
        <v>563</v>
      </c>
      <c r="D2138" t="s">
        <v>13</v>
      </c>
      <c r="E2138">
        <v>74</v>
      </c>
      <c r="F2138" t="s">
        <v>520</v>
      </c>
      <c r="G2138" t="s">
        <v>564</v>
      </c>
    </row>
    <row r="2139" spans="2:7">
      <c r="B2139">
        <v>315</v>
      </c>
      <c r="C2139" t="s">
        <v>565</v>
      </c>
      <c r="D2139" t="s">
        <v>742</v>
      </c>
      <c r="E2139">
        <v>18</v>
      </c>
      <c r="F2139" t="s">
        <v>520</v>
      </c>
      <c r="G2139" t="s">
        <v>566</v>
      </c>
    </row>
    <row r="2140" spans="2:7">
      <c r="B2140">
        <v>315</v>
      </c>
      <c r="C2140" t="s">
        <v>565</v>
      </c>
      <c r="D2140" t="s">
        <v>9</v>
      </c>
      <c r="E2140">
        <v>6</v>
      </c>
      <c r="F2140" t="s">
        <v>520</v>
      </c>
      <c r="G2140" t="s">
        <v>566</v>
      </c>
    </row>
    <row r="2141" spans="2:7">
      <c r="B2141">
        <v>315</v>
      </c>
      <c r="C2141" t="s">
        <v>565</v>
      </c>
      <c r="D2141" t="s">
        <v>741</v>
      </c>
      <c r="E2141">
        <v>225</v>
      </c>
      <c r="F2141" t="s">
        <v>520</v>
      </c>
      <c r="G2141" t="s">
        <v>566</v>
      </c>
    </row>
    <row r="2142" spans="2:7">
      <c r="B2142">
        <v>315</v>
      </c>
      <c r="C2142" t="s">
        <v>565</v>
      </c>
      <c r="D2142" t="s">
        <v>10</v>
      </c>
      <c r="E2142">
        <v>105</v>
      </c>
      <c r="F2142" t="s">
        <v>520</v>
      </c>
      <c r="G2142" t="s">
        <v>566</v>
      </c>
    </row>
    <row r="2143" spans="2:7">
      <c r="B2143">
        <v>315</v>
      </c>
      <c r="C2143" t="s">
        <v>565</v>
      </c>
      <c r="D2143" t="s">
        <v>11</v>
      </c>
      <c r="E2143">
        <v>3121</v>
      </c>
      <c r="F2143" t="s">
        <v>520</v>
      </c>
      <c r="G2143" t="s">
        <v>566</v>
      </c>
    </row>
    <row r="2144" spans="2:7">
      <c r="B2144">
        <v>315</v>
      </c>
      <c r="C2144" t="s">
        <v>565</v>
      </c>
      <c r="D2144" t="s">
        <v>12</v>
      </c>
      <c r="E2144">
        <v>16.5</v>
      </c>
      <c r="F2144" t="s">
        <v>520</v>
      </c>
      <c r="G2144" t="s">
        <v>566</v>
      </c>
    </row>
    <row r="2145" spans="2:7">
      <c r="B2145">
        <v>315</v>
      </c>
      <c r="C2145" t="s">
        <v>565</v>
      </c>
      <c r="D2145" t="s">
        <v>13</v>
      </c>
      <c r="E2145">
        <v>73</v>
      </c>
      <c r="F2145" t="s">
        <v>520</v>
      </c>
      <c r="G2145" t="s">
        <v>566</v>
      </c>
    </row>
    <row r="2146" spans="2:7">
      <c r="B2146">
        <v>316</v>
      </c>
      <c r="C2146" t="s">
        <v>565</v>
      </c>
      <c r="D2146" t="s">
        <v>742</v>
      </c>
      <c r="E2146">
        <v>22</v>
      </c>
      <c r="F2146" t="s">
        <v>520</v>
      </c>
      <c r="G2146" t="s">
        <v>567</v>
      </c>
    </row>
    <row r="2147" spans="2:7">
      <c r="B2147">
        <v>316</v>
      </c>
      <c r="C2147" t="s">
        <v>565</v>
      </c>
      <c r="D2147" t="s">
        <v>9</v>
      </c>
      <c r="E2147">
        <v>6</v>
      </c>
      <c r="F2147" t="s">
        <v>520</v>
      </c>
      <c r="G2147" t="s">
        <v>567</v>
      </c>
    </row>
    <row r="2148" spans="2:7">
      <c r="B2148">
        <v>316</v>
      </c>
      <c r="C2148" t="s">
        <v>565</v>
      </c>
      <c r="D2148" t="s">
        <v>741</v>
      </c>
      <c r="E2148">
        <v>225</v>
      </c>
      <c r="F2148" t="s">
        <v>520</v>
      </c>
      <c r="G2148" t="s">
        <v>567</v>
      </c>
    </row>
    <row r="2149" spans="2:7">
      <c r="B2149">
        <v>316</v>
      </c>
      <c r="C2149" t="s">
        <v>565</v>
      </c>
      <c r="D2149" t="s">
        <v>10</v>
      </c>
      <c r="E2149">
        <v>100</v>
      </c>
      <c r="F2149" t="s">
        <v>520</v>
      </c>
      <c r="G2149" t="s">
        <v>567</v>
      </c>
    </row>
    <row r="2150" spans="2:7">
      <c r="B2150">
        <v>316</v>
      </c>
      <c r="C2150" t="s">
        <v>565</v>
      </c>
      <c r="D2150" t="s">
        <v>11</v>
      </c>
      <c r="E2150">
        <v>3233</v>
      </c>
      <c r="F2150" t="s">
        <v>520</v>
      </c>
      <c r="G2150" t="s">
        <v>567</v>
      </c>
    </row>
    <row r="2151" spans="2:7">
      <c r="B2151">
        <v>316</v>
      </c>
      <c r="C2151" t="s">
        <v>565</v>
      </c>
      <c r="D2151" t="s">
        <v>12</v>
      </c>
      <c r="E2151">
        <v>15.4</v>
      </c>
      <c r="F2151" t="s">
        <v>520</v>
      </c>
      <c r="G2151" t="s">
        <v>567</v>
      </c>
    </row>
    <row r="2152" spans="2:7">
      <c r="B2152">
        <v>316</v>
      </c>
      <c r="C2152" t="s">
        <v>565</v>
      </c>
      <c r="D2152" t="s">
        <v>13</v>
      </c>
      <c r="E2152">
        <v>76</v>
      </c>
      <c r="F2152" t="s">
        <v>520</v>
      </c>
      <c r="G2152" t="s">
        <v>567</v>
      </c>
    </row>
    <row r="2153" spans="2:7">
      <c r="B2153">
        <v>317</v>
      </c>
      <c r="C2153" t="s">
        <v>568</v>
      </c>
      <c r="D2153" t="s">
        <v>742</v>
      </c>
      <c r="E2153">
        <v>19</v>
      </c>
      <c r="F2153" t="s">
        <v>520</v>
      </c>
      <c r="G2153" t="s">
        <v>569</v>
      </c>
    </row>
    <row r="2154" spans="2:7">
      <c r="B2154">
        <v>317</v>
      </c>
      <c r="C2154" t="s">
        <v>568</v>
      </c>
      <c r="D2154" t="s">
        <v>9</v>
      </c>
      <c r="E2154">
        <v>6</v>
      </c>
      <c r="F2154" t="s">
        <v>520</v>
      </c>
      <c r="G2154" t="s">
        <v>569</v>
      </c>
    </row>
    <row r="2155" spans="2:7">
      <c r="B2155">
        <v>317</v>
      </c>
      <c r="C2155" t="s">
        <v>568</v>
      </c>
      <c r="D2155" t="s">
        <v>741</v>
      </c>
      <c r="E2155">
        <v>225</v>
      </c>
      <c r="F2155" t="s">
        <v>520</v>
      </c>
      <c r="G2155" t="s">
        <v>569</v>
      </c>
    </row>
    <row r="2156" spans="2:7">
      <c r="B2156">
        <v>317</v>
      </c>
      <c r="C2156" t="s">
        <v>568</v>
      </c>
      <c r="D2156" t="s">
        <v>10</v>
      </c>
      <c r="E2156">
        <v>95</v>
      </c>
      <c r="F2156" t="s">
        <v>520</v>
      </c>
      <c r="G2156" t="s">
        <v>569</v>
      </c>
    </row>
    <row r="2157" spans="2:7">
      <c r="B2157">
        <v>317</v>
      </c>
      <c r="C2157" t="s">
        <v>568</v>
      </c>
      <c r="D2157" t="s">
        <v>11</v>
      </c>
      <c r="E2157">
        <v>3264</v>
      </c>
      <c r="F2157" t="s">
        <v>520</v>
      </c>
      <c r="G2157" t="s">
        <v>569</v>
      </c>
    </row>
    <row r="2158" spans="2:7">
      <c r="B2158">
        <v>317</v>
      </c>
      <c r="C2158" t="s">
        <v>568</v>
      </c>
      <c r="D2158" t="s">
        <v>12</v>
      </c>
      <c r="E2158">
        <v>16</v>
      </c>
      <c r="F2158" t="s">
        <v>520</v>
      </c>
      <c r="G2158" t="s">
        <v>569</v>
      </c>
    </row>
    <row r="2159" spans="2:7">
      <c r="B2159">
        <v>317</v>
      </c>
      <c r="C2159" t="s">
        <v>568</v>
      </c>
      <c r="D2159" t="s">
        <v>13</v>
      </c>
      <c r="E2159">
        <v>75</v>
      </c>
      <c r="F2159" t="s">
        <v>520</v>
      </c>
      <c r="G2159" t="s">
        <v>569</v>
      </c>
    </row>
    <row r="2160" spans="2:7">
      <c r="B2160">
        <v>318</v>
      </c>
      <c r="C2160" t="s">
        <v>570</v>
      </c>
      <c r="D2160" t="s">
        <v>742</v>
      </c>
      <c r="E2160">
        <v>20.5</v>
      </c>
      <c r="F2160" t="s">
        <v>520</v>
      </c>
      <c r="G2160" t="s">
        <v>571</v>
      </c>
    </row>
    <row r="2161" spans="2:7">
      <c r="B2161">
        <v>318</v>
      </c>
      <c r="C2161" t="s">
        <v>570</v>
      </c>
      <c r="D2161" t="s">
        <v>9</v>
      </c>
      <c r="E2161">
        <v>6</v>
      </c>
      <c r="F2161" t="s">
        <v>520</v>
      </c>
      <c r="G2161" t="s">
        <v>571</v>
      </c>
    </row>
    <row r="2162" spans="2:7">
      <c r="B2162">
        <v>318</v>
      </c>
      <c r="C2162" t="s">
        <v>570</v>
      </c>
      <c r="D2162" t="s">
        <v>741</v>
      </c>
      <c r="E2162">
        <v>225</v>
      </c>
      <c r="F2162" t="s">
        <v>520</v>
      </c>
      <c r="G2162" t="s">
        <v>571</v>
      </c>
    </row>
    <row r="2163" spans="2:7">
      <c r="B2163">
        <v>318</v>
      </c>
      <c r="C2163" t="s">
        <v>570</v>
      </c>
      <c r="D2163" t="s">
        <v>10</v>
      </c>
      <c r="E2163">
        <v>100</v>
      </c>
      <c r="F2163" t="s">
        <v>520</v>
      </c>
      <c r="G2163" t="s">
        <v>571</v>
      </c>
    </row>
    <row r="2164" spans="2:7">
      <c r="B2164">
        <v>318</v>
      </c>
      <c r="C2164" t="s">
        <v>570</v>
      </c>
      <c r="D2164" t="s">
        <v>11</v>
      </c>
      <c r="E2164">
        <v>3430</v>
      </c>
      <c r="F2164" t="s">
        <v>520</v>
      </c>
      <c r="G2164" t="s">
        <v>571</v>
      </c>
    </row>
    <row r="2165" spans="2:7">
      <c r="B2165">
        <v>318</v>
      </c>
      <c r="C2165" t="s">
        <v>570</v>
      </c>
      <c r="D2165" t="s">
        <v>12</v>
      </c>
      <c r="E2165">
        <v>17.2</v>
      </c>
      <c r="F2165" t="s">
        <v>520</v>
      </c>
      <c r="G2165" t="s">
        <v>571</v>
      </c>
    </row>
    <row r="2166" spans="2:7">
      <c r="B2166">
        <v>318</v>
      </c>
      <c r="C2166" t="s">
        <v>570</v>
      </c>
      <c r="D2166" t="s">
        <v>13</v>
      </c>
      <c r="E2166">
        <v>78</v>
      </c>
      <c r="F2166" t="s">
        <v>520</v>
      </c>
      <c r="G2166" t="s">
        <v>571</v>
      </c>
    </row>
    <row r="2167" spans="2:7">
      <c r="B2167">
        <v>319</v>
      </c>
      <c r="C2167" t="s">
        <v>572</v>
      </c>
      <c r="D2167" t="s">
        <v>742</v>
      </c>
      <c r="E2167">
        <v>19</v>
      </c>
      <c r="F2167" t="s">
        <v>520</v>
      </c>
      <c r="G2167" t="s">
        <v>573</v>
      </c>
    </row>
    <row r="2168" spans="2:7">
      <c r="B2168">
        <v>319</v>
      </c>
      <c r="C2168" t="s">
        <v>572</v>
      </c>
      <c r="D2168" t="s">
        <v>9</v>
      </c>
      <c r="E2168">
        <v>6</v>
      </c>
      <c r="F2168" t="s">
        <v>520</v>
      </c>
      <c r="G2168" t="s">
        <v>573</v>
      </c>
    </row>
    <row r="2169" spans="2:7">
      <c r="B2169">
        <v>319</v>
      </c>
      <c r="C2169" t="s">
        <v>572</v>
      </c>
      <c r="D2169" t="s">
        <v>741</v>
      </c>
      <c r="E2169">
        <v>225</v>
      </c>
      <c r="F2169" t="s">
        <v>520</v>
      </c>
      <c r="G2169" t="s">
        <v>573</v>
      </c>
    </row>
    <row r="2170" spans="2:7">
      <c r="B2170">
        <v>319</v>
      </c>
      <c r="C2170" t="s">
        <v>572</v>
      </c>
      <c r="D2170" t="s">
        <v>10</v>
      </c>
      <c r="E2170">
        <v>100</v>
      </c>
      <c r="F2170" t="s">
        <v>520</v>
      </c>
      <c r="G2170" t="s">
        <v>573</v>
      </c>
    </row>
    <row r="2171" spans="2:7">
      <c r="B2171">
        <v>319</v>
      </c>
      <c r="C2171" t="s">
        <v>572</v>
      </c>
      <c r="D2171" t="s">
        <v>11</v>
      </c>
      <c r="E2171">
        <v>3630</v>
      </c>
      <c r="F2171" t="s">
        <v>520</v>
      </c>
      <c r="G2171" t="s">
        <v>573</v>
      </c>
    </row>
    <row r="2172" spans="2:7">
      <c r="B2172">
        <v>319</v>
      </c>
      <c r="C2172" t="s">
        <v>572</v>
      </c>
      <c r="D2172" t="s">
        <v>12</v>
      </c>
      <c r="E2172">
        <v>17.7</v>
      </c>
      <c r="F2172" t="s">
        <v>520</v>
      </c>
      <c r="G2172" t="s">
        <v>573</v>
      </c>
    </row>
    <row r="2173" spans="2:7">
      <c r="B2173">
        <v>319</v>
      </c>
      <c r="C2173" t="s">
        <v>572</v>
      </c>
      <c r="D2173" t="s">
        <v>13</v>
      </c>
      <c r="E2173">
        <v>77</v>
      </c>
      <c r="F2173" t="s">
        <v>520</v>
      </c>
      <c r="G2173" t="s">
        <v>573</v>
      </c>
    </row>
    <row r="2174" spans="2:7">
      <c r="B2174">
        <v>320</v>
      </c>
      <c r="C2174" t="s">
        <v>574</v>
      </c>
      <c r="D2174" t="s">
        <v>742</v>
      </c>
      <c r="E2174">
        <v>13</v>
      </c>
      <c r="F2174" t="s">
        <v>520</v>
      </c>
      <c r="G2174" t="s">
        <v>575</v>
      </c>
    </row>
    <row r="2175" spans="2:7">
      <c r="B2175">
        <v>320</v>
      </c>
      <c r="C2175" t="s">
        <v>574</v>
      </c>
      <c r="D2175" t="s">
        <v>9</v>
      </c>
      <c r="E2175">
        <v>8</v>
      </c>
      <c r="F2175" t="s">
        <v>520</v>
      </c>
      <c r="G2175" t="s">
        <v>575</v>
      </c>
    </row>
    <row r="2176" spans="2:7">
      <c r="B2176">
        <v>320</v>
      </c>
      <c r="C2176" t="s">
        <v>574</v>
      </c>
      <c r="D2176" t="s">
        <v>741</v>
      </c>
      <c r="E2176">
        <v>318</v>
      </c>
      <c r="F2176" t="s">
        <v>520</v>
      </c>
      <c r="G2176" t="s">
        <v>575</v>
      </c>
    </row>
    <row r="2177" spans="2:7">
      <c r="B2177">
        <v>320</v>
      </c>
      <c r="C2177" t="s">
        <v>574</v>
      </c>
      <c r="D2177" t="s">
        <v>10</v>
      </c>
      <c r="E2177">
        <v>150</v>
      </c>
      <c r="F2177" t="s">
        <v>520</v>
      </c>
      <c r="G2177" t="s">
        <v>575</v>
      </c>
    </row>
    <row r="2178" spans="2:7">
      <c r="B2178">
        <v>320</v>
      </c>
      <c r="C2178" t="s">
        <v>574</v>
      </c>
      <c r="D2178" t="s">
        <v>11</v>
      </c>
      <c r="E2178">
        <v>3940</v>
      </c>
      <c r="F2178" t="s">
        <v>520</v>
      </c>
      <c r="G2178" t="s">
        <v>575</v>
      </c>
    </row>
    <row r="2179" spans="2:7">
      <c r="B2179">
        <v>320</v>
      </c>
      <c r="C2179" t="s">
        <v>574</v>
      </c>
      <c r="D2179" t="s">
        <v>12</v>
      </c>
      <c r="E2179">
        <v>13.2</v>
      </c>
      <c r="F2179" t="s">
        <v>520</v>
      </c>
      <c r="G2179" t="s">
        <v>575</v>
      </c>
    </row>
    <row r="2180" spans="2:7">
      <c r="B2180">
        <v>320</v>
      </c>
      <c r="C2180" t="s">
        <v>574</v>
      </c>
      <c r="D2180" t="s">
        <v>13</v>
      </c>
      <c r="E2180">
        <v>76</v>
      </c>
      <c r="F2180" t="s">
        <v>520</v>
      </c>
      <c r="G2180" t="s">
        <v>575</v>
      </c>
    </row>
    <row r="2181" spans="2:7">
      <c r="B2181">
        <v>321</v>
      </c>
      <c r="C2181" t="s">
        <v>576</v>
      </c>
      <c r="D2181" t="s">
        <v>742</v>
      </c>
      <c r="E2181">
        <v>23</v>
      </c>
      <c r="F2181" t="s">
        <v>577</v>
      </c>
      <c r="G2181" t="s">
        <v>578</v>
      </c>
    </row>
    <row r="2182" spans="2:7">
      <c r="B2182">
        <v>321</v>
      </c>
      <c r="C2182" t="s">
        <v>576</v>
      </c>
      <c r="D2182" t="s">
        <v>9</v>
      </c>
      <c r="E2182">
        <v>4</v>
      </c>
      <c r="F2182" t="s">
        <v>577</v>
      </c>
      <c r="G2182" t="s">
        <v>578</v>
      </c>
    </row>
    <row r="2183" spans="2:7">
      <c r="B2183">
        <v>321</v>
      </c>
      <c r="C2183" t="s">
        <v>576</v>
      </c>
      <c r="D2183" t="s">
        <v>741</v>
      </c>
      <c r="E2183">
        <v>140</v>
      </c>
      <c r="F2183" t="s">
        <v>577</v>
      </c>
      <c r="G2183" t="s">
        <v>578</v>
      </c>
    </row>
    <row r="2184" spans="2:7">
      <c r="B2184">
        <v>321</v>
      </c>
      <c r="C2184" t="s">
        <v>576</v>
      </c>
      <c r="D2184" t="s">
        <v>10</v>
      </c>
      <c r="E2184">
        <v>78</v>
      </c>
      <c r="F2184" t="s">
        <v>577</v>
      </c>
      <c r="G2184" t="s">
        <v>578</v>
      </c>
    </row>
    <row r="2185" spans="2:7">
      <c r="B2185">
        <v>321</v>
      </c>
      <c r="C2185" t="s">
        <v>576</v>
      </c>
      <c r="D2185" t="s">
        <v>11</v>
      </c>
      <c r="E2185">
        <v>2592</v>
      </c>
      <c r="F2185" t="s">
        <v>577</v>
      </c>
      <c r="G2185" t="s">
        <v>578</v>
      </c>
    </row>
    <row r="2186" spans="2:7">
      <c r="B2186">
        <v>321</v>
      </c>
      <c r="C2186" t="s">
        <v>576</v>
      </c>
      <c r="D2186" t="s">
        <v>12</v>
      </c>
      <c r="E2186">
        <v>18.5</v>
      </c>
      <c r="F2186" t="s">
        <v>577</v>
      </c>
      <c r="G2186" t="s">
        <v>578</v>
      </c>
    </row>
    <row r="2187" spans="2:7">
      <c r="B2187">
        <v>321</v>
      </c>
      <c r="C2187" t="s">
        <v>576</v>
      </c>
      <c r="D2187" t="s">
        <v>13</v>
      </c>
      <c r="E2187">
        <v>75</v>
      </c>
      <c r="F2187" t="s">
        <v>577</v>
      </c>
      <c r="G2187" t="s">
        <v>578</v>
      </c>
    </row>
    <row r="2188" spans="2:7">
      <c r="B2188">
        <v>322</v>
      </c>
      <c r="C2188" t="s">
        <v>579</v>
      </c>
      <c r="D2188" t="s">
        <v>742</v>
      </c>
      <c r="E2188">
        <v>14</v>
      </c>
      <c r="F2188" t="s">
        <v>577</v>
      </c>
      <c r="G2188" t="s">
        <v>580</v>
      </c>
    </row>
    <row r="2189" spans="2:7">
      <c r="B2189">
        <v>322</v>
      </c>
      <c r="C2189" t="s">
        <v>579</v>
      </c>
      <c r="D2189" t="s">
        <v>9</v>
      </c>
      <c r="E2189">
        <v>8</v>
      </c>
      <c r="F2189" t="s">
        <v>577</v>
      </c>
      <c r="G2189" t="s">
        <v>580</v>
      </c>
    </row>
    <row r="2190" spans="2:7">
      <c r="B2190">
        <v>322</v>
      </c>
      <c r="C2190" t="s">
        <v>579</v>
      </c>
      <c r="D2190" t="s">
        <v>741</v>
      </c>
      <c r="E2190">
        <v>455</v>
      </c>
      <c r="F2190" t="s">
        <v>577</v>
      </c>
      <c r="G2190" t="s">
        <v>580</v>
      </c>
    </row>
    <row r="2191" spans="2:7">
      <c r="B2191">
        <v>322</v>
      </c>
      <c r="C2191" t="s">
        <v>579</v>
      </c>
      <c r="D2191" t="s">
        <v>10</v>
      </c>
      <c r="E2191">
        <v>225</v>
      </c>
      <c r="F2191" t="s">
        <v>577</v>
      </c>
      <c r="G2191" t="s">
        <v>580</v>
      </c>
    </row>
    <row r="2192" spans="2:7">
      <c r="B2192">
        <v>322</v>
      </c>
      <c r="C2192" t="s">
        <v>579</v>
      </c>
      <c r="D2192" t="s">
        <v>11</v>
      </c>
      <c r="E2192">
        <v>4425</v>
      </c>
      <c r="F2192" t="s">
        <v>577</v>
      </c>
      <c r="G2192" t="s">
        <v>580</v>
      </c>
    </row>
    <row r="2193" spans="2:7">
      <c r="B2193">
        <v>322</v>
      </c>
      <c r="C2193" t="s">
        <v>579</v>
      </c>
      <c r="D2193" t="s">
        <v>12</v>
      </c>
      <c r="E2193">
        <v>10</v>
      </c>
      <c r="F2193" t="s">
        <v>577</v>
      </c>
      <c r="G2193" t="s">
        <v>580</v>
      </c>
    </row>
    <row r="2194" spans="2:7">
      <c r="B2194">
        <v>322</v>
      </c>
      <c r="C2194" t="s">
        <v>579</v>
      </c>
      <c r="D2194" t="s">
        <v>13</v>
      </c>
      <c r="E2194">
        <v>70</v>
      </c>
      <c r="F2194" t="s">
        <v>577</v>
      </c>
      <c r="G2194" t="s">
        <v>580</v>
      </c>
    </row>
    <row r="2195" spans="2:7">
      <c r="B2195">
        <v>323</v>
      </c>
      <c r="C2195" t="s">
        <v>579</v>
      </c>
      <c r="D2195" t="s">
        <v>742</v>
      </c>
      <c r="E2195">
        <v>16</v>
      </c>
      <c r="F2195" t="s">
        <v>577</v>
      </c>
      <c r="G2195" t="s">
        <v>581</v>
      </c>
    </row>
    <row r="2196" spans="2:7">
      <c r="B2196">
        <v>323</v>
      </c>
      <c r="C2196" t="s">
        <v>579</v>
      </c>
      <c r="D2196" t="s">
        <v>9</v>
      </c>
      <c r="E2196">
        <v>8</v>
      </c>
      <c r="F2196" t="s">
        <v>577</v>
      </c>
      <c r="G2196" t="s">
        <v>581</v>
      </c>
    </row>
    <row r="2197" spans="2:7">
      <c r="B2197">
        <v>323</v>
      </c>
      <c r="C2197" t="s">
        <v>579</v>
      </c>
      <c r="D2197" t="s">
        <v>741</v>
      </c>
      <c r="E2197">
        <v>400</v>
      </c>
      <c r="F2197" t="s">
        <v>577</v>
      </c>
      <c r="G2197" t="s">
        <v>581</v>
      </c>
    </row>
    <row r="2198" spans="2:7">
      <c r="B2198">
        <v>323</v>
      </c>
      <c r="C2198" t="s">
        <v>579</v>
      </c>
      <c r="D2198" t="s">
        <v>10</v>
      </c>
      <c r="E2198">
        <v>170</v>
      </c>
      <c r="F2198" t="s">
        <v>577</v>
      </c>
      <c r="G2198" t="s">
        <v>581</v>
      </c>
    </row>
    <row r="2199" spans="2:7">
      <c r="B2199">
        <v>323</v>
      </c>
      <c r="C2199" t="s">
        <v>579</v>
      </c>
      <c r="D2199" t="s">
        <v>11</v>
      </c>
      <c r="E2199">
        <v>4668</v>
      </c>
      <c r="F2199" t="s">
        <v>577</v>
      </c>
      <c r="G2199" t="s">
        <v>581</v>
      </c>
    </row>
    <row r="2200" spans="2:7">
      <c r="B2200">
        <v>323</v>
      </c>
      <c r="C2200" t="s">
        <v>579</v>
      </c>
      <c r="D2200" t="s">
        <v>12</v>
      </c>
      <c r="E2200">
        <v>11.5</v>
      </c>
      <c r="F2200" t="s">
        <v>577</v>
      </c>
      <c r="G2200" t="s">
        <v>581</v>
      </c>
    </row>
    <row r="2201" spans="2:7">
      <c r="B2201">
        <v>323</v>
      </c>
      <c r="C2201" t="s">
        <v>579</v>
      </c>
      <c r="D2201" t="s">
        <v>13</v>
      </c>
      <c r="E2201">
        <v>75</v>
      </c>
      <c r="F2201" t="s">
        <v>577</v>
      </c>
      <c r="G2201" t="s">
        <v>581</v>
      </c>
    </row>
    <row r="2202" spans="2:7">
      <c r="B2202">
        <v>324</v>
      </c>
      <c r="C2202" t="s">
        <v>579</v>
      </c>
      <c r="D2202" t="s">
        <v>742</v>
      </c>
      <c r="E2202">
        <v>14</v>
      </c>
      <c r="F2202" t="s">
        <v>577</v>
      </c>
      <c r="G2202" t="s">
        <v>582</v>
      </c>
    </row>
    <row r="2203" spans="2:7">
      <c r="B2203">
        <v>324</v>
      </c>
      <c r="C2203" t="s">
        <v>579</v>
      </c>
      <c r="D2203" t="s">
        <v>9</v>
      </c>
      <c r="E2203">
        <v>8</v>
      </c>
      <c r="F2203" t="s">
        <v>577</v>
      </c>
      <c r="G2203" t="s">
        <v>582</v>
      </c>
    </row>
    <row r="2204" spans="2:7">
      <c r="B2204">
        <v>324</v>
      </c>
      <c r="C2204" t="s">
        <v>579</v>
      </c>
      <c r="D2204" t="s">
        <v>741</v>
      </c>
      <c r="E2204">
        <v>400</v>
      </c>
      <c r="F2204" t="s">
        <v>577</v>
      </c>
      <c r="G2204" t="s">
        <v>582</v>
      </c>
    </row>
    <row r="2205" spans="2:7">
      <c r="B2205">
        <v>324</v>
      </c>
      <c r="C2205" t="s">
        <v>579</v>
      </c>
      <c r="D2205" t="s">
        <v>10</v>
      </c>
      <c r="E2205">
        <v>175</v>
      </c>
      <c r="F2205" t="s">
        <v>577</v>
      </c>
      <c r="G2205" t="s">
        <v>582</v>
      </c>
    </row>
    <row r="2206" spans="2:7">
      <c r="B2206">
        <v>324</v>
      </c>
      <c r="C2206" t="s">
        <v>579</v>
      </c>
      <c r="D2206" t="s">
        <v>11</v>
      </c>
      <c r="E2206">
        <v>4385</v>
      </c>
      <c r="F2206" t="s">
        <v>577</v>
      </c>
      <c r="G2206" t="s">
        <v>582</v>
      </c>
    </row>
    <row r="2207" spans="2:7">
      <c r="B2207">
        <v>324</v>
      </c>
      <c r="C2207" t="s">
        <v>579</v>
      </c>
      <c r="D2207" t="s">
        <v>12</v>
      </c>
      <c r="E2207">
        <v>12</v>
      </c>
      <c r="F2207" t="s">
        <v>577</v>
      </c>
      <c r="G2207" t="s">
        <v>582</v>
      </c>
    </row>
    <row r="2208" spans="2:7">
      <c r="B2208">
        <v>324</v>
      </c>
      <c r="C2208" t="s">
        <v>579</v>
      </c>
      <c r="D2208" t="s">
        <v>13</v>
      </c>
      <c r="E2208">
        <v>72</v>
      </c>
      <c r="F2208" t="s">
        <v>577</v>
      </c>
      <c r="G2208" t="s">
        <v>582</v>
      </c>
    </row>
    <row r="2209" spans="2:7">
      <c r="B2209">
        <v>325</v>
      </c>
      <c r="C2209" t="s">
        <v>583</v>
      </c>
      <c r="D2209" t="s">
        <v>742</v>
      </c>
      <c r="E2209">
        <v>14</v>
      </c>
      <c r="F2209" t="s">
        <v>577</v>
      </c>
      <c r="G2209" t="s">
        <v>584</v>
      </c>
    </row>
    <row r="2210" spans="2:7">
      <c r="B2210">
        <v>325</v>
      </c>
      <c r="C2210" t="s">
        <v>583</v>
      </c>
      <c r="D2210" t="s">
        <v>9</v>
      </c>
      <c r="E2210">
        <v>8</v>
      </c>
      <c r="F2210" t="s">
        <v>577</v>
      </c>
      <c r="G2210" t="s">
        <v>584</v>
      </c>
    </row>
    <row r="2211" spans="2:7">
      <c r="B2211">
        <v>325</v>
      </c>
      <c r="C2211" t="s">
        <v>583</v>
      </c>
      <c r="D2211" t="s">
        <v>741</v>
      </c>
      <c r="E2211">
        <v>400</v>
      </c>
      <c r="F2211" t="s">
        <v>577</v>
      </c>
      <c r="G2211" t="s">
        <v>584</v>
      </c>
    </row>
    <row r="2212" spans="2:7">
      <c r="B2212">
        <v>325</v>
      </c>
      <c r="C2212" t="s">
        <v>583</v>
      </c>
      <c r="D2212" t="s">
        <v>10</v>
      </c>
      <c r="E2212">
        <v>175</v>
      </c>
      <c r="F2212" t="s">
        <v>577</v>
      </c>
      <c r="G2212" t="s">
        <v>584</v>
      </c>
    </row>
    <row r="2213" spans="2:7">
      <c r="B2213">
        <v>325</v>
      </c>
      <c r="C2213" t="s">
        <v>583</v>
      </c>
      <c r="D2213" t="s">
        <v>11</v>
      </c>
      <c r="E2213">
        <v>4464</v>
      </c>
      <c r="F2213" t="s">
        <v>577</v>
      </c>
      <c r="G2213" t="s">
        <v>584</v>
      </c>
    </row>
    <row r="2214" spans="2:7">
      <c r="B2214">
        <v>325</v>
      </c>
      <c r="C2214" t="s">
        <v>583</v>
      </c>
      <c r="D2214" t="s">
        <v>12</v>
      </c>
      <c r="E2214">
        <v>11.5</v>
      </c>
      <c r="F2214" t="s">
        <v>577</v>
      </c>
      <c r="G2214" t="s">
        <v>584</v>
      </c>
    </row>
    <row r="2215" spans="2:7">
      <c r="B2215">
        <v>325</v>
      </c>
      <c r="C2215" t="s">
        <v>583</v>
      </c>
      <c r="D2215" t="s">
        <v>13</v>
      </c>
      <c r="E2215">
        <v>71</v>
      </c>
      <c r="F2215" t="s">
        <v>577</v>
      </c>
      <c r="G2215" t="s">
        <v>584</v>
      </c>
    </row>
    <row r="2216" spans="2:7">
      <c r="B2216">
        <v>326</v>
      </c>
      <c r="C2216" t="s">
        <v>585</v>
      </c>
      <c r="D2216" t="s">
        <v>742</v>
      </c>
      <c r="E2216">
        <v>19</v>
      </c>
      <c r="F2216" t="s">
        <v>577</v>
      </c>
      <c r="G2216" t="s">
        <v>586</v>
      </c>
    </row>
    <row r="2217" spans="2:7">
      <c r="B2217">
        <v>326</v>
      </c>
      <c r="C2217" t="s">
        <v>585</v>
      </c>
      <c r="D2217" t="s">
        <v>9</v>
      </c>
      <c r="E2217">
        <v>6</v>
      </c>
      <c r="F2217" t="s">
        <v>577</v>
      </c>
      <c r="G2217" t="s">
        <v>586</v>
      </c>
    </row>
    <row r="2218" spans="2:7">
      <c r="B2218">
        <v>326</v>
      </c>
      <c r="C2218" t="s">
        <v>585</v>
      </c>
      <c r="D2218" t="s">
        <v>741</v>
      </c>
      <c r="E2218">
        <v>250</v>
      </c>
      <c r="F2218" t="s">
        <v>577</v>
      </c>
      <c r="G2218" t="s">
        <v>586</v>
      </c>
    </row>
    <row r="2219" spans="2:7">
      <c r="B2219">
        <v>326</v>
      </c>
      <c r="C2219" t="s">
        <v>585</v>
      </c>
      <c r="D2219" t="s">
        <v>10</v>
      </c>
      <c r="E2219">
        <v>100</v>
      </c>
      <c r="F2219" t="s">
        <v>577</v>
      </c>
      <c r="G2219" t="s">
        <v>586</v>
      </c>
    </row>
    <row r="2220" spans="2:7">
      <c r="B2220">
        <v>326</v>
      </c>
      <c r="C2220" t="s">
        <v>585</v>
      </c>
      <c r="D2220" t="s">
        <v>11</v>
      </c>
      <c r="E2220">
        <v>3282</v>
      </c>
      <c r="F2220" t="s">
        <v>577</v>
      </c>
      <c r="G2220" t="s">
        <v>586</v>
      </c>
    </row>
    <row r="2221" spans="2:7">
      <c r="B2221">
        <v>326</v>
      </c>
      <c r="C2221" t="s">
        <v>585</v>
      </c>
      <c r="D2221" t="s">
        <v>12</v>
      </c>
      <c r="E2221">
        <v>15</v>
      </c>
      <c r="F2221" t="s">
        <v>577</v>
      </c>
      <c r="G2221" t="s">
        <v>586</v>
      </c>
    </row>
    <row r="2222" spans="2:7">
      <c r="B2222">
        <v>326</v>
      </c>
      <c r="C2222" t="s">
        <v>585</v>
      </c>
      <c r="D2222" t="s">
        <v>13</v>
      </c>
      <c r="E2222">
        <v>71</v>
      </c>
      <c r="F2222" t="s">
        <v>577</v>
      </c>
      <c r="G2222" t="s">
        <v>586</v>
      </c>
    </row>
    <row r="2223" spans="2:7">
      <c r="B2223">
        <v>327</v>
      </c>
      <c r="C2223" t="s">
        <v>587</v>
      </c>
      <c r="D2223" t="s">
        <v>742</v>
      </c>
      <c r="E2223">
        <v>16</v>
      </c>
      <c r="F2223" t="s">
        <v>577</v>
      </c>
      <c r="G2223" t="s">
        <v>588</v>
      </c>
    </row>
    <row r="2224" spans="2:7">
      <c r="B2224">
        <v>327</v>
      </c>
      <c r="C2224" t="s">
        <v>587</v>
      </c>
      <c r="D2224" t="s">
        <v>9</v>
      </c>
      <c r="E2224">
        <v>8</v>
      </c>
      <c r="F2224" t="s">
        <v>577</v>
      </c>
      <c r="G2224" t="s">
        <v>588</v>
      </c>
    </row>
    <row r="2225" spans="2:7">
      <c r="B2225">
        <v>327</v>
      </c>
      <c r="C2225" t="s">
        <v>587</v>
      </c>
      <c r="D2225" t="s">
        <v>741</v>
      </c>
      <c r="E2225">
        <v>400</v>
      </c>
      <c r="F2225" t="s">
        <v>577</v>
      </c>
      <c r="G2225" t="s">
        <v>588</v>
      </c>
    </row>
    <row r="2226" spans="2:7">
      <c r="B2226">
        <v>327</v>
      </c>
      <c r="C2226" t="s">
        <v>587</v>
      </c>
      <c r="D2226" t="s">
        <v>10</v>
      </c>
      <c r="E2226">
        <v>230</v>
      </c>
      <c r="F2226" t="s">
        <v>577</v>
      </c>
      <c r="G2226" t="s">
        <v>588</v>
      </c>
    </row>
    <row r="2227" spans="2:7">
      <c r="B2227">
        <v>327</v>
      </c>
      <c r="C2227" t="s">
        <v>587</v>
      </c>
      <c r="D2227" t="s">
        <v>11</v>
      </c>
      <c r="E2227">
        <v>4278</v>
      </c>
      <c r="F2227" t="s">
        <v>577</v>
      </c>
      <c r="G2227" t="s">
        <v>588</v>
      </c>
    </row>
    <row r="2228" spans="2:7">
      <c r="B2228">
        <v>327</v>
      </c>
      <c r="C2228" t="s">
        <v>587</v>
      </c>
      <c r="D2228" t="s">
        <v>12</v>
      </c>
      <c r="E2228">
        <v>9.5</v>
      </c>
      <c r="F2228" t="s">
        <v>577</v>
      </c>
      <c r="G2228" t="s">
        <v>588</v>
      </c>
    </row>
    <row r="2229" spans="2:7">
      <c r="B2229">
        <v>327</v>
      </c>
      <c r="C2229" t="s">
        <v>587</v>
      </c>
      <c r="D2229" t="s">
        <v>13</v>
      </c>
      <c r="E2229">
        <v>73</v>
      </c>
      <c r="F2229" t="s">
        <v>577</v>
      </c>
      <c r="G2229" t="s">
        <v>588</v>
      </c>
    </row>
    <row r="2230" spans="2:7">
      <c r="B2230">
        <v>328</v>
      </c>
      <c r="C2230" t="s">
        <v>589</v>
      </c>
      <c r="D2230" t="s">
        <v>742</v>
      </c>
      <c r="E2230">
        <v>16</v>
      </c>
      <c r="F2230" t="s">
        <v>577</v>
      </c>
      <c r="G2230" t="s">
        <v>590</v>
      </c>
    </row>
    <row r="2231" spans="2:7">
      <c r="B2231">
        <v>328</v>
      </c>
      <c r="C2231" t="s">
        <v>589</v>
      </c>
      <c r="D2231" t="s">
        <v>9</v>
      </c>
      <c r="E2231">
        <v>8</v>
      </c>
      <c r="F2231" t="s">
        <v>577</v>
      </c>
      <c r="G2231" t="s">
        <v>590</v>
      </c>
    </row>
    <row r="2232" spans="2:7">
      <c r="B2232">
        <v>328</v>
      </c>
      <c r="C2232" t="s">
        <v>589</v>
      </c>
      <c r="D2232" t="s">
        <v>741</v>
      </c>
      <c r="E2232">
        <v>400</v>
      </c>
      <c r="F2232" t="s">
        <v>577</v>
      </c>
      <c r="G2232" t="s">
        <v>590</v>
      </c>
    </row>
    <row r="2233" spans="2:7">
      <c r="B2233">
        <v>328</v>
      </c>
      <c r="C2233" t="s">
        <v>589</v>
      </c>
      <c r="D2233" t="s">
        <v>10</v>
      </c>
      <c r="E2233">
        <v>180</v>
      </c>
      <c r="F2233" t="s">
        <v>577</v>
      </c>
      <c r="G2233" t="s">
        <v>590</v>
      </c>
    </row>
    <row r="2234" spans="2:7">
      <c r="B2234">
        <v>328</v>
      </c>
      <c r="C2234" t="s">
        <v>589</v>
      </c>
      <c r="D2234" t="s">
        <v>11</v>
      </c>
      <c r="E2234">
        <v>4220</v>
      </c>
      <c r="F2234" t="s">
        <v>577</v>
      </c>
      <c r="G2234" t="s">
        <v>590</v>
      </c>
    </row>
    <row r="2235" spans="2:7">
      <c r="B2235">
        <v>328</v>
      </c>
      <c r="C2235" t="s">
        <v>589</v>
      </c>
      <c r="D2235" t="s">
        <v>12</v>
      </c>
      <c r="E2235">
        <v>11.1</v>
      </c>
      <c r="F2235" t="s">
        <v>577</v>
      </c>
      <c r="G2235" t="s">
        <v>590</v>
      </c>
    </row>
    <row r="2236" spans="2:7">
      <c r="B2236">
        <v>328</v>
      </c>
      <c r="C2236" t="s">
        <v>589</v>
      </c>
      <c r="D2236" t="s">
        <v>13</v>
      </c>
      <c r="E2236">
        <v>77</v>
      </c>
      <c r="F2236" t="s">
        <v>577</v>
      </c>
      <c r="G2236" t="s">
        <v>590</v>
      </c>
    </row>
    <row r="2237" spans="2:7">
      <c r="B2237">
        <v>329</v>
      </c>
      <c r="C2237" t="s">
        <v>591</v>
      </c>
      <c r="D2237" t="s">
        <v>742</v>
      </c>
      <c r="E2237">
        <v>31</v>
      </c>
      <c r="F2237" t="s">
        <v>577</v>
      </c>
      <c r="G2237" t="s">
        <v>592</v>
      </c>
    </row>
    <row r="2238" spans="2:7">
      <c r="B2238">
        <v>329</v>
      </c>
      <c r="C2238" t="s">
        <v>591</v>
      </c>
      <c r="D2238" t="s">
        <v>9</v>
      </c>
      <c r="E2238">
        <v>4</v>
      </c>
      <c r="F2238" t="s">
        <v>577</v>
      </c>
      <c r="G2238" t="s">
        <v>592</v>
      </c>
    </row>
    <row r="2239" spans="2:7">
      <c r="B2239">
        <v>329</v>
      </c>
      <c r="C2239" t="s">
        <v>591</v>
      </c>
      <c r="D2239" t="s">
        <v>741</v>
      </c>
      <c r="E2239">
        <v>112</v>
      </c>
      <c r="F2239" t="s">
        <v>577</v>
      </c>
      <c r="G2239" t="s">
        <v>592</v>
      </c>
    </row>
    <row r="2240" spans="2:7">
      <c r="B2240">
        <v>329</v>
      </c>
      <c r="C2240" t="s">
        <v>591</v>
      </c>
      <c r="D2240" t="s">
        <v>10</v>
      </c>
      <c r="E2240">
        <v>85</v>
      </c>
      <c r="F2240" t="s">
        <v>577</v>
      </c>
      <c r="G2240" t="s">
        <v>592</v>
      </c>
    </row>
    <row r="2241" spans="2:7">
      <c r="B2241">
        <v>329</v>
      </c>
      <c r="C2241" t="s">
        <v>591</v>
      </c>
      <c r="D2241" t="s">
        <v>11</v>
      </c>
      <c r="E2241">
        <v>2575</v>
      </c>
      <c r="F2241" t="s">
        <v>577</v>
      </c>
      <c r="G2241" t="s">
        <v>592</v>
      </c>
    </row>
    <row r="2242" spans="2:7">
      <c r="B2242">
        <v>329</v>
      </c>
      <c r="C2242" t="s">
        <v>591</v>
      </c>
      <c r="D2242" t="s">
        <v>12</v>
      </c>
      <c r="E2242">
        <v>16.2</v>
      </c>
      <c r="F2242" t="s">
        <v>577</v>
      </c>
      <c r="G2242" t="s">
        <v>592</v>
      </c>
    </row>
    <row r="2243" spans="2:7">
      <c r="B2243">
        <v>329</v>
      </c>
      <c r="C2243" t="s">
        <v>591</v>
      </c>
      <c r="D2243" t="s">
        <v>13</v>
      </c>
      <c r="E2243">
        <v>82</v>
      </c>
      <c r="F2243" t="s">
        <v>577</v>
      </c>
      <c r="G2243" t="s">
        <v>592</v>
      </c>
    </row>
    <row r="2244" spans="2:7">
      <c r="B2244">
        <v>330</v>
      </c>
      <c r="C2244" t="s">
        <v>593</v>
      </c>
      <c r="D2244" t="s">
        <v>742</v>
      </c>
      <c r="E2244">
        <v>21.5</v>
      </c>
      <c r="F2244" t="s">
        <v>577</v>
      </c>
      <c r="G2244" t="s">
        <v>594</v>
      </c>
    </row>
    <row r="2245" spans="2:7">
      <c r="B2245">
        <v>330</v>
      </c>
      <c r="C2245" t="s">
        <v>593</v>
      </c>
      <c r="D2245" t="s">
        <v>9</v>
      </c>
      <c r="E2245">
        <v>6</v>
      </c>
      <c r="F2245" t="s">
        <v>577</v>
      </c>
      <c r="G2245" t="s">
        <v>594</v>
      </c>
    </row>
    <row r="2246" spans="2:7">
      <c r="B2246">
        <v>330</v>
      </c>
      <c r="C2246" t="s">
        <v>593</v>
      </c>
      <c r="D2246" t="s">
        <v>741</v>
      </c>
      <c r="E2246">
        <v>231</v>
      </c>
      <c r="F2246" t="s">
        <v>577</v>
      </c>
      <c r="G2246" t="s">
        <v>594</v>
      </c>
    </row>
    <row r="2247" spans="2:7">
      <c r="B2247">
        <v>330</v>
      </c>
      <c r="C2247" t="s">
        <v>593</v>
      </c>
      <c r="D2247" t="s">
        <v>10</v>
      </c>
      <c r="E2247">
        <v>115</v>
      </c>
      <c r="F2247" t="s">
        <v>577</v>
      </c>
      <c r="G2247" t="s">
        <v>594</v>
      </c>
    </row>
    <row r="2248" spans="2:7">
      <c r="B2248">
        <v>330</v>
      </c>
      <c r="C2248" t="s">
        <v>593</v>
      </c>
      <c r="D2248" t="s">
        <v>11</v>
      </c>
      <c r="E2248">
        <v>3245</v>
      </c>
      <c r="F2248" t="s">
        <v>577</v>
      </c>
      <c r="G2248" t="s">
        <v>594</v>
      </c>
    </row>
    <row r="2249" spans="2:7">
      <c r="B2249">
        <v>330</v>
      </c>
      <c r="C2249" t="s">
        <v>593</v>
      </c>
      <c r="D2249" t="s">
        <v>12</v>
      </c>
      <c r="E2249">
        <v>15.4</v>
      </c>
      <c r="F2249" t="s">
        <v>577</v>
      </c>
      <c r="G2249" t="s">
        <v>594</v>
      </c>
    </row>
    <row r="2250" spans="2:7">
      <c r="B2250">
        <v>330</v>
      </c>
      <c r="C2250" t="s">
        <v>593</v>
      </c>
      <c r="D2250" t="s">
        <v>13</v>
      </c>
      <c r="E2250">
        <v>79</v>
      </c>
      <c r="F2250" t="s">
        <v>577</v>
      </c>
      <c r="G2250" t="s">
        <v>594</v>
      </c>
    </row>
    <row r="2251" spans="2:7">
      <c r="B2251">
        <v>331</v>
      </c>
      <c r="C2251" t="s">
        <v>595</v>
      </c>
      <c r="D2251" t="s">
        <v>742</v>
      </c>
      <c r="E2251">
        <v>33.5</v>
      </c>
      <c r="F2251" t="s">
        <v>577</v>
      </c>
      <c r="G2251" t="s">
        <v>596</v>
      </c>
    </row>
    <row r="2252" spans="2:7">
      <c r="B2252">
        <v>331</v>
      </c>
      <c r="C2252" t="s">
        <v>595</v>
      </c>
      <c r="D2252" t="s">
        <v>9</v>
      </c>
      <c r="E2252">
        <v>4</v>
      </c>
      <c r="F2252" t="s">
        <v>577</v>
      </c>
      <c r="G2252" t="s">
        <v>596</v>
      </c>
    </row>
    <row r="2253" spans="2:7">
      <c r="B2253">
        <v>331</v>
      </c>
      <c r="C2253" t="s">
        <v>595</v>
      </c>
      <c r="D2253" t="s">
        <v>741</v>
      </c>
      <c r="E2253">
        <v>151</v>
      </c>
      <c r="F2253" t="s">
        <v>577</v>
      </c>
      <c r="G2253" t="s">
        <v>596</v>
      </c>
    </row>
    <row r="2254" spans="2:7">
      <c r="B2254">
        <v>331</v>
      </c>
      <c r="C2254" t="s">
        <v>595</v>
      </c>
      <c r="D2254" t="s">
        <v>10</v>
      </c>
      <c r="E2254">
        <v>90</v>
      </c>
      <c r="F2254" t="s">
        <v>577</v>
      </c>
      <c r="G2254" t="s">
        <v>596</v>
      </c>
    </row>
    <row r="2255" spans="2:7">
      <c r="B2255">
        <v>331</v>
      </c>
      <c r="C2255" t="s">
        <v>595</v>
      </c>
      <c r="D2255" t="s">
        <v>11</v>
      </c>
      <c r="E2255">
        <v>2556</v>
      </c>
      <c r="F2255" t="s">
        <v>577</v>
      </c>
      <c r="G2255" t="s">
        <v>596</v>
      </c>
    </row>
    <row r="2256" spans="2:7">
      <c r="B2256">
        <v>331</v>
      </c>
      <c r="C2256" t="s">
        <v>595</v>
      </c>
      <c r="D2256" t="s">
        <v>12</v>
      </c>
      <c r="E2256">
        <v>13.2</v>
      </c>
      <c r="F2256" t="s">
        <v>577</v>
      </c>
      <c r="G2256" t="s">
        <v>596</v>
      </c>
    </row>
    <row r="2257" spans="2:7">
      <c r="B2257">
        <v>331</v>
      </c>
      <c r="C2257" t="s">
        <v>595</v>
      </c>
      <c r="D2257" t="s">
        <v>13</v>
      </c>
      <c r="E2257">
        <v>79</v>
      </c>
      <c r="F2257" t="s">
        <v>577</v>
      </c>
      <c r="G2257" t="s">
        <v>596</v>
      </c>
    </row>
    <row r="2258" spans="2:7">
      <c r="B2258">
        <v>332</v>
      </c>
      <c r="C2258" t="s">
        <v>595</v>
      </c>
      <c r="D2258" t="s">
        <v>742</v>
      </c>
      <c r="E2258">
        <v>27</v>
      </c>
      <c r="F2258" t="s">
        <v>577</v>
      </c>
      <c r="G2258" t="s">
        <v>597</v>
      </c>
    </row>
    <row r="2259" spans="2:7">
      <c r="B2259">
        <v>332</v>
      </c>
      <c r="C2259" t="s">
        <v>595</v>
      </c>
      <c r="D2259" t="s">
        <v>9</v>
      </c>
      <c r="E2259">
        <v>4</v>
      </c>
      <c r="F2259" t="s">
        <v>577</v>
      </c>
      <c r="G2259" t="s">
        <v>597</v>
      </c>
    </row>
    <row r="2260" spans="2:7">
      <c r="B2260">
        <v>332</v>
      </c>
      <c r="C2260" t="s">
        <v>595</v>
      </c>
      <c r="D2260" t="s">
        <v>741</v>
      </c>
      <c r="E2260">
        <v>151</v>
      </c>
      <c r="F2260" t="s">
        <v>577</v>
      </c>
      <c r="G2260" t="s">
        <v>597</v>
      </c>
    </row>
    <row r="2261" spans="2:7">
      <c r="B2261">
        <v>332</v>
      </c>
      <c r="C2261" t="s">
        <v>595</v>
      </c>
      <c r="D2261" t="s">
        <v>10</v>
      </c>
      <c r="E2261">
        <v>90</v>
      </c>
      <c r="F2261" t="s">
        <v>577</v>
      </c>
      <c r="G2261" t="s">
        <v>597</v>
      </c>
    </row>
    <row r="2262" spans="2:7">
      <c r="B2262">
        <v>332</v>
      </c>
      <c r="C2262" t="s">
        <v>595</v>
      </c>
      <c r="D2262" t="s">
        <v>11</v>
      </c>
      <c r="E2262">
        <v>2735</v>
      </c>
      <c r="F2262" t="s">
        <v>577</v>
      </c>
      <c r="G2262" t="s">
        <v>597</v>
      </c>
    </row>
    <row r="2263" spans="2:7">
      <c r="B2263">
        <v>332</v>
      </c>
      <c r="C2263" t="s">
        <v>595</v>
      </c>
      <c r="D2263" t="s">
        <v>12</v>
      </c>
      <c r="E2263">
        <v>18</v>
      </c>
      <c r="F2263" t="s">
        <v>577</v>
      </c>
      <c r="G2263" t="s">
        <v>597</v>
      </c>
    </row>
    <row r="2264" spans="2:7">
      <c r="B2264">
        <v>332</v>
      </c>
      <c r="C2264" t="s">
        <v>595</v>
      </c>
      <c r="D2264" t="s">
        <v>13</v>
      </c>
      <c r="E2264">
        <v>82</v>
      </c>
      <c r="F2264" t="s">
        <v>577</v>
      </c>
      <c r="G2264" t="s">
        <v>597</v>
      </c>
    </row>
    <row r="2265" spans="2:7">
      <c r="B2265">
        <v>333</v>
      </c>
      <c r="C2265" t="s">
        <v>598</v>
      </c>
      <c r="D2265" t="s">
        <v>742</v>
      </c>
      <c r="E2265">
        <v>19.2</v>
      </c>
      <c r="F2265" t="s">
        <v>577</v>
      </c>
      <c r="G2265" t="s">
        <v>599</v>
      </c>
    </row>
    <row r="2266" spans="2:7">
      <c r="B2266">
        <v>333</v>
      </c>
      <c r="C2266" t="s">
        <v>598</v>
      </c>
      <c r="D2266" t="s">
        <v>9</v>
      </c>
      <c r="E2266">
        <v>6</v>
      </c>
      <c r="F2266" t="s">
        <v>577</v>
      </c>
      <c r="G2266" t="s">
        <v>599</v>
      </c>
    </row>
    <row r="2267" spans="2:7">
      <c r="B2267">
        <v>333</v>
      </c>
      <c r="C2267" t="s">
        <v>598</v>
      </c>
      <c r="D2267" t="s">
        <v>741</v>
      </c>
      <c r="E2267">
        <v>231</v>
      </c>
      <c r="F2267" t="s">
        <v>577</v>
      </c>
      <c r="G2267" t="s">
        <v>599</v>
      </c>
    </row>
    <row r="2268" spans="2:7">
      <c r="B2268">
        <v>333</v>
      </c>
      <c r="C2268" t="s">
        <v>598</v>
      </c>
      <c r="D2268" t="s">
        <v>10</v>
      </c>
      <c r="E2268">
        <v>105</v>
      </c>
      <c r="F2268" t="s">
        <v>577</v>
      </c>
      <c r="G2268" t="s">
        <v>599</v>
      </c>
    </row>
    <row r="2269" spans="2:7">
      <c r="B2269">
        <v>333</v>
      </c>
      <c r="C2269" t="s">
        <v>598</v>
      </c>
      <c r="D2269" t="s">
        <v>11</v>
      </c>
      <c r="E2269">
        <v>3535</v>
      </c>
      <c r="F2269" t="s">
        <v>577</v>
      </c>
      <c r="G2269" t="s">
        <v>599</v>
      </c>
    </row>
    <row r="2270" spans="2:7">
      <c r="B2270">
        <v>333</v>
      </c>
      <c r="C2270" t="s">
        <v>598</v>
      </c>
      <c r="D2270" t="s">
        <v>12</v>
      </c>
      <c r="E2270">
        <v>19.2</v>
      </c>
      <c r="F2270" t="s">
        <v>577</v>
      </c>
      <c r="G2270" t="s">
        <v>599</v>
      </c>
    </row>
    <row r="2271" spans="2:7">
      <c r="B2271">
        <v>333</v>
      </c>
      <c r="C2271" t="s">
        <v>598</v>
      </c>
      <c r="D2271" t="s">
        <v>13</v>
      </c>
      <c r="E2271">
        <v>78</v>
      </c>
      <c r="F2271" t="s">
        <v>577</v>
      </c>
      <c r="G2271" t="s">
        <v>599</v>
      </c>
    </row>
    <row r="2272" spans="2:7">
      <c r="B2272">
        <v>334</v>
      </c>
      <c r="C2272" t="s">
        <v>600</v>
      </c>
      <c r="D2272" t="s">
        <v>742</v>
      </c>
      <c r="E2272">
        <v>13</v>
      </c>
      <c r="F2272" t="s">
        <v>577</v>
      </c>
      <c r="G2272" t="s">
        <v>601</v>
      </c>
    </row>
    <row r="2273" spans="2:7">
      <c r="B2273">
        <v>334</v>
      </c>
      <c r="C2273" t="s">
        <v>600</v>
      </c>
      <c r="D2273" t="s">
        <v>9</v>
      </c>
      <c r="E2273">
        <v>8</v>
      </c>
      <c r="F2273" t="s">
        <v>577</v>
      </c>
      <c r="G2273" t="s">
        <v>601</v>
      </c>
    </row>
    <row r="2274" spans="2:7">
      <c r="B2274">
        <v>334</v>
      </c>
      <c r="C2274" t="s">
        <v>600</v>
      </c>
      <c r="D2274" t="s">
        <v>741</v>
      </c>
      <c r="E2274">
        <v>400</v>
      </c>
      <c r="F2274" t="s">
        <v>577</v>
      </c>
      <c r="G2274" t="s">
        <v>601</v>
      </c>
    </row>
    <row r="2275" spans="2:7">
      <c r="B2275">
        <v>334</v>
      </c>
      <c r="C2275" t="s">
        <v>600</v>
      </c>
      <c r="D2275" t="s">
        <v>10</v>
      </c>
      <c r="E2275">
        <v>175</v>
      </c>
      <c r="F2275" t="s">
        <v>577</v>
      </c>
      <c r="G2275" t="s">
        <v>601</v>
      </c>
    </row>
    <row r="2276" spans="2:7">
      <c r="B2276">
        <v>334</v>
      </c>
      <c r="C2276" t="s">
        <v>600</v>
      </c>
      <c r="D2276" t="s">
        <v>11</v>
      </c>
      <c r="E2276">
        <v>5140</v>
      </c>
      <c r="F2276" t="s">
        <v>577</v>
      </c>
      <c r="G2276" t="s">
        <v>601</v>
      </c>
    </row>
    <row r="2277" spans="2:7">
      <c r="B2277">
        <v>334</v>
      </c>
      <c r="C2277" t="s">
        <v>600</v>
      </c>
      <c r="D2277" t="s">
        <v>12</v>
      </c>
      <c r="E2277">
        <v>12</v>
      </c>
      <c r="F2277" t="s">
        <v>577</v>
      </c>
      <c r="G2277" t="s">
        <v>601</v>
      </c>
    </row>
    <row r="2278" spans="2:7">
      <c r="B2278">
        <v>334</v>
      </c>
      <c r="C2278" t="s">
        <v>600</v>
      </c>
      <c r="D2278" t="s">
        <v>13</v>
      </c>
      <c r="E2278">
        <v>71</v>
      </c>
      <c r="F2278" t="s">
        <v>577</v>
      </c>
      <c r="G2278" t="s">
        <v>601</v>
      </c>
    </row>
    <row r="2279" spans="2:7">
      <c r="B2279">
        <v>335</v>
      </c>
      <c r="C2279" t="s">
        <v>602</v>
      </c>
      <c r="D2279" t="s">
        <v>742</v>
      </c>
      <c r="E2279">
        <v>24.5</v>
      </c>
      <c r="F2279" t="s">
        <v>577</v>
      </c>
      <c r="G2279" t="s">
        <v>603</v>
      </c>
    </row>
    <row r="2280" spans="2:7">
      <c r="B2280">
        <v>335</v>
      </c>
      <c r="C2280" t="s">
        <v>602</v>
      </c>
      <c r="D2280" t="s">
        <v>9</v>
      </c>
      <c r="E2280">
        <v>4</v>
      </c>
      <c r="F2280" t="s">
        <v>577</v>
      </c>
      <c r="G2280" t="s">
        <v>603</v>
      </c>
    </row>
    <row r="2281" spans="2:7">
      <c r="B2281">
        <v>335</v>
      </c>
      <c r="C2281" t="s">
        <v>602</v>
      </c>
      <c r="D2281" t="s">
        <v>741</v>
      </c>
      <c r="E2281">
        <v>151</v>
      </c>
      <c r="F2281" t="s">
        <v>577</v>
      </c>
      <c r="G2281" t="s">
        <v>603</v>
      </c>
    </row>
    <row r="2282" spans="2:7">
      <c r="B2282">
        <v>335</v>
      </c>
      <c r="C2282" t="s">
        <v>602</v>
      </c>
      <c r="D2282" t="s">
        <v>10</v>
      </c>
      <c r="E2282">
        <v>88</v>
      </c>
      <c r="F2282" t="s">
        <v>577</v>
      </c>
      <c r="G2282" t="s">
        <v>603</v>
      </c>
    </row>
    <row r="2283" spans="2:7">
      <c r="B2283">
        <v>335</v>
      </c>
      <c r="C2283" t="s">
        <v>602</v>
      </c>
      <c r="D2283" t="s">
        <v>11</v>
      </c>
      <c r="E2283">
        <v>2740</v>
      </c>
      <c r="F2283" t="s">
        <v>577</v>
      </c>
      <c r="G2283" t="s">
        <v>603</v>
      </c>
    </row>
    <row r="2284" spans="2:7">
      <c r="B2284">
        <v>335</v>
      </c>
      <c r="C2284" t="s">
        <v>602</v>
      </c>
      <c r="D2284" t="s">
        <v>12</v>
      </c>
      <c r="E2284">
        <v>16</v>
      </c>
      <c r="F2284" t="s">
        <v>577</v>
      </c>
      <c r="G2284" t="s">
        <v>603</v>
      </c>
    </row>
    <row r="2285" spans="2:7">
      <c r="B2285">
        <v>335</v>
      </c>
      <c r="C2285" t="s">
        <v>602</v>
      </c>
      <c r="D2285" t="s">
        <v>13</v>
      </c>
      <c r="E2285">
        <v>77</v>
      </c>
      <c r="F2285" t="s">
        <v>577</v>
      </c>
      <c r="G2285" t="s">
        <v>603</v>
      </c>
    </row>
    <row r="2286" spans="2:7">
      <c r="B2286">
        <v>336</v>
      </c>
      <c r="C2286" t="s">
        <v>604</v>
      </c>
      <c r="D2286" t="s">
        <v>742</v>
      </c>
      <c r="E2286">
        <v>18.5</v>
      </c>
      <c r="F2286" t="s">
        <v>577</v>
      </c>
      <c r="G2286" t="s">
        <v>605</v>
      </c>
    </row>
    <row r="2287" spans="2:7">
      <c r="B2287">
        <v>336</v>
      </c>
      <c r="C2287" t="s">
        <v>604</v>
      </c>
      <c r="D2287" t="s">
        <v>9</v>
      </c>
      <c r="E2287">
        <v>6</v>
      </c>
      <c r="F2287" t="s">
        <v>577</v>
      </c>
      <c r="G2287" t="s">
        <v>605</v>
      </c>
    </row>
    <row r="2288" spans="2:7">
      <c r="B2288">
        <v>336</v>
      </c>
      <c r="C2288" t="s">
        <v>604</v>
      </c>
      <c r="D2288" t="s">
        <v>741</v>
      </c>
      <c r="E2288">
        <v>250</v>
      </c>
      <c r="F2288" t="s">
        <v>577</v>
      </c>
      <c r="G2288" t="s">
        <v>605</v>
      </c>
    </row>
    <row r="2289" spans="2:7">
      <c r="B2289">
        <v>336</v>
      </c>
      <c r="C2289" t="s">
        <v>604</v>
      </c>
      <c r="D2289" t="s">
        <v>10</v>
      </c>
      <c r="E2289">
        <v>110</v>
      </c>
      <c r="F2289" t="s">
        <v>577</v>
      </c>
      <c r="G2289" t="s">
        <v>605</v>
      </c>
    </row>
    <row r="2290" spans="2:7">
      <c r="B2290">
        <v>336</v>
      </c>
      <c r="C2290" t="s">
        <v>604</v>
      </c>
      <c r="D2290" t="s">
        <v>11</v>
      </c>
      <c r="E2290">
        <v>3645</v>
      </c>
      <c r="F2290" t="s">
        <v>577</v>
      </c>
      <c r="G2290" t="s">
        <v>605</v>
      </c>
    </row>
    <row r="2291" spans="2:7">
      <c r="B2291">
        <v>336</v>
      </c>
      <c r="C2291" t="s">
        <v>604</v>
      </c>
      <c r="D2291" t="s">
        <v>12</v>
      </c>
      <c r="E2291">
        <v>16.2</v>
      </c>
      <c r="F2291" t="s">
        <v>577</v>
      </c>
      <c r="G2291" t="s">
        <v>605</v>
      </c>
    </row>
    <row r="2292" spans="2:7">
      <c r="B2292">
        <v>336</v>
      </c>
      <c r="C2292" t="s">
        <v>604</v>
      </c>
      <c r="D2292" t="s">
        <v>13</v>
      </c>
      <c r="E2292">
        <v>76</v>
      </c>
      <c r="F2292" t="s">
        <v>577</v>
      </c>
      <c r="G2292" t="s">
        <v>605</v>
      </c>
    </row>
    <row r="2293" spans="2:7">
      <c r="B2293">
        <v>337</v>
      </c>
      <c r="C2293" t="s">
        <v>606</v>
      </c>
      <c r="D2293" t="s">
        <v>742</v>
      </c>
      <c r="E2293">
        <v>26</v>
      </c>
      <c r="F2293" t="s">
        <v>607</v>
      </c>
      <c r="G2293" t="s">
        <v>608</v>
      </c>
    </row>
    <row r="2294" spans="2:7">
      <c r="B2294">
        <v>337</v>
      </c>
      <c r="C2294" t="s">
        <v>606</v>
      </c>
      <c r="D2294" t="s">
        <v>9</v>
      </c>
      <c r="E2294">
        <v>4</v>
      </c>
      <c r="F2294" t="s">
        <v>607</v>
      </c>
      <c r="G2294" t="s">
        <v>608</v>
      </c>
    </row>
    <row r="2295" spans="2:7">
      <c r="B2295">
        <v>337</v>
      </c>
      <c r="C2295" t="s">
        <v>606</v>
      </c>
      <c r="D2295" t="s">
        <v>741</v>
      </c>
      <c r="E2295">
        <v>96</v>
      </c>
      <c r="F2295" t="s">
        <v>607</v>
      </c>
      <c r="G2295" t="s">
        <v>608</v>
      </c>
    </row>
    <row r="2296" spans="2:7">
      <c r="B2296">
        <v>337</v>
      </c>
      <c r="C2296" t="s">
        <v>606</v>
      </c>
      <c r="D2296" t="s">
        <v>10</v>
      </c>
      <c r="E2296">
        <v>69</v>
      </c>
      <c r="F2296" t="s">
        <v>607</v>
      </c>
      <c r="G2296" t="s">
        <v>608</v>
      </c>
    </row>
    <row r="2297" spans="2:7">
      <c r="B2297">
        <v>337</v>
      </c>
      <c r="C2297" t="s">
        <v>606</v>
      </c>
      <c r="D2297" t="s">
        <v>11</v>
      </c>
      <c r="E2297">
        <v>2189</v>
      </c>
      <c r="F2297" t="s">
        <v>607</v>
      </c>
      <c r="G2297" t="s">
        <v>608</v>
      </c>
    </row>
    <row r="2298" spans="2:7">
      <c r="B2298">
        <v>337</v>
      </c>
      <c r="C2298" t="s">
        <v>606</v>
      </c>
      <c r="D2298" t="s">
        <v>12</v>
      </c>
      <c r="E2298">
        <v>18</v>
      </c>
      <c r="F2298" t="s">
        <v>607</v>
      </c>
      <c r="G2298" t="s">
        <v>608</v>
      </c>
    </row>
    <row r="2299" spans="2:7">
      <c r="B2299">
        <v>337</v>
      </c>
      <c r="C2299" t="s">
        <v>606</v>
      </c>
      <c r="D2299" t="s">
        <v>13</v>
      </c>
      <c r="E2299">
        <v>72</v>
      </c>
      <c r="F2299" t="s">
        <v>607</v>
      </c>
      <c r="G2299" t="s">
        <v>608</v>
      </c>
    </row>
    <row r="2300" spans="2:7">
      <c r="B2300">
        <v>338</v>
      </c>
      <c r="C2300" t="s">
        <v>609</v>
      </c>
      <c r="D2300" t="s">
        <v>742</v>
      </c>
      <c r="E2300">
        <v>27</v>
      </c>
      <c r="F2300" t="s">
        <v>607</v>
      </c>
      <c r="G2300" t="s">
        <v>610</v>
      </c>
    </row>
    <row r="2301" spans="2:7">
      <c r="B2301">
        <v>338</v>
      </c>
      <c r="C2301" t="s">
        <v>609</v>
      </c>
      <c r="D2301" t="s">
        <v>9</v>
      </c>
      <c r="E2301">
        <v>4</v>
      </c>
      <c r="F2301" t="s">
        <v>607</v>
      </c>
      <c r="G2301" t="s">
        <v>610</v>
      </c>
    </row>
    <row r="2302" spans="2:7">
      <c r="B2302">
        <v>338</v>
      </c>
      <c r="C2302" t="s">
        <v>609</v>
      </c>
      <c r="D2302" t="s">
        <v>741</v>
      </c>
      <c r="E2302">
        <v>101</v>
      </c>
      <c r="F2302" t="s">
        <v>607</v>
      </c>
      <c r="G2302" t="s">
        <v>610</v>
      </c>
    </row>
    <row r="2303" spans="2:7">
      <c r="B2303">
        <v>338</v>
      </c>
      <c r="C2303" t="s">
        <v>609</v>
      </c>
      <c r="D2303" t="s">
        <v>10</v>
      </c>
      <c r="E2303">
        <v>83</v>
      </c>
      <c r="F2303" t="s">
        <v>607</v>
      </c>
      <c r="G2303" t="s">
        <v>610</v>
      </c>
    </row>
    <row r="2304" spans="2:7">
      <c r="B2304">
        <v>338</v>
      </c>
      <c r="C2304" t="s">
        <v>609</v>
      </c>
      <c r="D2304" t="s">
        <v>11</v>
      </c>
      <c r="E2304">
        <v>2202</v>
      </c>
      <c r="F2304" t="s">
        <v>607</v>
      </c>
      <c r="G2304" t="s">
        <v>610</v>
      </c>
    </row>
    <row r="2305" spans="2:7">
      <c r="B2305">
        <v>338</v>
      </c>
      <c r="C2305" t="s">
        <v>609</v>
      </c>
      <c r="D2305" t="s">
        <v>12</v>
      </c>
      <c r="E2305">
        <v>15.3</v>
      </c>
      <c r="F2305" t="s">
        <v>607</v>
      </c>
      <c r="G2305" t="s">
        <v>610</v>
      </c>
    </row>
    <row r="2306" spans="2:7">
      <c r="B2306">
        <v>338</v>
      </c>
      <c r="C2306" t="s">
        <v>609</v>
      </c>
      <c r="D2306" t="s">
        <v>13</v>
      </c>
      <c r="E2306">
        <v>76</v>
      </c>
      <c r="F2306" t="s">
        <v>607</v>
      </c>
      <c r="G2306" t="s">
        <v>610</v>
      </c>
    </row>
    <row r="2307" spans="2:7">
      <c r="B2307">
        <v>340</v>
      </c>
      <c r="C2307" t="s">
        <v>611</v>
      </c>
      <c r="D2307" t="s">
        <v>742</v>
      </c>
      <c r="E2307">
        <v>36</v>
      </c>
      <c r="F2307" t="s">
        <v>607</v>
      </c>
      <c r="G2307" t="s">
        <v>612</v>
      </c>
    </row>
    <row r="2308" spans="2:7">
      <c r="B2308">
        <v>340</v>
      </c>
      <c r="C2308" t="s">
        <v>611</v>
      </c>
      <c r="D2308" t="s">
        <v>9</v>
      </c>
      <c r="E2308">
        <v>4</v>
      </c>
      <c r="F2308" t="s">
        <v>607</v>
      </c>
      <c r="G2308" t="s">
        <v>612</v>
      </c>
    </row>
    <row r="2309" spans="2:7">
      <c r="B2309">
        <v>340</v>
      </c>
      <c r="C2309" t="s">
        <v>611</v>
      </c>
      <c r="D2309" t="s">
        <v>741</v>
      </c>
      <c r="E2309">
        <v>79</v>
      </c>
      <c r="F2309" t="s">
        <v>607</v>
      </c>
      <c r="G2309" t="s">
        <v>612</v>
      </c>
    </row>
    <row r="2310" spans="2:7">
      <c r="B2310">
        <v>340</v>
      </c>
      <c r="C2310" t="s">
        <v>611</v>
      </c>
      <c r="D2310" t="s">
        <v>10</v>
      </c>
      <c r="E2310">
        <v>58</v>
      </c>
      <c r="F2310" t="s">
        <v>607</v>
      </c>
      <c r="G2310" t="s">
        <v>612</v>
      </c>
    </row>
    <row r="2311" spans="2:7">
      <c r="B2311">
        <v>340</v>
      </c>
      <c r="C2311" t="s">
        <v>611</v>
      </c>
      <c r="D2311" t="s">
        <v>11</v>
      </c>
      <c r="E2311">
        <v>1825</v>
      </c>
      <c r="F2311" t="s">
        <v>607</v>
      </c>
      <c r="G2311" t="s">
        <v>612</v>
      </c>
    </row>
    <row r="2312" spans="2:7">
      <c r="B2312">
        <v>340</v>
      </c>
      <c r="C2312" t="s">
        <v>611</v>
      </c>
      <c r="D2312" t="s">
        <v>12</v>
      </c>
      <c r="E2312">
        <v>18.600000000000001</v>
      </c>
      <c r="F2312" t="s">
        <v>607</v>
      </c>
      <c r="G2312" t="s">
        <v>612</v>
      </c>
    </row>
    <row r="2313" spans="2:7">
      <c r="B2313">
        <v>340</v>
      </c>
      <c r="C2313" t="s">
        <v>611</v>
      </c>
      <c r="D2313" t="s">
        <v>13</v>
      </c>
      <c r="E2313">
        <v>77</v>
      </c>
      <c r="F2313" t="s">
        <v>607</v>
      </c>
      <c r="G2313" t="s">
        <v>612</v>
      </c>
    </row>
    <row r="2314" spans="2:7">
      <c r="B2314">
        <v>343</v>
      </c>
      <c r="C2314" t="s">
        <v>614</v>
      </c>
      <c r="D2314" t="s">
        <v>742</v>
      </c>
      <c r="E2314">
        <v>25</v>
      </c>
      <c r="F2314" t="s">
        <v>613</v>
      </c>
      <c r="G2314" t="s">
        <v>615</v>
      </c>
    </row>
    <row r="2315" spans="2:7">
      <c r="B2315">
        <v>343</v>
      </c>
      <c r="C2315" t="s">
        <v>614</v>
      </c>
      <c r="D2315" t="s">
        <v>9</v>
      </c>
      <c r="E2315">
        <v>4</v>
      </c>
      <c r="F2315" t="s">
        <v>613</v>
      </c>
      <c r="G2315" t="s">
        <v>615</v>
      </c>
    </row>
    <row r="2316" spans="2:7">
      <c r="B2316">
        <v>343</v>
      </c>
      <c r="C2316" t="s">
        <v>614</v>
      </c>
      <c r="D2316" t="s">
        <v>741</v>
      </c>
      <c r="E2316">
        <v>104</v>
      </c>
      <c r="F2316" t="s">
        <v>613</v>
      </c>
      <c r="G2316" t="s">
        <v>615</v>
      </c>
    </row>
    <row r="2317" spans="2:7">
      <c r="B2317">
        <v>343</v>
      </c>
      <c r="C2317" t="s">
        <v>614</v>
      </c>
      <c r="D2317" t="s">
        <v>10</v>
      </c>
      <c r="E2317">
        <v>95</v>
      </c>
      <c r="F2317" t="s">
        <v>613</v>
      </c>
      <c r="G2317" t="s">
        <v>615</v>
      </c>
    </row>
    <row r="2318" spans="2:7">
      <c r="B2318">
        <v>343</v>
      </c>
      <c r="C2318" t="s">
        <v>614</v>
      </c>
      <c r="D2318" t="s">
        <v>11</v>
      </c>
      <c r="E2318">
        <v>2375</v>
      </c>
      <c r="F2318" t="s">
        <v>613</v>
      </c>
      <c r="G2318" t="s">
        <v>615</v>
      </c>
    </row>
    <row r="2319" spans="2:7">
      <c r="B2319">
        <v>343</v>
      </c>
      <c r="C2319" t="s">
        <v>614</v>
      </c>
      <c r="D2319" t="s">
        <v>12</v>
      </c>
      <c r="E2319">
        <v>17.5</v>
      </c>
      <c r="F2319" t="s">
        <v>613</v>
      </c>
      <c r="G2319" t="s">
        <v>615</v>
      </c>
    </row>
    <row r="2320" spans="2:7">
      <c r="B2320">
        <v>343</v>
      </c>
      <c r="C2320" t="s">
        <v>614</v>
      </c>
      <c r="D2320" t="s">
        <v>13</v>
      </c>
      <c r="E2320">
        <v>70</v>
      </c>
      <c r="F2320" t="s">
        <v>613</v>
      </c>
      <c r="G2320" t="s">
        <v>615</v>
      </c>
    </row>
    <row r="2321" spans="2:7">
      <c r="B2321">
        <v>344</v>
      </c>
      <c r="C2321" t="s">
        <v>616</v>
      </c>
      <c r="D2321" t="s">
        <v>742</v>
      </c>
      <c r="E2321">
        <v>21.6</v>
      </c>
      <c r="F2321" t="s">
        <v>613</v>
      </c>
      <c r="G2321" t="s">
        <v>617</v>
      </c>
    </row>
    <row r="2322" spans="2:7">
      <c r="B2322">
        <v>344</v>
      </c>
      <c r="C2322" t="s">
        <v>616</v>
      </c>
      <c r="D2322" t="s">
        <v>9</v>
      </c>
      <c r="E2322">
        <v>4</v>
      </c>
      <c r="F2322" t="s">
        <v>613</v>
      </c>
      <c r="G2322" t="s">
        <v>617</v>
      </c>
    </row>
    <row r="2323" spans="2:7">
      <c r="B2323">
        <v>344</v>
      </c>
      <c r="C2323" t="s">
        <v>616</v>
      </c>
      <c r="D2323" t="s">
        <v>741</v>
      </c>
      <c r="E2323">
        <v>121</v>
      </c>
      <c r="F2323" t="s">
        <v>613</v>
      </c>
      <c r="G2323" t="s">
        <v>617</v>
      </c>
    </row>
    <row r="2324" spans="2:7">
      <c r="B2324">
        <v>344</v>
      </c>
      <c r="C2324" t="s">
        <v>616</v>
      </c>
      <c r="D2324" t="s">
        <v>10</v>
      </c>
      <c r="E2324">
        <v>115</v>
      </c>
      <c r="F2324" t="s">
        <v>613</v>
      </c>
      <c r="G2324" t="s">
        <v>617</v>
      </c>
    </row>
    <row r="2325" spans="2:7">
      <c r="B2325">
        <v>344</v>
      </c>
      <c r="C2325" t="s">
        <v>616</v>
      </c>
      <c r="D2325" t="s">
        <v>11</v>
      </c>
      <c r="E2325">
        <v>2795</v>
      </c>
      <c r="F2325" t="s">
        <v>613</v>
      </c>
      <c r="G2325" t="s">
        <v>617</v>
      </c>
    </row>
    <row r="2326" spans="2:7">
      <c r="B2326">
        <v>344</v>
      </c>
      <c r="C2326" t="s">
        <v>616</v>
      </c>
      <c r="D2326" t="s">
        <v>12</v>
      </c>
      <c r="E2326">
        <v>15.7</v>
      </c>
      <c r="F2326" t="s">
        <v>613</v>
      </c>
      <c r="G2326" t="s">
        <v>617</v>
      </c>
    </row>
    <row r="2327" spans="2:7">
      <c r="B2327">
        <v>344</v>
      </c>
      <c r="C2327" t="s">
        <v>616</v>
      </c>
      <c r="D2327" t="s">
        <v>13</v>
      </c>
      <c r="E2327">
        <v>78</v>
      </c>
      <c r="F2327" t="s">
        <v>613</v>
      </c>
      <c r="G2327" t="s">
        <v>617</v>
      </c>
    </row>
    <row r="2328" spans="2:7">
      <c r="B2328">
        <v>345</v>
      </c>
      <c r="C2328" t="s">
        <v>618</v>
      </c>
      <c r="D2328" t="s">
        <v>742</v>
      </c>
      <c r="E2328">
        <v>25</v>
      </c>
      <c r="F2328" t="s">
        <v>613</v>
      </c>
      <c r="G2328" t="s">
        <v>619</v>
      </c>
    </row>
    <row r="2329" spans="2:7">
      <c r="B2329">
        <v>345</v>
      </c>
      <c r="C2329" t="s">
        <v>618</v>
      </c>
      <c r="D2329" t="s">
        <v>9</v>
      </c>
      <c r="E2329">
        <v>4</v>
      </c>
      <c r="F2329" t="s">
        <v>613</v>
      </c>
      <c r="G2329" t="s">
        <v>619</v>
      </c>
    </row>
    <row r="2330" spans="2:7">
      <c r="B2330">
        <v>345</v>
      </c>
      <c r="C2330" t="s">
        <v>618</v>
      </c>
      <c r="D2330" t="s">
        <v>741</v>
      </c>
      <c r="E2330">
        <v>121</v>
      </c>
      <c r="F2330" t="s">
        <v>613</v>
      </c>
      <c r="G2330" t="s">
        <v>619</v>
      </c>
    </row>
    <row r="2331" spans="2:7">
      <c r="B2331">
        <v>345</v>
      </c>
      <c r="C2331" t="s">
        <v>618</v>
      </c>
      <c r="D2331" t="s">
        <v>10</v>
      </c>
      <c r="E2331">
        <v>115</v>
      </c>
      <c r="F2331" t="s">
        <v>613</v>
      </c>
      <c r="G2331" t="s">
        <v>619</v>
      </c>
    </row>
    <row r="2332" spans="2:7">
      <c r="B2332">
        <v>345</v>
      </c>
      <c r="C2332" t="s">
        <v>618</v>
      </c>
      <c r="D2332" t="s">
        <v>11</v>
      </c>
      <c r="E2332">
        <v>2671</v>
      </c>
      <c r="F2332" t="s">
        <v>613</v>
      </c>
      <c r="G2332" t="s">
        <v>619</v>
      </c>
    </row>
    <row r="2333" spans="2:7">
      <c r="B2333">
        <v>345</v>
      </c>
      <c r="C2333" t="s">
        <v>618</v>
      </c>
      <c r="D2333" t="s">
        <v>12</v>
      </c>
      <c r="E2333">
        <v>13.5</v>
      </c>
      <c r="F2333" t="s">
        <v>613</v>
      </c>
      <c r="G2333" t="s">
        <v>619</v>
      </c>
    </row>
    <row r="2334" spans="2:7">
      <c r="B2334">
        <v>345</v>
      </c>
      <c r="C2334" t="s">
        <v>618</v>
      </c>
      <c r="D2334" t="s">
        <v>13</v>
      </c>
      <c r="E2334">
        <v>75</v>
      </c>
      <c r="F2334" t="s">
        <v>613</v>
      </c>
      <c r="G2334" t="s">
        <v>619</v>
      </c>
    </row>
    <row r="2335" spans="2:7">
      <c r="B2335">
        <v>346</v>
      </c>
      <c r="C2335" t="s">
        <v>618</v>
      </c>
      <c r="D2335" t="s">
        <v>742</v>
      </c>
      <c r="E2335">
        <v>24</v>
      </c>
      <c r="F2335" t="s">
        <v>613</v>
      </c>
      <c r="G2335" t="s">
        <v>620</v>
      </c>
    </row>
    <row r="2336" spans="2:7">
      <c r="B2336">
        <v>346</v>
      </c>
      <c r="C2336" t="s">
        <v>618</v>
      </c>
      <c r="D2336" t="s">
        <v>9</v>
      </c>
      <c r="E2336">
        <v>4</v>
      </c>
      <c r="F2336" t="s">
        <v>613</v>
      </c>
      <c r="G2336" t="s">
        <v>620</v>
      </c>
    </row>
    <row r="2337" spans="2:7">
      <c r="B2337">
        <v>346</v>
      </c>
      <c r="C2337" t="s">
        <v>618</v>
      </c>
      <c r="D2337" t="s">
        <v>741</v>
      </c>
      <c r="E2337">
        <v>121</v>
      </c>
      <c r="F2337" t="s">
        <v>613</v>
      </c>
      <c r="G2337" t="s">
        <v>620</v>
      </c>
    </row>
    <row r="2338" spans="2:7">
      <c r="B2338">
        <v>346</v>
      </c>
      <c r="C2338" t="s">
        <v>618</v>
      </c>
      <c r="D2338" t="s">
        <v>10</v>
      </c>
      <c r="E2338">
        <v>110</v>
      </c>
      <c r="F2338" t="s">
        <v>613</v>
      </c>
      <c r="G2338" t="s">
        <v>620</v>
      </c>
    </row>
    <row r="2339" spans="2:7">
      <c r="B2339">
        <v>346</v>
      </c>
      <c r="C2339" t="s">
        <v>618</v>
      </c>
      <c r="D2339" t="s">
        <v>11</v>
      </c>
      <c r="E2339">
        <v>2660</v>
      </c>
      <c r="F2339" t="s">
        <v>613</v>
      </c>
      <c r="G2339" t="s">
        <v>620</v>
      </c>
    </row>
    <row r="2340" spans="2:7">
      <c r="B2340">
        <v>346</v>
      </c>
      <c r="C2340" t="s">
        <v>618</v>
      </c>
      <c r="D2340" t="s">
        <v>12</v>
      </c>
      <c r="E2340">
        <v>14</v>
      </c>
      <c r="F2340" t="s">
        <v>613</v>
      </c>
      <c r="G2340" t="s">
        <v>620</v>
      </c>
    </row>
    <row r="2341" spans="2:7">
      <c r="B2341">
        <v>346</v>
      </c>
      <c r="C2341" t="s">
        <v>618</v>
      </c>
      <c r="D2341" t="s">
        <v>13</v>
      </c>
      <c r="E2341">
        <v>73</v>
      </c>
      <c r="F2341" t="s">
        <v>613</v>
      </c>
      <c r="G2341" t="s">
        <v>620</v>
      </c>
    </row>
    <row r="2342" spans="2:7">
      <c r="B2342">
        <v>347</v>
      </c>
      <c r="C2342" t="s">
        <v>621</v>
      </c>
      <c r="D2342" t="s">
        <v>742</v>
      </c>
      <c r="E2342">
        <v>26</v>
      </c>
      <c r="F2342" t="s">
        <v>621</v>
      </c>
      <c r="G2342" t="s">
        <v>622</v>
      </c>
    </row>
    <row r="2343" spans="2:7">
      <c r="B2343">
        <v>347</v>
      </c>
      <c r="C2343" t="s">
        <v>621</v>
      </c>
      <c r="D2343" t="s">
        <v>9</v>
      </c>
      <c r="E2343">
        <v>4</v>
      </c>
      <c r="F2343" t="s">
        <v>621</v>
      </c>
      <c r="G2343" t="s">
        <v>622</v>
      </c>
    </row>
    <row r="2344" spans="2:7">
      <c r="B2344">
        <v>347</v>
      </c>
      <c r="C2344" t="s">
        <v>621</v>
      </c>
      <c r="D2344" t="s">
        <v>741</v>
      </c>
      <c r="E2344">
        <v>108</v>
      </c>
      <c r="F2344" t="s">
        <v>621</v>
      </c>
      <c r="G2344" t="s">
        <v>622</v>
      </c>
    </row>
    <row r="2345" spans="2:7">
      <c r="B2345">
        <v>347</v>
      </c>
      <c r="C2345" t="s">
        <v>621</v>
      </c>
      <c r="D2345" t="s">
        <v>10</v>
      </c>
      <c r="E2345">
        <v>93</v>
      </c>
      <c r="F2345" t="s">
        <v>621</v>
      </c>
      <c r="G2345" t="s">
        <v>622</v>
      </c>
    </row>
    <row r="2346" spans="2:7">
      <c r="B2346">
        <v>347</v>
      </c>
      <c r="C2346" t="s">
        <v>621</v>
      </c>
      <c r="D2346" t="s">
        <v>11</v>
      </c>
      <c r="E2346">
        <v>2391</v>
      </c>
      <c r="F2346" t="s">
        <v>621</v>
      </c>
      <c r="G2346" t="s">
        <v>622</v>
      </c>
    </row>
    <row r="2347" spans="2:7">
      <c r="B2347">
        <v>347</v>
      </c>
      <c r="C2347" t="s">
        <v>621</v>
      </c>
      <c r="D2347" t="s">
        <v>12</v>
      </c>
      <c r="E2347">
        <v>15.5</v>
      </c>
      <c r="F2347" t="s">
        <v>621</v>
      </c>
      <c r="G2347" t="s">
        <v>622</v>
      </c>
    </row>
    <row r="2348" spans="2:7">
      <c r="B2348">
        <v>347</v>
      </c>
      <c r="C2348" t="s">
        <v>621</v>
      </c>
      <c r="D2348" t="s">
        <v>13</v>
      </c>
      <c r="E2348">
        <v>74</v>
      </c>
      <c r="F2348" t="s">
        <v>621</v>
      </c>
      <c r="G2348" t="s">
        <v>622</v>
      </c>
    </row>
    <row r="2349" spans="2:7">
      <c r="B2349">
        <v>348</v>
      </c>
      <c r="C2349" t="s">
        <v>621</v>
      </c>
      <c r="D2349" t="s">
        <v>742</v>
      </c>
      <c r="E2349">
        <v>32.299999999999997</v>
      </c>
      <c r="F2349" t="s">
        <v>621</v>
      </c>
      <c r="G2349" t="s">
        <v>623</v>
      </c>
    </row>
    <row r="2350" spans="2:7">
      <c r="B2350">
        <v>348</v>
      </c>
      <c r="C2350" t="s">
        <v>621</v>
      </c>
      <c r="D2350" t="s">
        <v>9</v>
      </c>
      <c r="E2350">
        <v>4</v>
      </c>
      <c r="F2350" t="s">
        <v>621</v>
      </c>
      <c r="G2350" t="s">
        <v>623</v>
      </c>
    </row>
    <row r="2351" spans="2:7">
      <c r="B2351">
        <v>348</v>
      </c>
      <c r="C2351" t="s">
        <v>621</v>
      </c>
      <c r="D2351" t="s">
        <v>741</v>
      </c>
      <c r="E2351">
        <v>97</v>
      </c>
      <c r="F2351" t="s">
        <v>621</v>
      </c>
      <c r="G2351" t="s">
        <v>623</v>
      </c>
    </row>
    <row r="2352" spans="2:7">
      <c r="B2352">
        <v>348</v>
      </c>
      <c r="C2352" t="s">
        <v>621</v>
      </c>
      <c r="D2352" t="s">
        <v>10</v>
      </c>
      <c r="E2352">
        <v>67</v>
      </c>
      <c r="F2352" t="s">
        <v>621</v>
      </c>
      <c r="G2352" t="s">
        <v>623</v>
      </c>
    </row>
    <row r="2353" spans="2:7">
      <c r="B2353">
        <v>348</v>
      </c>
      <c r="C2353" t="s">
        <v>621</v>
      </c>
      <c r="D2353" t="s">
        <v>11</v>
      </c>
      <c r="E2353">
        <v>2065</v>
      </c>
      <c r="F2353" t="s">
        <v>621</v>
      </c>
      <c r="G2353" t="s">
        <v>623</v>
      </c>
    </row>
    <row r="2354" spans="2:7">
      <c r="B2354">
        <v>348</v>
      </c>
      <c r="C2354" t="s">
        <v>621</v>
      </c>
      <c r="D2354" t="s">
        <v>12</v>
      </c>
      <c r="E2354">
        <v>17.8</v>
      </c>
      <c r="F2354" t="s">
        <v>621</v>
      </c>
      <c r="G2354" t="s">
        <v>623</v>
      </c>
    </row>
    <row r="2355" spans="2:7">
      <c r="B2355">
        <v>348</v>
      </c>
      <c r="C2355" t="s">
        <v>621</v>
      </c>
      <c r="D2355" t="s">
        <v>13</v>
      </c>
      <c r="E2355">
        <v>81</v>
      </c>
      <c r="F2355" t="s">
        <v>621</v>
      </c>
      <c r="G2355" t="s">
        <v>623</v>
      </c>
    </row>
    <row r="2356" spans="2:7">
      <c r="B2356">
        <v>349</v>
      </c>
      <c r="C2356" t="s">
        <v>624</v>
      </c>
      <c r="D2356" t="s">
        <v>742</v>
      </c>
      <c r="E2356">
        <v>30</v>
      </c>
      <c r="F2356" t="s">
        <v>621</v>
      </c>
      <c r="G2356" t="s">
        <v>625</v>
      </c>
    </row>
    <row r="2357" spans="2:7">
      <c r="B2357">
        <v>349</v>
      </c>
      <c r="C2357" t="s">
        <v>624</v>
      </c>
      <c r="D2357" t="s">
        <v>9</v>
      </c>
      <c r="E2357">
        <v>4</v>
      </c>
      <c r="F2357" t="s">
        <v>621</v>
      </c>
      <c r="G2357" t="s">
        <v>625</v>
      </c>
    </row>
    <row r="2358" spans="2:7">
      <c r="B2358">
        <v>349</v>
      </c>
      <c r="C2358" t="s">
        <v>624</v>
      </c>
      <c r="D2358" t="s">
        <v>741</v>
      </c>
      <c r="E2358">
        <v>97</v>
      </c>
      <c r="F2358" t="s">
        <v>621</v>
      </c>
      <c r="G2358" t="s">
        <v>625</v>
      </c>
    </row>
    <row r="2359" spans="2:7">
      <c r="B2359">
        <v>349</v>
      </c>
      <c r="C2359" t="s">
        <v>624</v>
      </c>
      <c r="D2359" t="s">
        <v>10</v>
      </c>
      <c r="E2359">
        <v>67</v>
      </c>
      <c r="F2359" t="s">
        <v>621</v>
      </c>
      <c r="G2359" t="s">
        <v>625</v>
      </c>
    </row>
    <row r="2360" spans="2:7">
      <c r="B2360">
        <v>349</v>
      </c>
      <c r="C2360" t="s">
        <v>624</v>
      </c>
      <c r="D2360" t="s">
        <v>11</v>
      </c>
      <c r="E2360">
        <v>1985</v>
      </c>
      <c r="F2360" t="s">
        <v>621</v>
      </c>
      <c r="G2360" t="s">
        <v>625</v>
      </c>
    </row>
    <row r="2361" spans="2:7">
      <c r="B2361">
        <v>349</v>
      </c>
      <c r="C2361" t="s">
        <v>624</v>
      </c>
      <c r="D2361" t="s">
        <v>12</v>
      </c>
      <c r="E2361">
        <v>16.399999999999999</v>
      </c>
      <c r="F2361" t="s">
        <v>621</v>
      </c>
      <c r="G2361" t="s">
        <v>625</v>
      </c>
    </row>
    <row r="2362" spans="2:7">
      <c r="B2362">
        <v>349</v>
      </c>
      <c r="C2362" t="s">
        <v>624</v>
      </c>
      <c r="D2362" t="s">
        <v>13</v>
      </c>
      <c r="E2362">
        <v>77</v>
      </c>
      <c r="F2362" t="s">
        <v>621</v>
      </c>
      <c r="G2362" t="s">
        <v>625</v>
      </c>
    </row>
    <row r="2363" spans="2:7">
      <c r="B2363">
        <v>350</v>
      </c>
      <c r="C2363" t="s">
        <v>624</v>
      </c>
      <c r="D2363" t="s">
        <v>742</v>
      </c>
      <c r="E2363">
        <v>33.799999999999997</v>
      </c>
      <c r="F2363" t="s">
        <v>621</v>
      </c>
      <c r="G2363" t="s">
        <v>626</v>
      </c>
    </row>
    <row r="2364" spans="2:7">
      <c r="B2364">
        <v>350</v>
      </c>
      <c r="C2364" t="s">
        <v>624</v>
      </c>
      <c r="D2364" t="s">
        <v>9</v>
      </c>
      <c r="E2364">
        <v>4</v>
      </c>
      <c r="F2364" t="s">
        <v>621</v>
      </c>
      <c r="G2364" t="s">
        <v>626</v>
      </c>
    </row>
    <row r="2365" spans="2:7">
      <c r="B2365">
        <v>350</v>
      </c>
      <c r="C2365" t="s">
        <v>624</v>
      </c>
      <c r="D2365" t="s">
        <v>741</v>
      </c>
      <c r="E2365">
        <v>97</v>
      </c>
      <c r="F2365" t="s">
        <v>621</v>
      </c>
      <c r="G2365" t="s">
        <v>626</v>
      </c>
    </row>
    <row r="2366" spans="2:7">
      <c r="B2366">
        <v>350</v>
      </c>
      <c r="C2366" t="s">
        <v>624</v>
      </c>
      <c r="D2366" t="s">
        <v>10</v>
      </c>
      <c r="E2366">
        <v>67</v>
      </c>
      <c r="F2366" t="s">
        <v>621</v>
      </c>
      <c r="G2366" t="s">
        <v>626</v>
      </c>
    </row>
    <row r="2367" spans="2:7">
      <c r="B2367">
        <v>350</v>
      </c>
      <c r="C2367" t="s">
        <v>624</v>
      </c>
      <c r="D2367" t="s">
        <v>11</v>
      </c>
      <c r="E2367">
        <v>2145</v>
      </c>
      <c r="F2367" t="s">
        <v>621</v>
      </c>
      <c r="G2367" t="s">
        <v>626</v>
      </c>
    </row>
    <row r="2368" spans="2:7">
      <c r="B2368">
        <v>350</v>
      </c>
      <c r="C2368" t="s">
        <v>624</v>
      </c>
      <c r="D2368" t="s">
        <v>12</v>
      </c>
      <c r="E2368">
        <v>18</v>
      </c>
      <c r="F2368" t="s">
        <v>621</v>
      </c>
      <c r="G2368" t="s">
        <v>626</v>
      </c>
    </row>
    <row r="2369" spans="2:7">
      <c r="B2369">
        <v>350</v>
      </c>
      <c r="C2369" t="s">
        <v>624</v>
      </c>
      <c r="D2369" t="s">
        <v>13</v>
      </c>
      <c r="E2369">
        <v>80</v>
      </c>
      <c r="F2369" t="s">
        <v>621</v>
      </c>
      <c r="G2369" t="s">
        <v>626</v>
      </c>
    </row>
    <row r="2370" spans="2:7">
      <c r="B2370">
        <v>351</v>
      </c>
      <c r="C2370" t="s">
        <v>627</v>
      </c>
      <c r="D2370" t="s">
        <v>742</v>
      </c>
      <c r="E2370">
        <v>20</v>
      </c>
      <c r="F2370" t="s">
        <v>628</v>
      </c>
      <c r="G2370" t="s">
        <v>629</v>
      </c>
    </row>
    <row r="2371" spans="2:7">
      <c r="B2371">
        <v>351</v>
      </c>
      <c r="C2371" t="s">
        <v>627</v>
      </c>
      <c r="D2371" t="s">
        <v>9</v>
      </c>
      <c r="E2371">
        <v>4</v>
      </c>
      <c r="F2371" t="s">
        <v>628</v>
      </c>
      <c r="G2371" t="s">
        <v>629</v>
      </c>
    </row>
    <row r="2372" spans="2:7">
      <c r="B2372">
        <v>351</v>
      </c>
      <c r="C2372" t="s">
        <v>627</v>
      </c>
      <c r="D2372" t="s">
        <v>741</v>
      </c>
      <c r="E2372">
        <v>97</v>
      </c>
      <c r="F2372" t="s">
        <v>628</v>
      </c>
      <c r="G2372" t="s">
        <v>629</v>
      </c>
    </row>
    <row r="2373" spans="2:7">
      <c r="B2373">
        <v>351</v>
      </c>
      <c r="C2373" t="s">
        <v>627</v>
      </c>
      <c r="D2373" t="s">
        <v>10</v>
      </c>
      <c r="E2373">
        <v>88</v>
      </c>
      <c r="F2373" t="s">
        <v>628</v>
      </c>
      <c r="G2373" t="s">
        <v>629</v>
      </c>
    </row>
    <row r="2374" spans="2:7">
      <c r="B2374">
        <v>351</v>
      </c>
      <c r="C2374" t="s">
        <v>627</v>
      </c>
      <c r="D2374" t="s">
        <v>11</v>
      </c>
      <c r="E2374">
        <v>2279</v>
      </c>
      <c r="F2374" t="s">
        <v>628</v>
      </c>
      <c r="G2374" t="s">
        <v>629</v>
      </c>
    </row>
    <row r="2375" spans="2:7">
      <c r="B2375">
        <v>351</v>
      </c>
      <c r="C2375" t="s">
        <v>627</v>
      </c>
      <c r="D2375" t="s">
        <v>12</v>
      </c>
      <c r="E2375">
        <v>19</v>
      </c>
      <c r="F2375" t="s">
        <v>628</v>
      </c>
      <c r="G2375" t="s">
        <v>629</v>
      </c>
    </row>
    <row r="2376" spans="2:7">
      <c r="B2376">
        <v>351</v>
      </c>
      <c r="C2376" t="s">
        <v>627</v>
      </c>
      <c r="D2376" t="s">
        <v>13</v>
      </c>
      <c r="E2376">
        <v>73</v>
      </c>
      <c r="F2376" t="s">
        <v>628</v>
      </c>
      <c r="G2376" t="s">
        <v>629</v>
      </c>
    </row>
    <row r="2377" spans="2:7">
      <c r="B2377">
        <v>352</v>
      </c>
      <c r="C2377" t="s">
        <v>630</v>
      </c>
      <c r="D2377" t="s">
        <v>742</v>
      </c>
      <c r="E2377">
        <v>32</v>
      </c>
      <c r="F2377" t="s">
        <v>628</v>
      </c>
      <c r="G2377" t="s">
        <v>631</v>
      </c>
    </row>
    <row r="2378" spans="2:7">
      <c r="B2378">
        <v>352</v>
      </c>
      <c r="C2378" t="s">
        <v>630</v>
      </c>
      <c r="D2378" t="s">
        <v>9</v>
      </c>
      <c r="E2378">
        <v>4</v>
      </c>
      <c r="F2378" t="s">
        <v>628</v>
      </c>
      <c r="G2378" t="s">
        <v>631</v>
      </c>
    </row>
    <row r="2379" spans="2:7">
      <c r="B2379">
        <v>352</v>
      </c>
      <c r="C2379" t="s">
        <v>630</v>
      </c>
      <c r="D2379" t="s">
        <v>741</v>
      </c>
      <c r="E2379">
        <v>144</v>
      </c>
      <c r="F2379" t="s">
        <v>628</v>
      </c>
      <c r="G2379" t="s">
        <v>631</v>
      </c>
    </row>
    <row r="2380" spans="2:7">
      <c r="B2380">
        <v>352</v>
      </c>
      <c r="C2380" t="s">
        <v>630</v>
      </c>
      <c r="D2380" t="s">
        <v>10</v>
      </c>
      <c r="E2380">
        <v>96</v>
      </c>
      <c r="F2380" t="s">
        <v>628</v>
      </c>
      <c r="G2380" t="s">
        <v>631</v>
      </c>
    </row>
    <row r="2381" spans="2:7">
      <c r="B2381">
        <v>352</v>
      </c>
      <c r="C2381" t="s">
        <v>630</v>
      </c>
      <c r="D2381" t="s">
        <v>11</v>
      </c>
      <c r="E2381">
        <v>2665</v>
      </c>
      <c r="F2381" t="s">
        <v>628</v>
      </c>
      <c r="G2381" t="s">
        <v>631</v>
      </c>
    </row>
    <row r="2382" spans="2:7">
      <c r="B2382">
        <v>352</v>
      </c>
      <c r="C2382" t="s">
        <v>630</v>
      </c>
      <c r="D2382" t="s">
        <v>12</v>
      </c>
      <c r="E2382">
        <v>13.9</v>
      </c>
      <c r="F2382" t="s">
        <v>628</v>
      </c>
      <c r="G2382" t="s">
        <v>631</v>
      </c>
    </row>
    <row r="2383" spans="2:7">
      <c r="B2383">
        <v>352</v>
      </c>
      <c r="C2383" t="s">
        <v>630</v>
      </c>
      <c r="D2383" t="s">
        <v>13</v>
      </c>
      <c r="E2383">
        <v>82</v>
      </c>
      <c r="F2383" t="s">
        <v>628</v>
      </c>
      <c r="G2383" t="s">
        <v>631</v>
      </c>
    </row>
    <row r="2384" spans="2:7">
      <c r="B2384">
        <v>353</v>
      </c>
      <c r="C2384" t="s">
        <v>632</v>
      </c>
      <c r="D2384" t="s">
        <v>742</v>
      </c>
      <c r="E2384">
        <v>21.1</v>
      </c>
      <c r="F2384" t="s">
        <v>628</v>
      </c>
      <c r="G2384" t="s">
        <v>633</v>
      </c>
    </row>
    <row r="2385" spans="2:7">
      <c r="B2385">
        <v>353</v>
      </c>
      <c r="C2385" t="s">
        <v>632</v>
      </c>
      <c r="D2385" t="s">
        <v>9</v>
      </c>
      <c r="E2385">
        <v>4</v>
      </c>
      <c r="F2385" t="s">
        <v>628</v>
      </c>
      <c r="G2385" t="s">
        <v>633</v>
      </c>
    </row>
    <row r="2386" spans="2:7">
      <c r="B2386">
        <v>353</v>
      </c>
      <c r="C2386" t="s">
        <v>632</v>
      </c>
      <c r="D2386" t="s">
        <v>741</v>
      </c>
      <c r="E2386">
        <v>134</v>
      </c>
      <c r="F2386" t="s">
        <v>628</v>
      </c>
      <c r="G2386" t="s">
        <v>633</v>
      </c>
    </row>
    <row r="2387" spans="2:7">
      <c r="B2387">
        <v>353</v>
      </c>
      <c r="C2387" t="s">
        <v>632</v>
      </c>
      <c r="D2387" t="s">
        <v>10</v>
      </c>
      <c r="E2387">
        <v>95</v>
      </c>
      <c r="F2387" t="s">
        <v>628</v>
      </c>
      <c r="G2387" t="s">
        <v>633</v>
      </c>
    </row>
    <row r="2388" spans="2:7">
      <c r="B2388">
        <v>353</v>
      </c>
      <c r="C2388" t="s">
        <v>632</v>
      </c>
      <c r="D2388" t="s">
        <v>11</v>
      </c>
      <c r="E2388">
        <v>2515</v>
      </c>
      <c r="F2388" t="s">
        <v>628</v>
      </c>
      <c r="G2388" t="s">
        <v>633</v>
      </c>
    </row>
    <row r="2389" spans="2:7">
      <c r="B2389">
        <v>353</v>
      </c>
      <c r="C2389" t="s">
        <v>632</v>
      </c>
      <c r="D2389" t="s">
        <v>12</v>
      </c>
      <c r="E2389">
        <v>14.8</v>
      </c>
      <c r="F2389" t="s">
        <v>628</v>
      </c>
      <c r="G2389" t="s">
        <v>633</v>
      </c>
    </row>
    <row r="2390" spans="2:7">
      <c r="B2390">
        <v>353</v>
      </c>
      <c r="C2390" t="s">
        <v>632</v>
      </c>
      <c r="D2390" t="s">
        <v>13</v>
      </c>
      <c r="E2390">
        <v>78</v>
      </c>
      <c r="F2390" t="s">
        <v>628</v>
      </c>
      <c r="G2390" t="s">
        <v>633</v>
      </c>
    </row>
    <row r="2391" spans="2:7">
      <c r="B2391">
        <v>354</v>
      </c>
      <c r="C2391" t="s">
        <v>634</v>
      </c>
      <c r="D2391" t="s">
        <v>742</v>
      </c>
      <c r="E2391">
        <v>32.200000000000003</v>
      </c>
      <c r="F2391" t="s">
        <v>628</v>
      </c>
      <c r="G2391" t="s">
        <v>635</v>
      </c>
    </row>
    <row r="2392" spans="2:7">
      <c r="B2392">
        <v>354</v>
      </c>
      <c r="C2392" t="s">
        <v>634</v>
      </c>
      <c r="D2392" t="s">
        <v>9</v>
      </c>
      <c r="E2392">
        <v>4</v>
      </c>
      <c r="F2392" t="s">
        <v>628</v>
      </c>
      <c r="G2392" t="s">
        <v>635</v>
      </c>
    </row>
    <row r="2393" spans="2:7">
      <c r="B2393">
        <v>354</v>
      </c>
      <c r="C2393" t="s">
        <v>634</v>
      </c>
      <c r="D2393" t="s">
        <v>741</v>
      </c>
      <c r="E2393">
        <v>108</v>
      </c>
      <c r="F2393" t="s">
        <v>628</v>
      </c>
      <c r="G2393" t="s">
        <v>635</v>
      </c>
    </row>
    <row r="2394" spans="2:7">
      <c r="B2394">
        <v>354</v>
      </c>
      <c r="C2394" t="s">
        <v>634</v>
      </c>
      <c r="D2394" t="s">
        <v>10</v>
      </c>
      <c r="E2394">
        <v>75</v>
      </c>
      <c r="F2394" t="s">
        <v>628</v>
      </c>
      <c r="G2394" t="s">
        <v>635</v>
      </c>
    </row>
    <row r="2395" spans="2:7">
      <c r="B2395">
        <v>354</v>
      </c>
      <c r="C2395" t="s">
        <v>634</v>
      </c>
      <c r="D2395" t="s">
        <v>11</v>
      </c>
      <c r="E2395">
        <v>2265</v>
      </c>
      <c r="F2395" t="s">
        <v>628</v>
      </c>
      <c r="G2395" t="s">
        <v>635</v>
      </c>
    </row>
    <row r="2396" spans="2:7">
      <c r="B2396">
        <v>354</v>
      </c>
      <c r="C2396" t="s">
        <v>634</v>
      </c>
      <c r="D2396" t="s">
        <v>12</v>
      </c>
      <c r="E2396">
        <v>15.2</v>
      </c>
      <c r="F2396" t="s">
        <v>628</v>
      </c>
      <c r="G2396" t="s">
        <v>635</v>
      </c>
    </row>
    <row r="2397" spans="2:7">
      <c r="B2397">
        <v>354</v>
      </c>
      <c r="C2397" t="s">
        <v>634</v>
      </c>
      <c r="D2397" t="s">
        <v>13</v>
      </c>
      <c r="E2397">
        <v>80</v>
      </c>
      <c r="F2397" t="s">
        <v>628</v>
      </c>
      <c r="G2397" t="s">
        <v>635</v>
      </c>
    </row>
    <row r="2398" spans="2:7">
      <c r="B2398">
        <v>355</v>
      </c>
      <c r="C2398" t="s">
        <v>634</v>
      </c>
      <c r="D2398" t="s">
        <v>742</v>
      </c>
      <c r="E2398">
        <v>28</v>
      </c>
      <c r="F2398" t="s">
        <v>628</v>
      </c>
      <c r="G2398" t="s">
        <v>636</v>
      </c>
    </row>
    <row r="2399" spans="2:7">
      <c r="B2399">
        <v>355</v>
      </c>
      <c r="C2399" t="s">
        <v>634</v>
      </c>
      <c r="D2399" t="s">
        <v>9</v>
      </c>
      <c r="E2399">
        <v>4</v>
      </c>
      <c r="F2399" t="s">
        <v>628</v>
      </c>
      <c r="G2399" t="s">
        <v>636</v>
      </c>
    </row>
    <row r="2400" spans="2:7">
      <c r="B2400">
        <v>355</v>
      </c>
      <c r="C2400" t="s">
        <v>634</v>
      </c>
      <c r="D2400" t="s">
        <v>741</v>
      </c>
      <c r="E2400">
        <v>97</v>
      </c>
      <c r="F2400" t="s">
        <v>628</v>
      </c>
      <c r="G2400" t="s">
        <v>636</v>
      </c>
    </row>
    <row r="2401" spans="2:7">
      <c r="B2401">
        <v>355</v>
      </c>
      <c r="C2401" t="s">
        <v>634</v>
      </c>
      <c r="D2401" t="s">
        <v>10</v>
      </c>
      <c r="E2401">
        <v>75</v>
      </c>
      <c r="F2401" t="s">
        <v>628</v>
      </c>
      <c r="G2401" t="s">
        <v>636</v>
      </c>
    </row>
    <row r="2402" spans="2:7">
      <c r="B2402">
        <v>355</v>
      </c>
      <c r="C2402" t="s">
        <v>634</v>
      </c>
      <c r="D2402" t="s">
        <v>11</v>
      </c>
      <c r="E2402">
        <v>2155</v>
      </c>
      <c r="F2402" t="s">
        <v>628</v>
      </c>
      <c r="G2402" t="s">
        <v>636</v>
      </c>
    </row>
    <row r="2403" spans="2:7">
      <c r="B2403">
        <v>355</v>
      </c>
      <c r="C2403" t="s">
        <v>634</v>
      </c>
      <c r="D2403" t="s">
        <v>12</v>
      </c>
      <c r="E2403">
        <v>16.399999999999999</v>
      </c>
      <c r="F2403" t="s">
        <v>628</v>
      </c>
      <c r="G2403" t="s">
        <v>636</v>
      </c>
    </row>
    <row r="2404" spans="2:7">
      <c r="B2404">
        <v>355</v>
      </c>
      <c r="C2404" t="s">
        <v>634</v>
      </c>
      <c r="D2404" t="s">
        <v>13</v>
      </c>
      <c r="E2404">
        <v>76</v>
      </c>
      <c r="F2404" t="s">
        <v>628</v>
      </c>
      <c r="G2404" t="s">
        <v>636</v>
      </c>
    </row>
    <row r="2405" spans="2:7">
      <c r="B2405">
        <v>356</v>
      </c>
      <c r="C2405" t="s">
        <v>634</v>
      </c>
      <c r="D2405" t="s">
        <v>742</v>
      </c>
      <c r="E2405">
        <v>29</v>
      </c>
      <c r="F2405" t="s">
        <v>628</v>
      </c>
      <c r="G2405" t="s">
        <v>637</v>
      </c>
    </row>
    <row r="2406" spans="2:7">
      <c r="B2406">
        <v>356</v>
      </c>
      <c r="C2406" t="s">
        <v>634</v>
      </c>
      <c r="D2406" t="s">
        <v>9</v>
      </c>
      <c r="E2406">
        <v>4</v>
      </c>
      <c r="F2406" t="s">
        <v>628</v>
      </c>
      <c r="G2406" t="s">
        <v>637</v>
      </c>
    </row>
    <row r="2407" spans="2:7">
      <c r="B2407">
        <v>356</v>
      </c>
      <c r="C2407" t="s">
        <v>634</v>
      </c>
      <c r="D2407" t="s">
        <v>741</v>
      </c>
      <c r="E2407">
        <v>97</v>
      </c>
      <c r="F2407" t="s">
        <v>628</v>
      </c>
      <c r="G2407" t="s">
        <v>637</v>
      </c>
    </row>
    <row r="2408" spans="2:7">
      <c r="B2408">
        <v>356</v>
      </c>
      <c r="C2408" t="s">
        <v>634</v>
      </c>
      <c r="D2408" t="s">
        <v>10</v>
      </c>
      <c r="E2408">
        <v>75</v>
      </c>
      <c r="F2408" t="s">
        <v>628</v>
      </c>
      <c r="G2408" t="s">
        <v>637</v>
      </c>
    </row>
    <row r="2409" spans="2:7">
      <c r="B2409">
        <v>356</v>
      </c>
      <c r="C2409" t="s">
        <v>634</v>
      </c>
      <c r="D2409" t="s">
        <v>11</v>
      </c>
      <c r="E2409">
        <v>2171</v>
      </c>
      <c r="F2409" t="s">
        <v>628</v>
      </c>
      <c r="G2409" t="s">
        <v>637</v>
      </c>
    </row>
    <row r="2410" spans="2:7">
      <c r="B2410">
        <v>356</v>
      </c>
      <c r="C2410" t="s">
        <v>634</v>
      </c>
      <c r="D2410" t="s">
        <v>12</v>
      </c>
      <c r="E2410">
        <v>16</v>
      </c>
      <c r="F2410" t="s">
        <v>628</v>
      </c>
      <c r="G2410" t="s">
        <v>637</v>
      </c>
    </row>
    <row r="2411" spans="2:7">
      <c r="B2411">
        <v>356</v>
      </c>
      <c r="C2411" t="s">
        <v>634</v>
      </c>
      <c r="D2411" t="s">
        <v>13</v>
      </c>
      <c r="E2411">
        <v>75</v>
      </c>
      <c r="F2411" t="s">
        <v>628</v>
      </c>
      <c r="G2411" t="s">
        <v>637</v>
      </c>
    </row>
    <row r="2412" spans="2:7">
      <c r="B2412">
        <v>357</v>
      </c>
      <c r="C2412" t="s">
        <v>634</v>
      </c>
      <c r="D2412" t="s">
        <v>742</v>
      </c>
      <c r="E2412">
        <v>32.4</v>
      </c>
      <c r="F2412" t="s">
        <v>628</v>
      </c>
      <c r="G2412" t="s">
        <v>638</v>
      </c>
    </row>
    <row r="2413" spans="2:7">
      <c r="B2413">
        <v>357</v>
      </c>
      <c r="C2413" t="s">
        <v>634</v>
      </c>
      <c r="D2413" t="s">
        <v>9</v>
      </c>
      <c r="E2413">
        <v>4</v>
      </c>
      <c r="F2413" t="s">
        <v>628</v>
      </c>
      <c r="G2413" t="s">
        <v>638</v>
      </c>
    </row>
    <row r="2414" spans="2:7">
      <c r="B2414">
        <v>357</v>
      </c>
      <c r="C2414" t="s">
        <v>634</v>
      </c>
      <c r="D2414" t="s">
        <v>741</v>
      </c>
      <c r="E2414">
        <v>108</v>
      </c>
      <c r="F2414" t="s">
        <v>628</v>
      </c>
      <c r="G2414" t="s">
        <v>638</v>
      </c>
    </row>
    <row r="2415" spans="2:7">
      <c r="B2415">
        <v>357</v>
      </c>
      <c r="C2415" t="s">
        <v>634</v>
      </c>
      <c r="D2415" t="s">
        <v>10</v>
      </c>
      <c r="E2415">
        <v>75</v>
      </c>
      <c r="F2415" t="s">
        <v>628</v>
      </c>
      <c r="G2415" t="s">
        <v>638</v>
      </c>
    </row>
    <row r="2416" spans="2:7">
      <c r="B2416">
        <v>357</v>
      </c>
      <c r="C2416" t="s">
        <v>634</v>
      </c>
      <c r="D2416" t="s">
        <v>11</v>
      </c>
      <c r="E2416">
        <v>2350</v>
      </c>
      <c r="F2416" t="s">
        <v>628</v>
      </c>
      <c r="G2416" t="s">
        <v>638</v>
      </c>
    </row>
    <row r="2417" spans="2:7">
      <c r="B2417">
        <v>357</v>
      </c>
      <c r="C2417" t="s">
        <v>634</v>
      </c>
      <c r="D2417" t="s">
        <v>12</v>
      </c>
      <c r="E2417">
        <v>16.8</v>
      </c>
      <c r="F2417" t="s">
        <v>628</v>
      </c>
      <c r="G2417" t="s">
        <v>638</v>
      </c>
    </row>
    <row r="2418" spans="2:7">
      <c r="B2418">
        <v>357</v>
      </c>
      <c r="C2418" t="s">
        <v>634</v>
      </c>
      <c r="D2418" t="s">
        <v>13</v>
      </c>
      <c r="E2418">
        <v>81</v>
      </c>
      <c r="F2418" t="s">
        <v>628</v>
      </c>
      <c r="G2418" t="s">
        <v>638</v>
      </c>
    </row>
    <row r="2419" spans="2:7">
      <c r="B2419">
        <v>358</v>
      </c>
      <c r="C2419" t="s">
        <v>634</v>
      </c>
      <c r="D2419" t="s">
        <v>742</v>
      </c>
      <c r="E2419">
        <v>34</v>
      </c>
      <c r="F2419" t="s">
        <v>628</v>
      </c>
      <c r="G2419" t="s">
        <v>639</v>
      </c>
    </row>
    <row r="2420" spans="2:7">
      <c r="B2420">
        <v>358</v>
      </c>
      <c r="C2420" t="s">
        <v>634</v>
      </c>
      <c r="D2420" t="s">
        <v>9</v>
      </c>
      <c r="E2420">
        <v>4</v>
      </c>
      <c r="F2420" t="s">
        <v>628</v>
      </c>
      <c r="G2420" t="s">
        <v>639</v>
      </c>
    </row>
    <row r="2421" spans="2:7">
      <c r="B2421">
        <v>358</v>
      </c>
      <c r="C2421" t="s">
        <v>634</v>
      </c>
      <c r="D2421" t="s">
        <v>741</v>
      </c>
      <c r="E2421">
        <v>108</v>
      </c>
      <c r="F2421" t="s">
        <v>628</v>
      </c>
      <c r="G2421" t="s">
        <v>639</v>
      </c>
    </row>
    <row r="2422" spans="2:7">
      <c r="B2422">
        <v>358</v>
      </c>
      <c r="C2422" t="s">
        <v>634</v>
      </c>
      <c r="D2422" t="s">
        <v>10</v>
      </c>
      <c r="E2422">
        <v>70</v>
      </c>
      <c r="F2422" t="s">
        <v>628</v>
      </c>
      <c r="G2422" t="s">
        <v>639</v>
      </c>
    </row>
    <row r="2423" spans="2:7">
      <c r="B2423">
        <v>358</v>
      </c>
      <c r="C2423" t="s">
        <v>634</v>
      </c>
      <c r="D2423" t="s">
        <v>11</v>
      </c>
      <c r="E2423">
        <v>2245</v>
      </c>
      <c r="F2423" t="s">
        <v>628</v>
      </c>
      <c r="G2423" t="s">
        <v>639</v>
      </c>
    </row>
    <row r="2424" spans="2:7">
      <c r="B2424">
        <v>358</v>
      </c>
      <c r="C2424" t="s">
        <v>634</v>
      </c>
      <c r="D2424" t="s">
        <v>12</v>
      </c>
      <c r="E2424">
        <v>16.899999999999999</v>
      </c>
      <c r="F2424" t="s">
        <v>628</v>
      </c>
      <c r="G2424" t="s">
        <v>639</v>
      </c>
    </row>
    <row r="2425" spans="2:7">
      <c r="B2425">
        <v>358</v>
      </c>
      <c r="C2425" t="s">
        <v>634</v>
      </c>
      <c r="D2425" t="s">
        <v>13</v>
      </c>
      <c r="E2425">
        <v>82</v>
      </c>
      <c r="F2425" t="s">
        <v>628</v>
      </c>
      <c r="G2425" t="s">
        <v>639</v>
      </c>
    </row>
    <row r="2426" spans="2:7">
      <c r="B2426">
        <v>359</v>
      </c>
      <c r="C2426" t="s">
        <v>640</v>
      </c>
      <c r="D2426" t="s">
        <v>742</v>
      </c>
      <c r="E2426">
        <v>31</v>
      </c>
      <c r="F2426" t="s">
        <v>628</v>
      </c>
      <c r="G2426" t="s">
        <v>641</v>
      </c>
    </row>
    <row r="2427" spans="2:7">
      <c r="B2427">
        <v>359</v>
      </c>
      <c r="C2427" t="s">
        <v>640</v>
      </c>
      <c r="D2427" t="s">
        <v>9</v>
      </c>
      <c r="E2427">
        <v>4</v>
      </c>
      <c r="F2427" t="s">
        <v>628</v>
      </c>
      <c r="G2427" t="s">
        <v>641</v>
      </c>
    </row>
    <row r="2428" spans="2:7">
      <c r="B2428">
        <v>359</v>
      </c>
      <c r="C2428" t="s">
        <v>640</v>
      </c>
      <c r="D2428" t="s">
        <v>741</v>
      </c>
      <c r="E2428">
        <v>71</v>
      </c>
      <c r="F2428" t="s">
        <v>628</v>
      </c>
      <c r="G2428" t="s">
        <v>641</v>
      </c>
    </row>
    <row r="2429" spans="2:7">
      <c r="B2429">
        <v>359</v>
      </c>
      <c r="C2429" t="s">
        <v>640</v>
      </c>
      <c r="D2429" t="s">
        <v>10</v>
      </c>
      <c r="E2429">
        <v>65</v>
      </c>
      <c r="F2429" t="s">
        <v>628</v>
      </c>
      <c r="G2429" t="s">
        <v>641</v>
      </c>
    </row>
    <row r="2430" spans="2:7">
      <c r="B2430">
        <v>359</v>
      </c>
      <c r="C2430" t="s">
        <v>640</v>
      </c>
      <c r="D2430" t="s">
        <v>11</v>
      </c>
      <c r="E2430">
        <v>1773</v>
      </c>
      <c r="F2430" t="s">
        <v>628</v>
      </c>
      <c r="G2430" t="s">
        <v>641</v>
      </c>
    </row>
    <row r="2431" spans="2:7">
      <c r="B2431">
        <v>359</v>
      </c>
      <c r="C2431" t="s">
        <v>640</v>
      </c>
      <c r="D2431" t="s">
        <v>12</v>
      </c>
      <c r="E2431">
        <v>19</v>
      </c>
      <c r="F2431" t="s">
        <v>628</v>
      </c>
      <c r="G2431" t="s">
        <v>641</v>
      </c>
    </row>
    <row r="2432" spans="2:7">
      <c r="B2432">
        <v>359</v>
      </c>
      <c r="C2432" t="s">
        <v>640</v>
      </c>
      <c r="D2432" t="s">
        <v>13</v>
      </c>
      <c r="E2432">
        <v>71</v>
      </c>
      <c r="F2432" t="s">
        <v>628</v>
      </c>
      <c r="G2432" t="s">
        <v>641</v>
      </c>
    </row>
    <row r="2433" spans="2:7">
      <c r="B2433">
        <v>360</v>
      </c>
      <c r="C2433" t="s">
        <v>640</v>
      </c>
      <c r="D2433" t="s">
        <v>742</v>
      </c>
      <c r="E2433">
        <v>32</v>
      </c>
      <c r="F2433" t="s">
        <v>628</v>
      </c>
      <c r="G2433" t="s">
        <v>642</v>
      </c>
    </row>
    <row r="2434" spans="2:7">
      <c r="B2434">
        <v>360</v>
      </c>
      <c r="C2434" t="s">
        <v>640</v>
      </c>
      <c r="D2434" t="s">
        <v>9</v>
      </c>
      <c r="E2434">
        <v>4</v>
      </c>
      <c r="F2434" t="s">
        <v>628</v>
      </c>
      <c r="G2434" t="s">
        <v>642</v>
      </c>
    </row>
    <row r="2435" spans="2:7">
      <c r="B2435">
        <v>360</v>
      </c>
      <c r="C2435" t="s">
        <v>640</v>
      </c>
      <c r="D2435" t="s">
        <v>741</v>
      </c>
      <c r="E2435">
        <v>71</v>
      </c>
      <c r="F2435" t="s">
        <v>628</v>
      </c>
      <c r="G2435" t="s">
        <v>642</v>
      </c>
    </row>
    <row r="2436" spans="2:7">
      <c r="B2436">
        <v>360</v>
      </c>
      <c r="C2436" t="s">
        <v>640</v>
      </c>
      <c r="D2436" t="s">
        <v>10</v>
      </c>
      <c r="E2436">
        <v>65</v>
      </c>
      <c r="F2436" t="s">
        <v>628</v>
      </c>
      <c r="G2436" t="s">
        <v>642</v>
      </c>
    </row>
    <row r="2437" spans="2:7">
      <c r="B2437">
        <v>360</v>
      </c>
      <c r="C2437" t="s">
        <v>640</v>
      </c>
      <c r="D2437" t="s">
        <v>11</v>
      </c>
      <c r="E2437">
        <v>1836</v>
      </c>
      <c r="F2437" t="s">
        <v>628</v>
      </c>
      <c r="G2437" t="s">
        <v>642</v>
      </c>
    </row>
    <row r="2438" spans="2:7">
      <c r="B2438">
        <v>360</v>
      </c>
      <c r="C2438" t="s">
        <v>640</v>
      </c>
      <c r="D2438" t="s">
        <v>12</v>
      </c>
      <c r="E2438">
        <v>21</v>
      </c>
      <c r="F2438" t="s">
        <v>628</v>
      </c>
      <c r="G2438" t="s">
        <v>642</v>
      </c>
    </row>
    <row r="2439" spans="2:7">
      <c r="B2439">
        <v>360</v>
      </c>
      <c r="C2439" t="s">
        <v>640</v>
      </c>
      <c r="D2439" t="s">
        <v>13</v>
      </c>
      <c r="E2439">
        <v>74</v>
      </c>
      <c r="F2439" t="s">
        <v>628</v>
      </c>
      <c r="G2439" t="s">
        <v>642</v>
      </c>
    </row>
    <row r="2440" spans="2:7">
      <c r="B2440">
        <v>361</v>
      </c>
      <c r="C2440" t="s">
        <v>643</v>
      </c>
      <c r="D2440" t="s">
        <v>742</v>
      </c>
      <c r="E2440">
        <v>27</v>
      </c>
      <c r="F2440" t="s">
        <v>628</v>
      </c>
      <c r="G2440" t="s">
        <v>644</v>
      </c>
    </row>
    <row r="2441" spans="2:7">
      <c r="B2441">
        <v>361</v>
      </c>
      <c r="C2441" t="s">
        <v>643</v>
      </c>
      <c r="D2441" t="s">
        <v>9</v>
      </c>
      <c r="E2441">
        <v>4</v>
      </c>
      <c r="F2441" t="s">
        <v>628</v>
      </c>
      <c r="G2441" t="s">
        <v>644</v>
      </c>
    </row>
    <row r="2442" spans="2:7">
      <c r="B2442">
        <v>361</v>
      </c>
      <c r="C2442" t="s">
        <v>643</v>
      </c>
      <c r="D2442" t="s">
        <v>741</v>
      </c>
      <c r="E2442">
        <v>97</v>
      </c>
      <c r="F2442" t="s">
        <v>628</v>
      </c>
      <c r="G2442" t="s">
        <v>644</v>
      </c>
    </row>
    <row r="2443" spans="2:7">
      <c r="B2443">
        <v>361</v>
      </c>
      <c r="C2443" t="s">
        <v>643</v>
      </c>
      <c r="D2443" t="s">
        <v>10</v>
      </c>
      <c r="E2443">
        <v>88</v>
      </c>
      <c r="F2443" t="s">
        <v>628</v>
      </c>
      <c r="G2443" t="s">
        <v>644</v>
      </c>
    </row>
    <row r="2444" spans="2:7">
      <c r="B2444">
        <v>361</v>
      </c>
      <c r="C2444" t="s">
        <v>643</v>
      </c>
      <c r="D2444" t="s">
        <v>11</v>
      </c>
      <c r="E2444">
        <v>2100</v>
      </c>
      <c r="F2444" t="s">
        <v>628</v>
      </c>
      <c r="G2444" t="s">
        <v>644</v>
      </c>
    </row>
    <row r="2445" spans="2:7">
      <c r="B2445">
        <v>361</v>
      </c>
      <c r="C2445" t="s">
        <v>643</v>
      </c>
      <c r="D2445" t="s">
        <v>12</v>
      </c>
      <c r="E2445">
        <v>16.5</v>
      </c>
      <c r="F2445" t="s">
        <v>628</v>
      </c>
      <c r="G2445" t="s">
        <v>644</v>
      </c>
    </row>
    <row r="2446" spans="2:7">
      <c r="B2446">
        <v>361</v>
      </c>
      <c r="C2446" t="s">
        <v>643</v>
      </c>
      <c r="D2446" t="s">
        <v>13</v>
      </c>
      <c r="E2446">
        <v>72</v>
      </c>
      <c r="F2446" t="s">
        <v>628</v>
      </c>
      <c r="G2446" t="s">
        <v>644</v>
      </c>
    </row>
    <row r="2447" spans="2:7">
      <c r="B2447">
        <v>362</v>
      </c>
      <c r="C2447" t="s">
        <v>645</v>
      </c>
      <c r="D2447" t="s">
        <v>742</v>
      </c>
      <c r="E2447">
        <v>26</v>
      </c>
      <c r="F2447" t="s">
        <v>628</v>
      </c>
      <c r="G2447" t="s">
        <v>646</v>
      </c>
    </row>
    <row r="2448" spans="2:7">
      <c r="B2448">
        <v>362</v>
      </c>
      <c r="C2448" t="s">
        <v>645</v>
      </c>
      <c r="D2448" t="s">
        <v>9</v>
      </c>
      <c r="E2448">
        <v>4</v>
      </c>
      <c r="F2448" t="s">
        <v>628</v>
      </c>
      <c r="G2448" t="s">
        <v>646</v>
      </c>
    </row>
    <row r="2449" spans="2:7">
      <c r="B2449">
        <v>362</v>
      </c>
      <c r="C2449" t="s">
        <v>645</v>
      </c>
      <c r="D2449" t="s">
        <v>741</v>
      </c>
      <c r="E2449">
        <v>97</v>
      </c>
      <c r="F2449" t="s">
        <v>628</v>
      </c>
      <c r="G2449" t="s">
        <v>646</v>
      </c>
    </row>
    <row r="2450" spans="2:7">
      <c r="B2450">
        <v>362</v>
      </c>
      <c r="C2450" t="s">
        <v>645</v>
      </c>
      <c r="D2450" t="s">
        <v>10</v>
      </c>
      <c r="E2450">
        <v>75</v>
      </c>
      <c r="F2450" t="s">
        <v>628</v>
      </c>
      <c r="G2450" t="s">
        <v>646</v>
      </c>
    </row>
    <row r="2451" spans="2:7">
      <c r="B2451">
        <v>362</v>
      </c>
      <c r="C2451" t="s">
        <v>645</v>
      </c>
      <c r="D2451" t="s">
        <v>11</v>
      </c>
      <c r="E2451">
        <v>2265</v>
      </c>
      <c r="F2451" t="s">
        <v>628</v>
      </c>
      <c r="G2451" t="s">
        <v>646</v>
      </c>
    </row>
    <row r="2452" spans="2:7">
      <c r="B2452">
        <v>362</v>
      </c>
      <c r="C2452" t="s">
        <v>645</v>
      </c>
      <c r="D2452" t="s">
        <v>12</v>
      </c>
      <c r="E2452">
        <v>18.2</v>
      </c>
      <c r="F2452" t="s">
        <v>628</v>
      </c>
      <c r="G2452" t="s">
        <v>646</v>
      </c>
    </row>
    <row r="2453" spans="2:7">
      <c r="B2453">
        <v>362</v>
      </c>
      <c r="C2453" t="s">
        <v>645</v>
      </c>
      <c r="D2453" t="s">
        <v>13</v>
      </c>
      <c r="E2453">
        <v>77</v>
      </c>
      <c r="F2453" t="s">
        <v>628</v>
      </c>
      <c r="G2453" t="s">
        <v>646</v>
      </c>
    </row>
    <row r="2454" spans="2:7">
      <c r="B2454">
        <v>363</v>
      </c>
      <c r="C2454" t="s">
        <v>647</v>
      </c>
      <c r="D2454" t="s">
        <v>742</v>
      </c>
      <c r="E2454">
        <v>38.1</v>
      </c>
      <c r="F2454" t="s">
        <v>628</v>
      </c>
      <c r="G2454" t="s">
        <v>648</v>
      </c>
    </row>
    <row r="2455" spans="2:7">
      <c r="B2455">
        <v>363</v>
      </c>
      <c r="C2455" t="s">
        <v>647</v>
      </c>
      <c r="D2455" t="s">
        <v>9</v>
      </c>
      <c r="E2455">
        <v>4</v>
      </c>
      <c r="F2455" t="s">
        <v>628</v>
      </c>
      <c r="G2455" t="s">
        <v>648</v>
      </c>
    </row>
    <row r="2456" spans="2:7">
      <c r="B2456">
        <v>363</v>
      </c>
      <c r="C2456" t="s">
        <v>647</v>
      </c>
      <c r="D2456" t="s">
        <v>741</v>
      </c>
      <c r="E2456">
        <v>89</v>
      </c>
      <c r="F2456" t="s">
        <v>628</v>
      </c>
      <c r="G2456" t="s">
        <v>648</v>
      </c>
    </row>
    <row r="2457" spans="2:7">
      <c r="B2457">
        <v>363</v>
      </c>
      <c r="C2457" t="s">
        <v>647</v>
      </c>
      <c r="D2457" t="s">
        <v>10</v>
      </c>
      <c r="E2457">
        <v>60</v>
      </c>
      <c r="F2457" t="s">
        <v>628</v>
      </c>
      <c r="G2457" t="s">
        <v>648</v>
      </c>
    </row>
    <row r="2458" spans="2:7">
      <c r="B2458">
        <v>363</v>
      </c>
      <c r="C2458" t="s">
        <v>647</v>
      </c>
      <c r="D2458" t="s">
        <v>11</v>
      </c>
      <c r="E2458">
        <v>1968</v>
      </c>
      <c r="F2458" t="s">
        <v>628</v>
      </c>
      <c r="G2458" t="s">
        <v>648</v>
      </c>
    </row>
    <row r="2459" spans="2:7">
      <c r="B2459">
        <v>363</v>
      </c>
      <c r="C2459" t="s">
        <v>647</v>
      </c>
      <c r="D2459" t="s">
        <v>12</v>
      </c>
      <c r="E2459">
        <v>18.8</v>
      </c>
      <c r="F2459" t="s">
        <v>628</v>
      </c>
      <c r="G2459" t="s">
        <v>648</v>
      </c>
    </row>
    <row r="2460" spans="2:7">
      <c r="B2460">
        <v>363</v>
      </c>
      <c r="C2460" t="s">
        <v>647</v>
      </c>
      <c r="D2460" t="s">
        <v>13</v>
      </c>
      <c r="E2460">
        <v>80</v>
      </c>
      <c r="F2460" t="s">
        <v>628</v>
      </c>
      <c r="G2460" t="s">
        <v>648</v>
      </c>
    </row>
    <row r="2461" spans="2:7">
      <c r="B2461">
        <v>364</v>
      </c>
      <c r="C2461" t="s">
        <v>649</v>
      </c>
      <c r="D2461" t="s">
        <v>742</v>
      </c>
      <c r="E2461">
        <v>24</v>
      </c>
      <c r="F2461" t="s">
        <v>628</v>
      </c>
      <c r="G2461" t="s">
        <v>650</v>
      </c>
    </row>
    <row r="2462" spans="2:7">
      <c r="B2462">
        <v>364</v>
      </c>
      <c r="C2462" t="s">
        <v>649</v>
      </c>
      <c r="D2462" t="s">
        <v>9</v>
      </c>
      <c r="E2462">
        <v>4</v>
      </c>
      <c r="F2462" t="s">
        <v>628</v>
      </c>
      <c r="G2462" t="s">
        <v>650</v>
      </c>
    </row>
    <row r="2463" spans="2:7">
      <c r="B2463">
        <v>364</v>
      </c>
      <c r="C2463" t="s">
        <v>649</v>
      </c>
      <c r="D2463" t="s">
        <v>741</v>
      </c>
      <c r="E2463">
        <v>134</v>
      </c>
      <c r="F2463" t="s">
        <v>628</v>
      </c>
      <c r="G2463" t="s">
        <v>650</v>
      </c>
    </row>
    <row r="2464" spans="2:7">
      <c r="B2464">
        <v>364</v>
      </c>
      <c r="C2464" t="s">
        <v>649</v>
      </c>
      <c r="D2464" t="s">
        <v>10</v>
      </c>
      <c r="E2464">
        <v>96</v>
      </c>
      <c r="F2464" t="s">
        <v>628</v>
      </c>
      <c r="G2464" t="s">
        <v>650</v>
      </c>
    </row>
    <row r="2465" spans="2:7">
      <c r="B2465">
        <v>364</v>
      </c>
      <c r="C2465" t="s">
        <v>649</v>
      </c>
      <c r="D2465" t="s">
        <v>11</v>
      </c>
      <c r="E2465">
        <v>2702</v>
      </c>
      <c r="F2465" t="s">
        <v>628</v>
      </c>
      <c r="G2465" t="s">
        <v>650</v>
      </c>
    </row>
    <row r="2466" spans="2:7">
      <c r="B2466">
        <v>364</v>
      </c>
      <c r="C2466" t="s">
        <v>649</v>
      </c>
      <c r="D2466" t="s">
        <v>12</v>
      </c>
      <c r="E2466">
        <v>13.5</v>
      </c>
      <c r="F2466" t="s">
        <v>628</v>
      </c>
      <c r="G2466" t="s">
        <v>650</v>
      </c>
    </row>
    <row r="2467" spans="2:7">
      <c r="B2467">
        <v>364</v>
      </c>
      <c r="C2467" t="s">
        <v>649</v>
      </c>
      <c r="D2467" t="s">
        <v>13</v>
      </c>
      <c r="E2467">
        <v>75</v>
      </c>
      <c r="F2467" t="s">
        <v>628</v>
      </c>
      <c r="G2467" t="s">
        <v>650</v>
      </c>
    </row>
    <row r="2468" spans="2:7">
      <c r="B2468">
        <v>365</v>
      </c>
      <c r="C2468" t="s">
        <v>649</v>
      </c>
      <c r="D2468" t="s">
        <v>742</v>
      </c>
      <c r="E2468">
        <v>25</v>
      </c>
      <c r="F2468" t="s">
        <v>628</v>
      </c>
      <c r="G2468" t="s">
        <v>651</v>
      </c>
    </row>
    <row r="2469" spans="2:7">
      <c r="B2469">
        <v>365</v>
      </c>
      <c r="C2469" t="s">
        <v>649</v>
      </c>
      <c r="D2469" t="s">
        <v>9</v>
      </c>
      <c r="E2469">
        <v>4</v>
      </c>
      <c r="F2469" t="s">
        <v>628</v>
      </c>
      <c r="G2469" t="s">
        <v>651</v>
      </c>
    </row>
    <row r="2470" spans="2:7">
      <c r="B2470">
        <v>365</v>
      </c>
      <c r="C2470" t="s">
        <v>649</v>
      </c>
      <c r="D2470" t="s">
        <v>741</v>
      </c>
      <c r="E2470">
        <v>113</v>
      </c>
      <c r="F2470" t="s">
        <v>628</v>
      </c>
      <c r="G2470" t="s">
        <v>651</v>
      </c>
    </row>
    <row r="2471" spans="2:7">
      <c r="B2471">
        <v>365</v>
      </c>
      <c r="C2471" t="s">
        <v>649</v>
      </c>
      <c r="D2471" t="s">
        <v>10</v>
      </c>
      <c r="E2471">
        <v>95</v>
      </c>
      <c r="F2471" t="s">
        <v>628</v>
      </c>
      <c r="G2471" t="s">
        <v>651</v>
      </c>
    </row>
    <row r="2472" spans="2:7">
      <c r="B2472">
        <v>365</v>
      </c>
      <c r="C2472" t="s">
        <v>649</v>
      </c>
      <c r="D2472" t="s">
        <v>11</v>
      </c>
      <c r="E2472">
        <v>2228</v>
      </c>
      <c r="F2472" t="s">
        <v>628</v>
      </c>
      <c r="G2472" t="s">
        <v>651</v>
      </c>
    </row>
    <row r="2473" spans="2:7">
      <c r="B2473">
        <v>365</v>
      </c>
      <c r="C2473" t="s">
        <v>649</v>
      </c>
      <c r="D2473" t="s">
        <v>12</v>
      </c>
      <c r="E2473">
        <v>14</v>
      </c>
      <c r="F2473" t="s">
        <v>628</v>
      </c>
      <c r="G2473" t="s">
        <v>651</v>
      </c>
    </row>
    <row r="2474" spans="2:7">
      <c r="B2474">
        <v>365</v>
      </c>
      <c r="C2474" t="s">
        <v>649</v>
      </c>
      <c r="D2474" t="s">
        <v>13</v>
      </c>
      <c r="E2474">
        <v>71</v>
      </c>
      <c r="F2474" t="s">
        <v>628</v>
      </c>
      <c r="G2474" t="s">
        <v>651</v>
      </c>
    </row>
    <row r="2475" spans="2:7">
      <c r="B2475">
        <v>366</v>
      </c>
      <c r="C2475" t="s">
        <v>649</v>
      </c>
      <c r="D2475" t="s">
        <v>742</v>
      </c>
      <c r="E2475">
        <v>31</v>
      </c>
      <c r="F2475" t="s">
        <v>628</v>
      </c>
      <c r="G2475" t="s">
        <v>652</v>
      </c>
    </row>
    <row r="2476" spans="2:7">
      <c r="B2476">
        <v>366</v>
      </c>
      <c r="C2476" t="s">
        <v>649</v>
      </c>
      <c r="D2476" t="s">
        <v>9</v>
      </c>
      <c r="E2476">
        <v>4</v>
      </c>
      <c r="F2476" t="s">
        <v>628</v>
      </c>
      <c r="G2476" t="s">
        <v>652</v>
      </c>
    </row>
    <row r="2477" spans="2:7">
      <c r="B2477">
        <v>366</v>
      </c>
      <c r="C2477" t="s">
        <v>649</v>
      </c>
      <c r="D2477" t="s">
        <v>741</v>
      </c>
      <c r="E2477">
        <v>76</v>
      </c>
      <c r="F2477" t="s">
        <v>628</v>
      </c>
      <c r="G2477" t="s">
        <v>652</v>
      </c>
    </row>
    <row r="2478" spans="2:7">
      <c r="B2478">
        <v>366</v>
      </c>
      <c r="C2478" t="s">
        <v>649</v>
      </c>
      <c r="D2478" t="s">
        <v>10</v>
      </c>
      <c r="E2478">
        <v>52</v>
      </c>
      <c r="F2478" t="s">
        <v>628</v>
      </c>
      <c r="G2478" t="s">
        <v>652</v>
      </c>
    </row>
    <row r="2479" spans="2:7">
      <c r="B2479">
        <v>366</v>
      </c>
      <c r="C2479" t="s">
        <v>649</v>
      </c>
      <c r="D2479" t="s">
        <v>11</v>
      </c>
      <c r="E2479">
        <v>1649</v>
      </c>
      <c r="F2479" t="s">
        <v>628</v>
      </c>
      <c r="G2479" t="s">
        <v>652</v>
      </c>
    </row>
    <row r="2480" spans="2:7">
      <c r="B2480">
        <v>366</v>
      </c>
      <c r="C2480" t="s">
        <v>649</v>
      </c>
      <c r="D2480" t="s">
        <v>12</v>
      </c>
      <c r="E2480">
        <v>16.5</v>
      </c>
      <c r="F2480" t="s">
        <v>628</v>
      </c>
      <c r="G2480" t="s">
        <v>652</v>
      </c>
    </row>
    <row r="2481" spans="2:7">
      <c r="B2481">
        <v>366</v>
      </c>
      <c r="C2481" t="s">
        <v>649</v>
      </c>
      <c r="D2481" t="s">
        <v>13</v>
      </c>
      <c r="E2481">
        <v>74</v>
      </c>
      <c r="F2481" t="s">
        <v>628</v>
      </c>
      <c r="G2481" t="s">
        <v>652</v>
      </c>
    </row>
    <row r="2482" spans="2:7">
      <c r="B2482">
        <v>367</v>
      </c>
      <c r="C2482" t="s">
        <v>649</v>
      </c>
      <c r="D2482" t="s">
        <v>742</v>
      </c>
      <c r="E2482">
        <v>27.5</v>
      </c>
      <c r="F2482" t="s">
        <v>628</v>
      </c>
      <c r="G2482" t="s">
        <v>653</v>
      </c>
    </row>
    <row r="2483" spans="2:7">
      <c r="B2483">
        <v>367</v>
      </c>
      <c r="C2483" t="s">
        <v>649</v>
      </c>
      <c r="D2483" t="s">
        <v>9</v>
      </c>
      <c r="E2483">
        <v>4</v>
      </c>
      <c r="F2483" t="s">
        <v>628</v>
      </c>
      <c r="G2483" t="s">
        <v>653</v>
      </c>
    </row>
    <row r="2484" spans="2:7">
      <c r="B2484">
        <v>367</v>
      </c>
      <c r="C2484" t="s">
        <v>649</v>
      </c>
      <c r="D2484" t="s">
        <v>741</v>
      </c>
      <c r="E2484">
        <v>134</v>
      </c>
      <c r="F2484" t="s">
        <v>628</v>
      </c>
      <c r="G2484" t="s">
        <v>653</v>
      </c>
    </row>
    <row r="2485" spans="2:7">
      <c r="B2485">
        <v>367</v>
      </c>
      <c r="C2485" t="s">
        <v>649</v>
      </c>
      <c r="D2485" t="s">
        <v>10</v>
      </c>
      <c r="E2485">
        <v>95</v>
      </c>
      <c r="F2485" t="s">
        <v>628</v>
      </c>
      <c r="G2485" t="s">
        <v>653</v>
      </c>
    </row>
    <row r="2486" spans="2:7">
      <c r="B2486">
        <v>367</v>
      </c>
      <c r="C2486" t="s">
        <v>649</v>
      </c>
      <c r="D2486" t="s">
        <v>11</v>
      </c>
      <c r="E2486">
        <v>2560</v>
      </c>
      <c r="F2486" t="s">
        <v>628</v>
      </c>
      <c r="G2486" t="s">
        <v>653</v>
      </c>
    </row>
    <row r="2487" spans="2:7">
      <c r="B2487">
        <v>367</v>
      </c>
      <c r="C2487" t="s">
        <v>649</v>
      </c>
      <c r="D2487" t="s">
        <v>12</v>
      </c>
      <c r="E2487">
        <v>14.2</v>
      </c>
      <c r="F2487" t="s">
        <v>628</v>
      </c>
      <c r="G2487" t="s">
        <v>653</v>
      </c>
    </row>
    <row r="2488" spans="2:7">
      <c r="B2488">
        <v>367</v>
      </c>
      <c r="C2488" t="s">
        <v>649</v>
      </c>
      <c r="D2488" t="s">
        <v>13</v>
      </c>
      <c r="E2488">
        <v>78</v>
      </c>
      <c r="F2488" t="s">
        <v>628</v>
      </c>
      <c r="G2488" t="s">
        <v>653</v>
      </c>
    </row>
    <row r="2489" spans="2:7">
      <c r="B2489">
        <v>368</v>
      </c>
      <c r="C2489" t="s">
        <v>654</v>
      </c>
      <c r="D2489" t="s">
        <v>742</v>
      </c>
      <c r="E2489">
        <v>24</v>
      </c>
      <c r="F2489" t="s">
        <v>628</v>
      </c>
      <c r="G2489" t="s">
        <v>655</v>
      </c>
    </row>
    <row r="2490" spans="2:7">
      <c r="B2490">
        <v>368</v>
      </c>
      <c r="C2490" t="s">
        <v>654</v>
      </c>
      <c r="D2490" t="s">
        <v>9</v>
      </c>
      <c r="E2490">
        <v>4</v>
      </c>
      <c r="F2490" t="s">
        <v>628</v>
      </c>
      <c r="G2490" t="s">
        <v>655</v>
      </c>
    </row>
    <row r="2491" spans="2:7">
      <c r="B2491">
        <v>368</v>
      </c>
      <c r="C2491" t="s">
        <v>654</v>
      </c>
      <c r="D2491" t="s">
        <v>741</v>
      </c>
      <c r="E2491">
        <v>113</v>
      </c>
      <c r="F2491" t="s">
        <v>628</v>
      </c>
      <c r="G2491" t="s">
        <v>655</v>
      </c>
    </row>
    <row r="2492" spans="2:7">
      <c r="B2492">
        <v>368</v>
      </c>
      <c r="C2492" t="s">
        <v>654</v>
      </c>
      <c r="D2492" t="s">
        <v>10</v>
      </c>
      <c r="E2492">
        <v>95</v>
      </c>
      <c r="F2492" t="s">
        <v>628</v>
      </c>
      <c r="G2492" t="s">
        <v>655</v>
      </c>
    </row>
    <row r="2493" spans="2:7">
      <c r="B2493">
        <v>368</v>
      </c>
      <c r="C2493" t="s">
        <v>654</v>
      </c>
      <c r="D2493" t="s">
        <v>11</v>
      </c>
      <c r="E2493">
        <v>2278</v>
      </c>
      <c r="F2493" t="s">
        <v>628</v>
      </c>
      <c r="G2493" t="s">
        <v>655</v>
      </c>
    </row>
    <row r="2494" spans="2:7">
      <c r="B2494">
        <v>368</v>
      </c>
      <c r="C2494" t="s">
        <v>654</v>
      </c>
      <c r="D2494" t="s">
        <v>12</v>
      </c>
      <c r="E2494">
        <v>15.5</v>
      </c>
      <c r="F2494" t="s">
        <v>628</v>
      </c>
      <c r="G2494" t="s">
        <v>655</v>
      </c>
    </row>
    <row r="2495" spans="2:7">
      <c r="B2495">
        <v>368</v>
      </c>
      <c r="C2495" t="s">
        <v>654</v>
      </c>
      <c r="D2495" t="s">
        <v>13</v>
      </c>
      <c r="E2495">
        <v>72</v>
      </c>
      <c r="F2495" t="s">
        <v>628</v>
      </c>
      <c r="G2495" t="s">
        <v>655</v>
      </c>
    </row>
    <row r="2496" spans="2:7">
      <c r="B2496">
        <v>369</v>
      </c>
      <c r="C2496" t="s">
        <v>656</v>
      </c>
      <c r="D2496" t="s">
        <v>742</v>
      </c>
      <c r="E2496">
        <v>29.8</v>
      </c>
      <c r="F2496" t="s">
        <v>628</v>
      </c>
      <c r="G2496" t="s">
        <v>657</v>
      </c>
    </row>
    <row r="2497" spans="2:7">
      <c r="B2497">
        <v>369</v>
      </c>
      <c r="C2497" t="s">
        <v>656</v>
      </c>
      <c r="D2497" t="s">
        <v>9</v>
      </c>
      <c r="E2497">
        <v>4</v>
      </c>
      <c r="F2497" t="s">
        <v>628</v>
      </c>
      <c r="G2497" t="s">
        <v>657</v>
      </c>
    </row>
    <row r="2498" spans="2:7">
      <c r="B2498">
        <v>369</v>
      </c>
      <c r="C2498" t="s">
        <v>656</v>
      </c>
      <c r="D2498" t="s">
        <v>741</v>
      </c>
      <c r="E2498">
        <v>134</v>
      </c>
      <c r="F2498" t="s">
        <v>628</v>
      </c>
      <c r="G2498" t="s">
        <v>657</v>
      </c>
    </row>
    <row r="2499" spans="2:7">
      <c r="B2499">
        <v>369</v>
      </c>
      <c r="C2499" t="s">
        <v>656</v>
      </c>
      <c r="D2499" t="s">
        <v>10</v>
      </c>
      <c r="E2499">
        <v>90</v>
      </c>
      <c r="F2499" t="s">
        <v>628</v>
      </c>
      <c r="G2499" t="s">
        <v>657</v>
      </c>
    </row>
    <row r="2500" spans="2:7">
      <c r="B2500">
        <v>369</v>
      </c>
      <c r="C2500" t="s">
        <v>656</v>
      </c>
      <c r="D2500" t="s">
        <v>11</v>
      </c>
      <c r="E2500">
        <v>2711</v>
      </c>
      <c r="F2500" t="s">
        <v>628</v>
      </c>
      <c r="G2500" t="s">
        <v>657</v>
      </c>
    </row>
    <row r="2501" spans="2:7">
      <c r="B2501">
        <v>369</v>
      </c>
      <c r="C2501" t="s">
        <v>656</v>
      </c>
      <c r="D2501" t="s">
        <v>12</v>
      </c>
      <c r="E2501">
        <v>15.5</v>
      </c>
      <c r="F2501" t="s">
        <v>628</v>
      </c>
      <c r="G2501" t="s">
        <v>657</v>
      </c>
    </row>
    <row r="2502" spans="2:7">
      <c r="B2502">
        <v>369</v>
      </c>
      <c r="C2502" t="s">
        <v>656</v>
      </c>
      <c r="D2502" t="s">
        <v>13</v>
      </c>
      <c r="E2502">
        <v>80</v>
      </c>
      <c r="F2502" t="s">
        <v>628</v>
      </c>
      <c r="G2502" t="s">
        <v>657</v>
      </c>
    </row>
    <row r="2503" spans="2:7">
      <c r="B2503">
        <v>370</v>
      </c>
      <c r="C2503" t="s">
        <v>658</v>
      </c>
      <c r="D2503" t="s">
        <v>742</v>
      </c>
      <c r="E2503">
        <v>24</v>
      </c>
      <c r="F2503" t="s">
        <v>628</v>
      </c>
      <c r="G2503" t="s">
        <v>659</v>
      </c>
    </row>
    <row r="2504" spans="2:7">
      <c r="B2504">
        <v>370</v>
      </c>
      <c r="C2504" t="s">
        <v>658</v>
      </c>
      <c r="D2504" t="s">
        <v>9</v>
      </c>
      <c r="E2504">
        <v>4</v>
      </c>
      <c r="F2504" t="s">
        <v>628</v>
      </c>
      <c r="G2504" t="s">
        <v>659</v>
      </c>
    </row>
    <row r="2505" spans="2:7">
      <c r="B2505">
        <v>370</v>
      </c>
      <c r="C2505" t="s">
        <v>658</v>
      </c>
      <c r="D2505" t="s">
        <v>741</v>
      </c>
      <c r="E2505">
        <v>113</v>
      </c>
      <c r="F2505" t="s">
        <v>628</v>
      </c>
      <c r="G2505" t="s">
        <v>659</v>
      </c>
    </row>
    <row r="2506" spans="2:7">
      <c r="B2506">
        <v>370</v>
      </c>
      <c r="C2506" t="s">
        <v>658</v>
      </c>
      <c r="D2506" t="s">
        <v>10</v>
      </c>
      <c r="E2506">
        <v>95</v>
      </c>
      <c r="F2506" t="s">
        <v>628</v>
      </c>
      <c r="G2506" t="s">
        <v>659</v>
      </c>
    </row>
    <row r="2507" spans="2:7">
      <c r="B2507">
        <v>370</v>
      </c>
      <c r="C2507" t="s">
        <v>658</v>
      </c>
      <c r="D2507" t="s">
        <v>11</v>
      </c>
      <c r="E2507">
        <v>2372</v>
      </c>
      <c r="F2507" t="s">
        <v>628</v>
      </c>
      <c r="G2507" t="s">
        <v>659</v>
      </c>
    </row>
    <row r="2508" spans="2:7">
      <c r="B2508">
        <v>370</v>
      </c>
      <c r="C2508" t="s">
        <v>658</v>
      </c>
      <c r="D2508" t="s">
        <v>12</v>
      </c>
      <c r="E2508">
        <v>15</v>
      </c>
      <c r="F2508" t="s">
        <v>628</v>
      </c>
      <c r="G2508" t="s">
        <v>659</v>
      </c>
    </row>
    <row r="2509" spans="2:7">
      <c r="B2509">
        <v>370</v>
      </c>
      <c r="C2509" t="s">
        <v>658</v>
      </c>
      <c r="D2509" t="s">
        <v>13</v>
      </c>
      <c r="E2509">
        <v>70</v>
      </c>
      <c r="F2509" t="s">
        <v>628</v>
      </c>
      <c r="G2509" t="s">
        <v>659</v>
      </c>
    </row>
    <row r="2510" spans="2:7">
      <c r="B2510">
        <v>371</v>
      </c>
      <c r="C2510" t="s">
        <v>660</v>
      </c>
      <c r="D2510" t="s">
        <v>742</v>
      </c>
      <c r="E2510">
        <v>23</v>
      </c>
      <c r="F2510" t="s">
        <v>628</v>
      </c>
      <c r="G2510" t="s">
        <v>661</v>
      </c>
    </row>
    <row r="2511" spans="2:7">
      <c r="B2511">
        <v>371</v>
      </c>
      <c r="C2511" t="s">
        <v>660</v>
      </c>
      <c r="D2511" t="s">
        <v>9</v>
      </c>
      <c r="E2511">
        <v>4</v>
      </c>
      <c r="F2511" t="s">
        <v>628</v>
      </c>
      <c r="G2511" t="s">
        <v>661</v>
      </c>
    </row>
    <row r="2512" spans="2:7">
      <c r="B2512">
        <v>371</v>
      </c>
      <c r="C2512" t="s">
        <v>660</v>
      </c>
      <c r="D2512" t="s">
        <v>741</v>
      </c>
      <c r="E2512">
        <v>120</v>
      </c>
      <c r="F2512" t="s">
        <v>628</v>
      </c>
      <c r="G2512" t="s">
        <v>661</v>
      </c>
    </row>
    <row r="2513" spans="2:7">
      <c r="B2513">
        <v>371</v>
      </c>
      <c r="C2513" t="s">
        <v>660</v>
      </c>
      <c r="D2513" t="s">
        <v>10</v>
      </c>
      <c r="E2513">
        <v>97</v>
      </c>
      <c r="F2513" t="s">
        <v>628</v>
      </c>
      <c r="G2513" t="s">
        <v>661</v>
      </c>
    </row>
    <row r="2514" spans="2:7">
      <c r="B2514">
        <v>371</v>
      </c>
      <c r="C2514" t="s">
        <v>660</v>
      </c>
      <c r="D2514" t="s">
        <v>11</v>
      </c>
      <c r="E2514">
        <v>2506</v>
      </c>
      <c r="F2514" t="s">
        <v>628</v>
      </c>
      <c r="G2514" t="s">
        <v>661</v>
      </c>
    </row>
    <row r="2515" spans="2:7">
      <c r="B2515">
        <v>371</v>
      </c>
      <c r="C2515" t="s">
        <v>660</v>
      </c>
      <c r="D2515" t="s">
        <v>12</v>
      </c>
      <c r="E2515">
        <v>14.5</v>
      </c>
      <c r="F2515" t="s">
        <v>628</v>
      </c>
      <c r="G2515" t="s">
        <v>661</v>
      </c>
    </row>
    <row r="2516" spans="2:7">
      <c r="B2516">
        <v>371</v>
      </c>
      <c r="C2516" t="s">
        <v>660</v>
      </c>
      <c r="D2516" t="s">
        <v>13</v>
      </c>
      <c r="E2516">
        <v>72</v>
      </c>
      <c r="F2516" t="s">
        <v>628</v>
      </c>
      <c r="G2516" t="s">
        <v>661</v>
      </c>
    </row>
    <row r="2517" spans="2:7">
      <c r="B2517">
        <v>372</v>
      </c>
      <c r="C2517" t="s">
        <v>662</v>
      </c>
      <c r="D2517" t="s">
        <v>742</v>
      </c>
      <c r="E2517">
        <v>25.4</v>
      </c>
      <c r="F2517" t="s">
        <v>628</v>
      </c>
      <c r="G2517" t="s">
        <v>663</v>
      </c>
    </row>
    <row r="2518" spans="2:7">
      <c r="B2518">
        <v>372</v>
      </c>
      <c r="C2518" t="s">
        <v>662</v>
      </c>
      <c r="D2518" t="s">
        <v>9</v>
      </c>
      <c r="E2518">
        <v>6</v>
      </c>
      <c r="F2518" t="s">
        <v>628</v>
      </c>
      <c r="G2518" t="s">
        <v>663</v>
      </c>
    </row>
    <row r="2519" spans="2:7">
      <c r="B2519">
        <v>372</v>
      </c>
      <c r="C2519" t="s">
        <v>662</v>
      </c>
      <c r="D2519" t="s">
        <v>741</v>
      </c>
      <c r="E2519">
        <v>168</v>
      </c>
      <c r="F2519" t="s">
        <v>628</v>
      </c>
      <c r="G2519" t="s">
        <v>663</v>
      </c>
    </row>
    <row r="2520" spans="2:7">
      <c r="B2520">
        <v>372</v>
      </c>
      <c r="C2520" t="s">
        <v>662</v>
      </c>
      <c r="D2520" t="s">
        <v>10</v>
      </c>
      <c r="E2520">
        <v>116</v>
      </c>
      <c r="F2520" t="s">
        <v>628</v>
      </c>
      <c r="G2520" t="s">
        <v>663</v>
      </c>
    </row>
    <row r="2521" spans="2:7">
      <c r="B2521">
        <v>372</v>
      </c>
      <c r="C2521" t="s">
        <v>662</v>
      </c>
      <c r="D2521" t="s">
        <v>11</v>
      </c>
      <c r="E2521">
        <v>2900</v>
      </c>
      <c r="F2521" t="s">
        <v>628</v>
      </c>
      <c r="G2521" t="s">
        <v>663</v>
      </c>
    </row>
    <row r="2522" spans="2:7">
      <c r="B2522">
        <v>372</v>
      </c>
      <c r="C2522" t="s">
        <v>662</v>
      </c>
      <c r="D2522" t="s">
        <v>12</v>
      </c>
      <c r="E2522">
        <v>12.6</v>
      </c>
      <c r="F2522" t="s">
        <v>628</v>
      </c>
      <c r="G2522" t="s">
        <v>663</v>
      </c>
    </row>
    <row r="2523" spans="2:7">
      <c r="B2523">
        <v>372</v>
      </c>
      <c r="C2523" t="s">
        <v>662</v>
      </c>
      <c r="D2523" t="s">
        <v>13</v>
      </c>
      <c r="E2523">
        <v>81</v>
      </c>
      <c r="F2523" t="s">
        <v>628</v>
      </c>
      <c r="G2523" t="s">
        <v>663</v>
      </c>
    </row>
    <row r="2524" spans="2:7">
      <c r="B2524">
        <v>373</v>
      </c>
      <c r="C2524" t="s">
        <v>664</v>
      </c>
      <c r="D2524" t="s">
        <v>742</v>
      </c>
      <c r="E2524">
        <v>19</v>
      </c>
      <c r="F2524" t="s">
        <v>628</v>
      </c>
      <c r="G2524" t="s">
        <v>665</v>
      </c>
    </row>
    <row r="2525" spans="2:7">
      <c r="B2525">
        <v>373</v>
      </c>
      <c r="C2525" t="s">
        <v>664</v>
      </c>
      <c r="D2525" t="s">
        <v>9</v>
      </c>
      <c r="E2525">
        <v>6</v>
      </c>
      <c r="F2525" t="s">
        <v>628</v>
      </c>
      <c r="G2525" t="s">
        <v>665</v>
      </c>
    </row>
    <row r="2526" spans="2:7">
      <c r="B2526">
        <v>373</v>
      </c>
      <c r="C2526" t="s">
        <v>664</v>
      </c>
      <c r="D2526" t="s">
        <v>741</v>
      </c>
      <c r="E2526">
        <v>156</v>
      </c>
      <c r="F2526" t="s">
        <v>628</v>
      </c>
      <c r="G2526" t="s">
        <v>665</v>
      </c>
    </row>
    <row r="2527" spans="2:7">
      <c r="B2527">
        <v>373</v>
      </c>
      <c r="C2527" t="s">
        <v>664</v>
      </c>
      <c r="D2527" t="s">
        <v>10</v>
      </c>
      <c r="E2527">
        <v>108</v>
      </c>
      <c r="F2527" t="s">
        <v>628</v>
      </c>
      <c r="G2527" t="s">
        <v>665</v>
      </c>
    </row>
    <row r="2528" spans="2:7">
      <c r="B2528">
        <v>373</v>
      </c>
      <c r="C2528" t="s">
        <v>664</v>
      </c>
      <c r="D2528" t="s">
        <v>11</v>
      </c>
      <c r="E2528">
        <v>2930</v>
      </c>
      <c r="F2528" t="s">
        <v>628</v>
      </c>
      <c r="G2528" t="s">
        <v>665</v>
      </c>
    </row>
    <row r="2529" spans="2:7">
      <c r="B2529">
        <v>373</v>
      </c>
      <c r="C2529" t="s">
        <v>664</v>
      </c>
      <c r="D2529" t="s">
        <v>12</v>
      </c>
      <c r="E2529">
        <v>15.5</v>
      </c>
      <c r="F2529" t="s">
        <v>628</v>
      </c>
      <c r="G2529" t="s">
        <v>665</v>
      </c>
    </row>
    <row r="2530" spans="2:7">
      <c r="B2530">
        <v>373</v>
      </c>
      <c r="C2530" t="s">
        <v>664</v>
      </c>
      <c r="D2530" t="s">
        <v>13</v>
      </c>
      <c r="E2530">
        <v>76</v>
      </c>
      <c r="F2530" t="s">
        <v>628</v>
      </c>
      <c r="G2530" t="s">
        <v>665</v>
      </c>
    </row>
    <row r="2531" spans="2:7">
      <c r="B2531">
        <v>374</v>
      </c>
      <c r="C2531" t="s">
        <v>664</v>
      </c>
      <c r="D2531" t="s">
        <v>742</v>
      </c>
      <c r="E2531">
        <v>20</v>
      </c>
      <c r="F2531" t="s">
        <v>628</v>
      </c>
      <c r="G2531" t="s">
        <v>666</v>
      </c>
    </row>
    <row r="2532" spans="2:7">
      <c r="B2532">
        <v>374</v>
      </c>
      <c r="C2532" t="s">
        <v>664</v>
      </c>
      <c r="D2532" t="s">
        <v>9</v>
      </c>
      <c r="E2532">
        <v>6</v>
      </c>
      <c r="F2532" t="s">
        <v>628</v>
      </c>
      <c r="G2532" t="s">
        <v>666</v>
      </c>
    </row>
    <row r="2533" spans="2:7">
      <c r="B2533">
        <v>374</v>
      </c>
      <c r="C2533" t="s">
        <v>664</v>
      </c>
      <c r="D2533" t="s">
        <v>741</v>
      </c>
      <c r="E2533">
        <v>156</v>
      </c>
      <c r="F2533" t="s">
        <v>628</v>
      </c>
      <c r="G2533" t="s">
        <v>666</v>
      </c>
    </row>
    <row r="2534" spans="2:7">
      <c r="B2534">
        <v>374</v>
      </c>
      <c r="C2534" t="s">
        <v>664</v>
      </c>
      <c r="D2534" t="s">
        <v>10</v>
      </c>
      <c r="E2534">
        <v>122</v>
      </c>
      <c r="F2534" t="s">
        <v>628</v>
      </c>
      <c r="G2534" t="s">
        <v>666</v>
      </c>
    </row>
    <row r="2535" spans="2:7">
      <c r="B2535">
        <v>374</v>
      </c>
      <c r="C2535" t="s">
        <v>664</v>
      </c>
      <c r="D2535" t="s">
        <v>11</v>
      </c>
      <c r="E2535">
        <v>2807</v>
      </c>
      <c r="F2535" t="s">
        <v>628</v>
      </c>
      <c r="G2535" t="s">
        <v>666</v>
      </c>
    </row>
    <row r="2536" spans="2:7">
      <c r="B2536">
        <v>374</v>
      </c>
      <c r="C2536" t="s">
        <v>664</v>
      </c>
      <c r="D2536" t="s">
        <v>12</v>
      </c>
      <c r="E2536">
        <v>13.5</v>
      </c>
      <c r="F2536" t="s">
        <v>628</v>
      </c>
      <c r="G2536" t="s">
        <v>666</v>
      </c>
    </row>
    <row r="2537" spans="2:7">
      <c r="B2537">
        <v>374</v>
      </c>
      <c r="C2537" t="s">
        <v>664</v>
      </c>
      <c r="D2537" t="s">
        <v>13</v>
      </c>
      <c r="E2537">
        <v>73</v>
      </c>
      <c r="F2537" t="s">
        <v>628</v>
      </c>
      <c r="G2537" t="s">
        <v>666</v>
      </c>
    </row>
    <row r="2538" spans="2:7">
      <c r="B2538">
        <v>375</v>
      </c>
      <c r="C2538" t="s">
        <v>667</v>
      </c>
      <c r="D2538" t="s">
        <v>742</v>
      </c>
      <c r="E2538">
        <v>39.1</v>
      </c>
      <c r="F2538" t="s">
        <v>628</v>
      </c>
      <c r="G2538" t="s">
        <v>668</v>
      </c>
    </row>
    <row r="2539" spans="2:7">
      <c r="B2539">
        <v>375</v>
      </c>
      <c r="C2539" t="s">
        <v>667</v>
      </c>
      <c r="D2539" t="s">
        <v>9</v>
      </c>
      <c r="E2539">
        <v>4</v>
      </c>
      <c r="F2539" t="s">
        <v>628</v>
      </c>
      <c r="G2539" t="s">
        <v>668</v>
      </c>
    </row>
    <row r="2540" spans="2:7">
      <c r="B2540">
        <v>375</v>
      </c>
      <c r="C2540" t="s">
        <v>667</v>
      </c>
      <c r="D2540" t="s">
        <v>741</v>
      </c>
      <c r="E2540">
        <v>79</v>
      </c>
      <c r="F2540" t="s">
        <v>628</v>
      </c>
      <c r="G2540" t="s">
        <v>668</v>
      </c>
    </row>
    <row r="2541" spans="2:7">
      <c r="B2541">
        <v>375</v>
      </c>
      <c r="C2541" t="s">
        <v>667</v>
      </c>
      <c r="D2541" t="s">
        <v>10</v>
      </c>
      <c r="E2541">
        <v>58</v>
      </c>
      <c r="F2541" t="s">
        <v>628</v>
      </c>
      <c r="G2541" t="s">
        <v>668</v>
      </c>
    </row>
    <row r="2542" spans="2:7">
      <c r="B2542">
        <v>375</v>
      </c>
      <c r="C2542" t="s">
        <v>667</v>
      </c>
      <c r="D2542" t="s">
        <v>11</v>
      </c>
      <c r="E2542">
        <v>1755</v>
      </c>
      <c r="F2542" t="s">
        <v>628</v>
      </c>
      <c r="G2542" t="s">
        <v>668</v>
      </c>
    </row>
    <row r="2543" spans="2:7">
      <c r="B2543">
        <v>375</v>
      </c>
      <c r="C2543" t="s">
        <v>667</v>
      </c>
      <c r="D2543" t="s">
        <v>12</v>
      </c>
      <c r="E2543">
        <v>16.899999999999999</v>
      </c>
      <c r="F2543" t="s">
        <v>628</v>
      </c>
      <c r="G2543" t="s">
        <v>668</v>
      </c>
    </row>
    <row r="2544" spans="2:7">
      <c r="B2544">
        <v>375</v>
      </c>
      <c r="C2544" t="s">
        <v>667</v>
      </c>
      <c r="D2544" t="s">
        <v>13</v>
      </c>
      <c r="E2544">
        <v>81</v>
      </c>
      <c r="F2544" t="s">
        <v>628</v>
      </c>
      <c r="G2544" t="s">
        <v>668</v>
      </c>
    </row>
    <row r="2545" spans="2:7">
      <c r="B2545">
        <v>376</v>
      </c>
      <c r="C2545" t="s">
        <v>669</v>
      </c>
      <c r="D2545" t="s">
        <v>742</v>
      </c>
      <c r="E2545">
        <v>37.700000000000003</v>
      </c>
      <c r="F2545" t="s">
        <v>628</v>
      </c>
      <c r="G2545" t="s">
        <v>670</v>
      </c>
    </row>
    <row r="2546" spans="2:7">
      <c r="B2546">
        <v>376</v>
      </c>
      <c r="C2546" t="s">
        <v>669</v>
      </c>
      <c r="D2546" t="s">
        <v>9</v>
      </c>
      <c r="E2546">
        <v>4</v>
      </c>
      <c r="F2546" t="s">
        <v>628</v>
      </c>
      <c r="G2546" t="s">
        <v>670</v>
      </c>
    </row>
    <row r="2547" spans="2:7">
      <c r="B2547">
        <v>376</v>
      </c>
      <c r="C2547" t="s">
        <v>669</v>
      </c>
      <c r="D2547" t="s">
        <v>741</v>
      </c>
      <c r="E2547">
        <v>89</v>
      </c>
      <c r="F2547" t="s">
        <v>628</v>
      </c>
      <c r="G2547" t="s">
        <v>670</v>
      </c>
    </row>
    <row r="2548" spans="2:7">
      <c r="B2548">
        <v>376</v>
      </c>
      <c r="C2548" t="s">
        <v>669</v>
      </c>
      <c r="D2548" t="s">
        <v>10</v>
      </c>
      <c r="E2548">
        <v>62</v>
      </c>
      <c r="F2548" t="s">
        <v>628</v>
      </c>
      <c r="G2548" t="s">
        <v>670</v>
      </c>
    </row>
    <row r="2549" spans="2:7">
      <c r="B2549">
        <v>376</v>
      </c>
      <c r="C2549" t="s">
        <v>669</v>
      </c>
      <c r="D2549" t="s">
        <v>11</v>
      </c>
      <c r="E2549">
        <v>2050</v>
      </c>
      <c r="F2549" t="s">
        <v>628</v>
      </c>
      <c r="G2549" t="s">
        <v>670</v>
      </c>
    </row>
    <row r="2550" spans="2:7">
      <c r="B2550">
        <v>376</v>
      </c>
      <c r="C2550" t="s">
        <v>669</v>
      </c>
      <c r="D2550" t="s">
        <v>12</v>
      </c>
      <c r="E2550">
        <v>17.3</v>
      </c>
      <c r="F2550" t="s">
        <v>628</v>
      </c>
      <c r="G2550" t="s">
        <v>670</v>
      </c>
    </row>
    <row r="2551" spans="2:7">
      <c r="B2551">
        <v>376</v>
      </c>
      <c r="C2551" t="s">
        <v>669</v>
      </c>
      <c r="D2551" t="s">
        <v>13</v>
      </c>
      <c r="E2551">
        <v>81</v>
      </c>
      <c r="F2551" t="s">
        <v>628</v>
      </c>
      <c r="G2551" t="s">
        <v>670</v>
      </c>
    </row>
    <row r="2552" spans="2:7">
      <c r="B2552">
        <v>377</v>
      </c>
      <c r="C2552" t="s">
        <v>671</v>
      </c>
      <c r="D2552" t="s">
        <v>742</v>
      </c>
      <c r="E2552">
        <v>35</v>
      </c>
      <c r="F2552" t="s">
        <v>672</v>
      </c>
      <c r="G2552" t="s">
        <v>673</v>
      </c>
    </row>
    <row r="2553" spans="2:7">
      <c r="B2553">
        <v>377</v>
      </c>
      <c r="C2553" t="s">
        <v>671</v>
      </c>
      <c r="D2553" t="s">
        <v>9</v>
      </c>
      <c r="E2553">
        <v>4</v>
      </c>
      <c r="F2553" t="s">
        <v>672</v>
      </c>
      <c r="G2553" t="s">
        <v>673</v>
      </c>
    </row>
    <row r="2554" spans="2:7">
      <c r="B2554">
        <v>377</v>
      </c>
      <c r="C2554" t="s">
        <v>671</v>
      </c>
      <c r="D2554" t="s">
        <v>741</v>
      </c>
      <c r="E2554">
        <v>122</v>
      </c>
      <c r="F2554" t="s">
        <v>672</v>
      </c>
      <c r="G2554" t="s">
        <v>673</v>
      </c>
    </row>
    <row r="2555" spans="2:7">
      <c r="B2555">
        <v>377</v>
      </c>
      <c r="C2555" t="s">
        <v>671</v>
      </c>
      <c r="D2555" t="s">
        <v>10</v>
      </c>
      <c r="E2555">
        <v>88</v>
      </c>
      <c r="F2555" t="s">
        <v>672</v>
      </c>
      <c r="G2555" t="s">
        <v>673</v>
      </c>
    </row>
    <row r="2556" spans="2:7">
      <c r="B2556">
        <v>377</v>
      </c>
      <c r="C2556" t="s">
        <v>671</v>
      </c>
      <c r="D2556" t="s">
        <v>11</v>
      </c>
      <c r="E2556">
        <v>2500</v>
      </c>
      <c r="F2556" t="s">
        <v>672</v>
      </c>
      <c r="G2556" t="s">
        <v>673</v>
      </c>
    </row>
    <row r="2557" spans="2:7">
      <c r="B2557">
        <v>377</v>
      </c>
      <c r="C2557" t="s">
        <v>671</v>
      </c>
      <c r="D2557" t="s">
        <v>12</v>
      </c>
      <c r="E2557">
        <v>15.1</v>
      </c>
      <c r="F2557" t="s">
        <v>672</v>
      </c>
      <c r="G2557" t="s">
        <v>673</v>
      </c>
    </row>
    <row r="2558" spans="2:7">
      <c r="B2558">
        <v>377</v>
      </c>
      <c r="C2558" t="s">
        <v>671</v>
      </c>
      <c r="D2558" t="s">
        <v>13</v>
      </c>
      <c r="E2558">
        <v>80</v>
      </c>
      <c r="F2558" t="s">
        <v>672</v>
      </c>
      <c r="G2558" t="s">
        <v>673</v>
      </c>
    </row>
    <row r="2559" spans="2:7">
      <c r="B2559">
        <v>378</v>
      </c>
      <c r="C2559" t="s">
        <v>674</v>
      </c>
      <c r="D2559" t="s">
        <v>742</v>
      </c>
      <c r="E2559">
        <v>26</v>
      </c>
      <c r="F2559" t="s">
        <v>675</v>
      </c>
      <c r="G2559" t="s">
        <v>676</v>
      </c>
    </row>
    <row r="2560" spans="2:7">
      <c r="B2560">
        <v>378</v>
      </c>
      <c r="C2560" t="s">
        <v>674</v>
      </c>
      <c r="D2560" t="s">
        <v>9</v>
      </c>
      <c r="E2560">
        <v>4</v>
      </c>
      <c r="F2560" t="s">
        <v>675</v>
      </c>
      <c r="G2560" t="s">
        <v>676</v>
      </c>
    </row>
    <row r="2561" spans="2:7">
      <c r="B2561">
        <v>378</v>
      </c>
      <c r="C2561" t="s">
        <v>674</v>
      </c>
      <c r="D2561" t="s">
        <v>741</v>
      </c>
      <c r="E2561">
        <v>97</v>
      </c>
      <c r="F2561" t="s">
        <v>675</v>
      </c>
      <c r="G2561" t="s">
        <v>676</v>
      </c>
    </row>
    <row r="2562" spans="2:7">
      <c r="B2562">
        <v>378</v>
      </c>
      <c r="C2562" t="s">
        <v>674</v>
      </c>
      <c r="D2562" t="s">
        <v>10</v>
      </c>
      <c r="E2562">
        <v>46</v>
      </c>
      <c r="F2562" t="s">
        <v>675</v>
      </c>
      <c r="G2562" t="s">
        <v>676</v>
      </c>
    </row>
    <row r="2563" spans="2:7">
      <c r="B2563">
        <v>378</v>
      </c>
      <c r="C2563" t="s">
        <v>674</v>
      </c>
      <c r="D2563" t="s">
        <v>11</v>
      </c>
      <c r="E2563">
        <v>1835</v>
      </c>
      <c r="F2563" t="s">
        <v>675</v>
      </c>
      <c r="G2563" t="s">
        <v>676</v>
      </c>
    </row>
    <row r="2564" spans="2:7">
      <c r="B2564">
        <v>378</v>
      </c>
      <c r="C2564" t="s">
        <v>674</v>
      </c>
      <c r="D2564" t="s">
        <v>12</v>
      </c>
      <c r="E2564">
        <v>20.5</v>
      </c>
      <c r="F2564" t="s">
        <v>675</v>
      </c>
      <c r="G2564" t="s">
        <v>676</v>
      </c>
    </row>
    <row r="2565" spans="2:7">
      <c r="B2565">
        <v>378</v>
      </c>
      <c r="C2565" t="s">
        <v>674</v>
      </c>
      <c r="D2565" t="s">
        <v>13</v>
      </c>
      <c r="E2565">
        <v>70</v>
      </c>
      <c r="F2565" t="s">
        <v>675</v>
      </c>
      <c r="G2565" t="s">
        <v>676</v>
      </c>
    </row>
    <row r="2566" spans="2:7">
      <c r="B2566">
        <v>379</v>
      </c>
      <c r="C2566" t="s">
        <v>677</v>
      </c>
      <c r="D2566" t="s">
        <v>742</v>
      </c>
      <c r="E2566">
        <v>22</v>
      </c>
      <c r="F2566" t="s">
        <v>675</v>
      </c>
      <c r="G2566" t="s">
        <v>678</v>
      </c>
    </row>
    <row r="2567" spans="2:7">
      <c r="B2567">
        <v>379</v>
      </c>
      <c r="C2567" t="s">
        <v>677</v>
      </c>
      <c r="D2567" t="s">
        <v>9</v>
      </c>
      <c r="E2567">
        <v>4</v>
      </c>
      <c r="F2567" t="s">
        <v>675</v>
      </c>
      <c r="G2567" t="s">
        <v>678</v>
      </c>
    </row>
    <row r="2568" spans="2:7">
      <c r="B2568">
        <v>379</v>
      </c>
      <c r="C2568" t="s">
        <v>677</v>
      </c>
      <c r="D2568" t="s">
        <v>741</v>
      </c>
      <c r="E2568">
        <v>121</v>
      </c>
      <c r="F2568" t="s">
        <v>675</v>
      </c>
      <c r="G2568" t="s">
        <v>678</v>
      </c>
    </row>
    <row r="2569" spans="2:7">
      <c r="B2569">
        <v>379</v>
      </c>
      <c r="C2569" t="s">
        <v>677</v>
      </c>
      <c r="D2569" t="s">
        <v>10</v>
      </c>
      <c r="E2569">
        <v>76</v>
      </c>
      <c r="F2569" t="s">
        <v>675</v>
      </c>
      <c r="G2569" t="s">
        <v>678</v>
      </c>
    </row>
    <row r="2570" spans="2:7">
      <c r="B2570">
        <v>379</v>
      </c>
      <c r="C2570" t="s">
        <v>677</v>
      </c>
      <c r="D2570" t="s">
        <v>11</v>
      </c>
      <c r="E2570">
        <v>2511</v>
      </c>
      <c r="F2570" t="s">
        <v>675</v>
      </c>
      <c r="G2570" t="s">
        <v>678</v>
      </c>
    </row>
    <row r="2571" spans="2:7">
      <c r="B2571">
        <v>379</v>
      </c>
      <c r="C2571" t="s">
        <v>677</v>
      </c>
      <c r="D2571" t="s">
        <v>12</v>
      </c>
      <c r="E2571">
        <v>18</v>
      </c>
      <c r="F2571" t="s">
        <v>675</v>
      </c>
      <c r="G2571" t="s">
        <v>678</v>
      </c>
    </row>
    <row r="2572" spans="2:7">
      <c r="B2572">
        <v>379</v>
      </c>
      <c r="C2572" t="s">
        <v>677</v>
      </c>
      <c r="D2572" t="s">
        <v>13</v>
      </c>
      <c r="E2572">
        <v>72</v>
      </c>
      <c r="F2572" t="s">
        <v>675</v>
      </c>
      <c r="G2572" t="s">
        <v>678</v>
      </c>
    </row>
    <row r="2573" spans="2:7">
      <c r="B2573">
        <v>380</v>
      </c>
      <c r="C2573" t="s">
        <v>679</v>
      </c>
      <c r="D2573" t="s">
        <v>742</v>
      </c>
      <c r="E2573">
        <v>26</v>
      </c>
      <c r="F2573" t="s">
        <v>675</v>
      </c>
      <c r="G2573" t="s">
        <v>680</v>
      </c>
    </row>
    <row r="2574" spans="2:7">
      <c r="B2574">
        <v>380</v>
      </c>
      <c r="C2574" t="s">
        <v>679</v>
      </c>
      <c r="D2574" t="s">
        <v>9</v>
      </c>
      <c r="E2574">
        <v>4</v>
      </c>
      <c r="F2574" t="s">
        <v>675</v>
      </c>
      <c r="G2574" t="s">
        <v>680</v>
      </c>
    </row>
    <row r="2575" spans="2:7">
      <c r="B2575">
        <v>380</v>
      </c>
      <c r="C2575" t="s">
        <v>679</v>
      </c>
      <c r="D2575" t="s">
        <v>741</v>
      </c>
      <c r="E2575">
        <v>79</v>
      </c>
      <c r="F2575" t="s">
        <v>675</v>
      </c>
      <c r="G2575" t="s">
        <v>680</v>
      </c>
    </row>
    <row r="2576" spans="2:7">
      <c r="B2576">
        <v>380</v>
      </c>
      <c r="C2576" t="s">
        <v>679</v>
      </c>
      <c r="D2576" t="s">
        <v>10</v>
      </c>
      <c r="E2576">
        <v>67</v>
      </c>
      <c r="F2576" t="s">
        <v>675</v>
      </c>
      <c r="G2576" t="s">
        <v>680</v>
      </c>
    </row>
    <row r="2577" spans="2:7">
      <c r="B2577">
        <v>380</v>
      </c>
      <c r="C2577" t="s">
        <v>679</v>
      </c>
      <c r="D2577" t="s">
        <v>11</v>
      </c>
      <c r="E2577">
        <v>1963</v>
      </c>
      <c r="F2577" t="s">
        <v>675</v>
      </c>
      <c r="G2577" t="s">
        <v>680</v>
      </c>
    </row>
    <row r="2578" spans="2:7">
      <c r="B2578">
        <v>380</v>
      </c>
      <c r="C2578" t="s">
        <v>679</v>
      </c>
      <c r="D2578" t="s">
        <v>12</v>
      </c>
      <c r="E2578">
        <v>15.5</v>
      </c>
      <c r="F2578" t="s">
        <v>675</v>
      </c>
      <c r="G2578" t="s">
        <v>680</v>
      </c>
    </row>
    <row r="2579" spans="2:7">
      <c r="B2579">
        <v>380</v>
      </c>
      <c r="C2579" t="s">
        <v>679</v>
      </c>
      <c r="D2579" t="s">
        <v>13</v>
      </c>
      <c r="E2579">
        <v>74</v>
      </c>
      <c r="F2579" t="s">
        <v>675</v>
      </c>
      <c r="G2579" t="s">
        <v>680</v>
      </c>
    </row>
    <row r="2580" spans="2:7">
      <c r="B2580">
        <v>381</v>
      </c>
      <c r="C2580" t="s">
        <v>679</v>
      </c>
      <c r="D2580" t="s">
        <v>742</v>
      </c>
      <c r="E2580">
        <v>30.5</v>
      </c>
      <c r="F2580" t="s">
        <v>675</v>
      </c>
      <c r="G2580" t="s">
        <v>681</v>
      </c>
    </row>
    <row r="2581" spans="2:7">
      <c r="B2581">
        <v>381</v>
      </c>
      <c r="C2581" t="s">
        <v>679</v>
      </c>
      <c r="D2581" t="s">
        <v>9</v>
      </c>
      <c r="E2581">
        <v>4</v>
      </c>
      <c r="F2581" t="s">
        <v>675</v>
      </c>
      <c r="G2581" t="s">
        <v>681</v>
      </c>
    </row>
    <row r="2582" spans="2:7">
      <c r="B2582">
        <v>381</v>
      </c>
      <c r="C2582" t="s">
        <v>679</v>
      </c>
      <c r="D2582" t="s">
        <v>741</v>
      </c>
      <c r="E2582">
        <v>97</v>
      </c>
      <c r="F2582" t="s">
        <v>675</v>
      </c>
      <c r="G2582" t="s">
        <v>681</v>
      </c>
    </row>
    <row r="2583" spans="2:7">
      <c r="B2583">
        <v>381</v>
      </c>
      <c r="C2583" t="s">
        <v>679</v>
      </c>
      <c r="D2583" t="s">
        <v>10</v>
      </c>
      <c r="E2583">
        <v>78</v>
      </c>
      <c r="F2583" t="s">
        <v>675</v>
      </c>
      <c r="G2583" t="s">
        <v>681</v>
      </c>
    </row>
    <row r="2584" spans="2:7">
      <c r="B2584">
        <v>381</v>
      </c>
      <c r="C2584" t="s">
        <v>679</v>
      </c>
      <c r="D2584" t="s">
        <v>11</v>
      </c>
      <c r="E2584">
        <v>2190</v>
      </c>
      <c r="F2584" t="s">
        <v>675</v>
      </c>
      <c r="G2584" t="s">
        <v>681</v>
      </c>
    </row>
    <row r="2585" spans="2:7">
      <c r="B2585">
        <v>381</v>
      </c>
      <c r="C2585" t="s">
        <v>679</v>
      </c>
      <c r="D2585" t="s">
        <v>12</v>
      </c>
      <c r="E2585">
        <v>14.1</v>
      </c>
      <c r="F2585" t="s">
        <v>675</v>
      </c>
      <c r="G2585" t="s">
        <v>681</v>
      </c>
    </row>
    <row r="2586" spans="2:7">
      <c r="B2586">
        <v>381</v>
      </c>
      <c r="C2586" t="s">
        <v>679</v>
      </c>
      <c r="D2586" t="s">
        <v>13</v>
      </c>
      <c r="E2586">
        <v>77</v>
      </c>
      <c r="F2586" t="s">
        <v>675</v>
      </c>
      <c r="G2586" t="s">
        <v>681</v>
      </c>
    </row>
    <row r="2587" spans="2:7">
      <c r="B2587">
        <v>382</v>
      </c>
      <c r="C2587" t="s">
        <v>679</v>
      </c>
      <c r="D2587" t="s">
        <v>742</v>
      </c>
      <c r="E2587">
        <v>25</v>
      </c>
      <c r="F2587" t="s">
        <v>675</v>
      </c>
      <c r="G2587" t="s">
        <v>682</v>
      </c>
    </row>
    <row r="2588" spans="2:7">
      <c r="B2588">
        <v>382</v>
      </c>
      <c r="C2588" t="s">
        <v>679</v>
      </c>
      <c r="D2588" t="s">
        <v>9</v>
      </c>
      <c r="E2588">
        <v>4</v>
      </c>
      <c r="F2588" t="s">
        <v>675</v>
      </c>
      <c r="G2588" t="s">
        <v>682</v>
      </c>
    </row>
    <row r="2589" spans="2:7">
      <c r="B2589">
        <v>382</v>
      </c>
      <c r="C2589" t="s">
        <v>679</v>
      </c>
      <c r="D2589" t="s">
        <v>741</v>
      </c>
      <c r="E2589">
        <v>90</v>
      </c>
      <c r="F2589" t="s">
        <v>675</v>
      </c>
      <c r="G2589" t="s">
        <v>682</v>
      </c>
    </row>
    <row r="2590" spans="2:7">
      <c r="B2590">
        <v>382</v>
      </c>
      <c r="C2590" t="s">
        <v>679</v>
      </c>
      <c r="D2590" t="s">
        <v>10</v>
      </c>
      <c r="E2590">
        <v>71</v>
      </c>
      <c r="F2590" t="s">
        <v>675</v>
      </c>
      <c r="G2590" t="s">
        <v>682</v>
      </c>
    </row>
    <row r="2591" spans="2:7">
      <c r="B2591">
        <v>382</v>
      </c>
      <c r="C2591" t="s">
        <v>679</v>
      </c>
      <c r="D2591" t="s">
        <v>11</v>
      </c>
      <c r="E2591">
        <v>2223</v>
      </c>
      <c r="F2591" t="s">
        <v>675</v>
      </c>
      <c r="G2591" t="s">
        <v>682</v>
      </c>
    </row>
    <row r="2592" spans="2:7">
      <c r="B2592">
        <v>382</v>
      </c>
      <c r="C2592" t="s">
        <v>679</v>
      </c>
      <c r="D2592" t="s">
        <v>12</v>
      </c>
      <c r="E2592">
        <v>16.5</v>
      </c>
      <c r="F2592" t="s">
        <v>675</v>
      </c>
      <c r="G2592" t="s">
        <v>682</v>
      </c>
    </row>
    <row r="2593" spans="2:7">
      <c r="B2593">
        <v>382</v>
      </c>
      <c r="C2593" t="s">
        <v>679</v>
      </c>
      <c r="D2593" t="s">
        <v>13</v>
      </c>
      <c r="E2593">
        <v>75</v>
      </c>
      <c r="F2593" t="s">
        <v>675</v>
      </c>
      <c r="G2593" t="s">
        <v>682</v>
      </c>
    </row>
    <row r="2594" spans="2:7">
      <c r="B2594">
        <v>383</v>
      </c>
      <c r="C2594" t="s">
        <v>683</v>
      </c>
      <c r="D2594" t="s">
        <v>742</v>
      </c>
      <c r="E2594">
        <v>43.4</v>
      </c>
      <c r="F2594" t="s">
        <v>675</v>
      </c>
      <c r="G2594" t="s">
        <v>684</v>
      </c>
    </row>
    <row r="2595" spans="2:7">
      <c r="B2595">
        <v>383</v>
      </c>
      <c r="C2595" t="s">
        <v>683</v>
      </c>
      <c r="D2595" t="s">
        <v>9</v>
      </c>
      <c r="E2595">
        <v>4</v>
      </c>
      <c r="F2595" t="s">
        <v>675</v>
      </c>
      <c r="G2595" t="s">
        <v>684</v>
      </c>
    </row>
    <row r="2596" spans="2:7">
      <c r="B2596">
        <v>383</v>
      </c>
      <c r="C2596" t="s">
        <v>683</v>
      </c>
      <c r="D2596" t="s">
        <v>741</v>
      </c>
      <c r="E2596">
        <v>90</v>
      </c>
      <c r="F2596" t="s">
        <v>675</v>
      </c>
      <c r="G2596" t="s">
        <v>684</v>
      </c>
    </row>
    <row r="2597" spans="2:7">
      <c r="B2597">
        <v>383</v>
      </c>
      <c r="C2597" t="s">
        <v>683</v>
      </c>
      <c r="D2597" t="s">
        <v>10</v>
      </c>
      <c r="E2597">
        <v>48</v>
      </c>
      <c r="F2597" t="s">
        <v>675</v>
      </c>
      <c r="G2597" t="s">
        <v>684</v>
      </c>
    </row>
    <row r="2598" spans="2:7">
      <c r="B2598">
        <v>383</v>
      </c>
      <c r="C2598" t="s">
        <v>683</v>
      </c>
      <c r="D2598" t="s">
        <v>11</v>
      </c>
      <c r="E2598">
        <v>2335</v>
      </c>
      <c r="F2598" t="s">
        <v>675</v>
      </c>
      <c r="G2598" t="s">
        <v>684</v>
      </c>
    </row>
    <row r="2599" spans="2:7">
      <c r="B2599">
        <v>383</v>
      </c>
      <c r="C2599" t="s">
        <v>683</v>
      </c>
      <c r="D2599" t="s">
        <v>12</v>
      </c>
      <c r="E2599">
        <v>23.7</v>
      </c>
      <c r="F2599" t="s">
        <v>675</v>
      </c>
      <c r="G2599" t="s">
        <v>684</v>
      </c>
    </row>
    <row r="2600" spans="2:7">
      <c r="B2600">
        <v>383</v>
      </c>
      <c r="C2600" t="s">
        <v>683</v>
      </c>
      <c r="D2600" t="s">
        <v>13</v>
      </c>
      <c r="E2600">
        <v>80</v>
      </c>
      <c r="F2600" t="s">
        <v>675</v>
      </c>
      <c r="G2600" t="s">
        <v>684</v>
      </c>
    </row>
    <row r="2601" spans="2:7">
      <c r="B2601">
        <v>384</v>
      </c>
      <c r="C2601" t="s">
        <v>685</v>
      </c>
      <c r="D2601" t="s">
        <v>742</v>
      </c>
      <c r="E2601">
        <v>33</v>
      </c>
      <c r="F2601" t="s">
        <v>675</v>
      </c>
      <c r="G2601" t="s">
        <v>686</v>
      </c>
    </row>
    <row r="2602" spans="2:7">
      <c r="B2602">
        <v>384</v>
      </c>
      <c r="C2602" t="s">
        <v>685</v>
      </c>
      <c r="D2602" t="s">
        <v>9</v>
      </c>
      <c r="E2602">
        <v>4</v>
      </c>
      <c r="F2602" t="s">
        <v>675</v>
      </c>
      <c r="G2602" t="s">
        <v>686</v>
      </c>
    </row>
    <row r="2603" spans="2:7">
      <c r="B2603">
        <v>384</v>
      </c>
      <c r="C2603" t="s">
        <v>685</v>
      </c>
      <c r="D2603" t="s">
        <v>741</v>
      </c>
      <c r="E2603">
        <v>105</v>
      </c>
      <c r="F2603" t="s">
        <v>675</v>
      </c>
      <c r="G2603" t="s">
        <v>686</v>
      </c>
    </row>
    <row r="2604" spans="2:7">
      <c r="B2604">
        <v>384</v>
      </c>
      <c r="C2604" t="s">
        <v>685</v>
      </c>
      <c r="D2604" t="s">
        <v>10</v>
      </c>
      <c r="E2604">
        <v>74</v>
      </c>
      <c r="F2604" t="s">
        <v>675</v>
      </c>
      <c r="G2604" t="s">
        <v>686</v>
      </c>
    </row>
    <row r="2605" spans="2:7">
      <c r="B2605">
        <v>384</v>
      </c>
      <c r="C2605" t="s">
        <v>685</v>
      </c>
      <c r="D2605" t="s">
        <v>11</v>
      </c>
      <c r="E2605">
        <v>2190</v>
      </c>
      <c r="F2605" t="s">
        <v>675</v>
      </c>
      <c r="G2605" t="s">
        <v>686</v>
      </c>
    </row>
    <row r="2606" spans="2:7">
      <c r="B2606">
        <v>384</v>
      </c>
      <c r="C2606" t="s">
        <v>685</v>
      </c>
      <c r="D2606" t="s">
        <v>12</v>
      </c>
      <c r="E2606">
        <v>14.2</v>
      </c>
      <c r="F2606" t="s">
        <v>675</v>
      </c>
      <c r="G2606" t="s">
        <v>686</v>
      </c>
    </row>
    <row r="2607" spans="2:7">
      <c r="B2607">
        <v>384</v>
      </c>
      <c r="C2607" t="s">
        <v>685</v>
      </c>
      <c r="D2607" t="s">
        <v>13</v>
      </c>
      <c r="E2607">
        <v>81</v>
      </c>
      <c r="F2607" t="s">
        <v>675</v>
      </c>
      <c r="G2607" t="s">
        <v>686</v>
      </c>
    </row>
    <row r="2608" spans="2:7">
      <c r="B2608">
        <v>385</v>
      </c>
      <c r="C2608" t="s">
        <v>687</v>
      </c>
      <c r="D2608" t="s">
        <v>742</v>
      </c>
      <c r="E2608">
        <v>27</v>
      </c>
      <c r="F2608" t="s">
        <v>675</v>
      </c>
      <c r="G2608" t="s">
        <v>688</v>
      </c>
    </row>
    <row r="2609" spans="2:7">
      <c r="B2609">
        <v>385</v>
      </c>
      <c r="C2609" t="s">
        <v>687</v>
      </c>
      <c r="D2609" t="s">
        <v>9</v>
      </c>
      <c r="E2609">
        <v>4</v>
      </c>
      <c r="F2609" t="s">
        <v>675</v>
      </c>
      <c r="G2609" t="s">
        <v>688</v>
      </c>
    </row>
    <row r="2610" spans="2:7">
      <c r="B2610">
        <v>385</v>
      </c>
      <c r="C2610" t="s">
        <v>687</v>
      </c>
      <c r="D2610" t="s">
        <v>741</v>
      </c>
      <c r="E2610">
        <v>97</v>
      </c>
      <c r="F2610" t="s">
        <v>675</v>
      </c>
      <c r="G2610" t="s">
        <v>688</v>
      </c>
    </row>
    <row r="2611" spans="2:7">
      <c r="B2611">
        <v>385</v>
      </c>
      <c r="C2611" t="s">
        <v>687</v>
      </c>
      <c r="D2611" t="s">
        <v>10</v>
      </c>
      <c r="E2611">
        <v>60</v>
      </c>
      <c r="F2611" t="s">
        <v>675</v>
      </c>
      <c r="G2611" t="s">
        <v>688</v>
      </c>
    </row>
    <row r="2612" spans="2:7">
      <c r="B2612">
        <v>385</v>
      </c>
      <c r="C2612" t="s">
        <v>687</v>
      </c>
      <c r="D2612" t="s">
        <v>11</v>
      </c>
      <c r="E2612">
        <v>1834</v>
      </c>
      <c r="F2612" t="s">
        <v>675</v>
      </c>
      <c r="G2612" t="s">
        <v>688</v>
      </c>
    </row>
    <row r="2613" spans="2:7">
      <c r="B2613">
        <v>385</v>
      </c>
      <c r="C2613" t="s">
        <v>687</v>
      </c>
      <c r="D2613" t="s">
        <v>12</v>
      </c>
      <c r="E2613">
        <v>19</v>
      </c>
      <c r="F2613" t="s">
        <v>675</v>
      </c>
      <c r="G2613" t="s">
        <v>688</v>
      </c>
    </row>
    <row r="2614" spans="2:7">
      <c r="B2614">
        <v>385</v>
      </c>
      <c r="C2614" t="s">
        <v>687</v>
      </c>
      <c r="D2614" t="s">
        <v>13</v>
      </c>
      <c r="E2614">
        <v>71</v>
      </c>
      <c r="F2614" t="s">
        <v>675</v>
      </c>
      <c r="G2614" t="s">
        <v>688</v>
      </c>
    </row>
    <row r="2615" spans="2:7">
      <c r="B2615">
        <v>386</v>
      </c>
      <c r="C2615" t="s">
        <v>689</v>
      </c>
      <c r="D2615" t="s">
        <v>742</v>
      </c>
      <c r="E2615">
        <v>44</v>
      </c>
      <c r="F2615" t="s">
        <v>675</v>
      </c>
      <c r="G2615" t="s">
        <v>690</v>
      </c>
    </row>
    <row r="2616" spans="2:7">
      <c r="B2616">
        <v>386</v>
      </c>
      <c r="C2616" t="s">
        <v>689</v>
      </c>
      <c r="D2616" t="s">
        <v>9</v>
      </c>
      <c r="E2616">
        <v>4</v>
      </c>
      <c r="F2616" t="s">
        <v>675</v>
      </c>
      <c r="G2616" t="s">
        <v>690</v>
      </c>
    </row>
    <row r="2617" spans="2:7">
      <c r="B2617">
        <v>386</v>
      </c>
      <c r="C2617" t="s">
        <v>689</v>
      </c>
      <c r="D2617" t="s">
        <v>741</v>
      </c>
      <c r="E2617">
        <v>97</v>
      </c>
      <c r="F2617" t="s">
        <v>675</v>
      </c>
      <c r="G2617" t="s">
        <v>690</v>
      </c>
    </row>
    <row r="2618" spans="2:7">
      <c r="B2618">
        <v>386</v>
      </c>
      <c r="C2618" t="s">
        <v>689</v>
      </c>
      <c r="D2618" t="s">
        <v>10</v>
      </c>
      <c r="E2618">
        <v>52</v>
      </c>
      <c r="F2618" t="s">
        <v>675</v>
      </c>
      <c r="G2618" t="s">
        <v>690</v>
      </c>
    </row>
    <row r="2619" spans="2:7">
      <c r="B2619">
        <v>386</v>
      </c>
      <c r="C2619" t="s">
        <v>689</v>
      </c>
      <c r="D2619" t="s">
        <v>11</v>
      </c>
      <c r="E2619">
        <v>2130</v>
      </c>
      <c r="F2619" t="s">
        <v>675</v>
      </c>
      <c r="G2619" t="s">
        <v>690</v>
      </c>
    </row>
    <row r="2620" spans="2:7">
      <c r="B2620">
        <v>386</v>
      </c>
      <c r="C2620" t="s">
        <v>689</v>
      </c>
      <c r="D2620" t="s">
        <v>12</v>
      </c>
      <c r="E2620">
        <v>24.6</v>
      </c>
      <c r="F2620" t="s">
        <v>675</v>
      </c>
      <c r="G2620" t="s">
        <v>690</v>
      </c>
    </row>
    <row r="2621" spans="2:7">
      <c r="B2621">
        <v>386</v>
      </c>
      <c r="C2621" t="s">
        <v>689</v>
      </c>
      <c r="D2621" t="s">
        <v>13</v>
      </c>
      <c r="E2621">
        <v>82</v>
      </c>
      <c r="F2621" t="s">
        <v>675</v>
      </c>
      <c r="G2621" t="s">
        <v>690</v>
      </c>
    </row>
    <row r="2622" spans="2:7">
      <c r="B2622">
        <v>387</v>
      </c>
      <c r="C2622" t="s">
        <v>691</v>
      </c>
      <c r="D2622" t="s">
        <v>742</v>
      </c>
      <c r="E2622">
        <v>29</v>
      </c>
      <c r="F2622" t="s">
        <v>675</v>
      </c>
      <c r="G2622" t="s">
        <v>692</v>
      </c>
    </row>
    <row r="2623" spans="2:7">
      <c r="B2623">
        <v>387</v>
      </c>
      <c r="C2623" t="s">
        <v>691</v>
      </c>
      <c r="D2623" t="s">
        <v>9</v>
      </c>
      <c r="E2623">
        <v>4</v>
      </c>
      <c r="F2623" t="s">
        <v>675</v>
      </c>
      <c r="G2623" t="s">
        <v>692</v>
      </c>
    </row>
    <row r="2624" spans="2:7">
      <c r="B2624">
        <v>387</v>
      </c>
      <c r="C2624" t="s">
        <v>691</v>
      </c>
      <c r="D2624" t="s">
        <v>741</v>
      </c>
      <c r="E2624">
        <v>90</v>
      </c>
      <c r="F2624" t="s">
        <v>675</v>
      </c>
      <c r="G2624" t="s">
        <v>692</v>
      </c>
    </row>
    <row r="2625" spans="2:7">
      <c r="B2625">
        <v>387</v>
      </c>
      <c r="C2625" t="s">
        <v>691</v>
      </c>
      <c r="D2625" t="s">
        <v>10</v>
      </c>
      <c r="E2625">
        <v>70</v>
      </c>
      <c r="F2625" t="s">
        <v>675</v>
      </c>
      <c r="G2625" t="s">
        <v>692</v>
      </c>
    </row>
    <row r="2626" spans="2:7">
      <c r="B2626">
        <v>387</v>
      </c>
      <c r="C2626" t="s">
        <v>691</v>
      </c>
      <c r="D2626" t="s">
        <v>11</v>
      </c>
      <c r="E2626">
        <v>1937</v>
      </c>
      <c r="F2626" t="s">
        <v>675</v>
      </c>
      <c r="G2626" t="s">
        <v>692</v>
      </c>
    </row>
    <row r="2627" spans="2:7">
      <c r="B2627">
        <v>387</v>
      </c>
      <c r="C2627" t="s">
        <v>691</v>
      </c>
      <c r="D2627" t="s">
        <v>12</v>
      </c>
      <c r="E2627">
        <v>14.2</v>
      </c>
      <c r="F2627" t="s">
        <v>675</v>
      </c>
      <c r="G2627" t="s">
        <v>692</v>
      </c>
    </row>
    <row r="2628" spans="2:7">
      <c r="B2628">
        <v>387</v>
      </c>
      <c r="C2628" t="s">
        <v>691</v>
      </c>
      <c r="D2628" t="s">
        <v>13</v>
      </c>
      <c r="E2628">
        <v>76</v>
      </c>
      <c r="F2628" t="s">
        <v>675</v>
      </c>
      <c r="G2628" t="s">
        <v>692</v>
      </c>
    </row>
    <row r="2629" spans="2:7">
      <c r="B2629">
        <v>388</v>
      </c>
      <c r="C2629" t="s">
        <v>691</v>
      </c>
      <c r="D2629" t="s">
        <v>742</v>
      </c>
      <c r="E2629">
        <v>29</v>
      </c>
      <c r="F2629" t="s">
        <v>675</v>
      </c>
      <c r="G2629" t="s">
        <v>693</v>
      </c>
    </row>
    <row r="2630" spans="2:7">
      <c r="B2630">
        <v>388</v>
      </c>
      <c r="C2630" t="s">
        <v>691</v>
      </c>
      <c r="D2630" t="s">
        <v>9</v>
      </c>
      <c r="E2630">
        <v>4</v>
      </c>
      <c r="F2630" t="s">
        <v>675</v>
      </c>
      <c r="G2630" t="s">
        <v>693</v>
      </c>
    </row>
    <row r="2631" spans="2:7">
      <c r="B2631">
        <v>388</v>
      </c>
      <c r="C2631" t="s">
        <v>691</v>
      </c>
      <c r="D2631" t="s">
        <v>741</v>
      </c>
      <c r="E2631">
        <v>90</v>
      </c>
      <c r="F2631" t="s">
        <v>675</v>
      </c>
      <c r="G2631" t="s">
        <v>693</v>
      </c>
    </row>
    <row r="2632" spans="2:7">
      <c r="B2632">
        <v>388</v>
      </c>
      <c r="C2632" t="s">
        <v>691</v>
      </c>
      <c r="D2632" t="s">
        <v>10</v>
      </c>
      <c r="E2632">
        <v>70</v>
      </c>
      <c r="F2632" t="s">
        <v>675</v>
      </c>
      <c r="G2632" t="s">
        <v>693</v>
      </c>
    </row>
    <row r="2633" spans="2:7">
      <c r="B2633">
        <v>388</v>
      </c>
      <c r="C2633" t="s">
        <v>691</v>
      </c>
      <c r="D2633" t="s">
        <v>11</v>
      </c>
      <c r="E2633">
        <v>1937</v>
      </c>
      <c r="F2633" t="s">
        <v>675</v>
      </c>
      <c r="G2633" t="s">
        <v>693</v>
      </c>
    </row>
    <row r="2634" spans="2:7">
      <c r="B2634">
        <v>388</v>
      </c>
      <c r="C2634" t="s">
        <v>691</v>
      </c>
      <c r="D2634" t="s">
        <v>12</v>
      </c>
      <c r="E2634">
        <v>14</v>
      </c>
      <c r="F2634" t="s">
        <v>675</v>
      </c>
      <c r="G2634" t="s">
        <v>693</v>
      </c>
    </row>
    <row r="2635" spans="2:7">
      <c r="B2635">
        <v>388</v>
      </c>
      <c r="C2635" t="s">
        <v>691</v>
      </c>
      <c r="D2635" t="s">
        <v>13</v>
      </c>
      <c r="E2635">
        <v>75</v>
      </c>
      <c r="F2635" t="s">
        <v>675</v>
      </c>
      <c r="G2635" t="s">
        <v>693</v>
      </c>
    </row>
    <row r="2636" spans="2:7">
      <c r="B2636">
        <v>389</v>
      </c>
      <c r="C2636" t="s">
        <v>691</v>
      </c>
      <c r="D2636" t="s">
        <v>742</v>
      </c>
      <c r="E2636">
        <v>41.5</v>
      </c>
      <c r="F2636" t="s">
        <v>675</v>
      </c>
      <c r="G2636" t="s">
        <v>694</v>
      </c>
    </row>
    <row r="2637" spans="2:7">
      <c r="B2637">
        <v>389</v>
      </c>
      <c r="C2637" t="s">
        <v>691</v>
      </c>
      <c r="D2637" t="s">
        <v>9</v>
      </c>
      <c r="E2637">
        <v>4</v>
      </c>
      <c r="F2637" t="s">
        <v>675</v>
      </c>
      <c r="G2637" t="s">
        <v>694</v>
      </c>
    </row>
    <row r="2638" spans="2:7">
      <c r="B2638">
        <v>389</v>
      </c>
      <c r="C2638" t="s">
        <v>691</v>
      </c>
      <c r="D2638" t="s">
        <v>741</v>
      </c>
      <c r="E2638">
        <v>98</v>
      </c>
      <c r="F2638" t="s">
        <v>675</v>
      </c>
      <c r="G2638" t="s">
        <v>694</v>
      </c>
    </row>
    <row r="2639" spans="2:7">
      <c r="B2639">
        <v>389</v>
      </c>
      <c r="C2639" t="s">
        <v>691</v>
      </c>
      <c r="D2639" t="s">
        <v>10</v>
      </c>
      <c r="E2639">
        <v>76</v>
      </c>
      <c r="F2639" t="s">
        <v>675</v>
      </c>
      <c r="G2639" t="s">
        <v>694</v>
      </c>
    </row>
    <row r="2640" spans="2:7">
      <c r="B2640">
        <v>389</v>
      </c>
      <c r="C2640" t="s">
        <v>691</v>
      </c>
      <c r="D2640" t="s">
        <v>11</v>
      </c>
      <c r="E2640">
        <v>2144</v>
      </c>
      <c r="F2640" t="s">
        <v>675</v>
      </c>
      <c r="G2640" t="s">
        <v>694</v>
      </c>
    </row>
    <row r="2641" spans="2:7">
      <c r="B2641">
        <v>389</v>
      </c>
      <c r="C2641" t="s">
        <v>691</v>
      </c>
      <c r="D2641" t="s">
        <v>12</v>
      </c>
      <c r="E2641">
        <v>14.7</v>
      </c>
      <c r="F2641" t="s">
        <v>675</v>
      </c>
      <c r="G2641" t="s">
        <v>694</v>
      </c>
    </row>
    <row r="2642" spans="2:7">
      <c r="B2642">
        <v>389</v>
      </c>
      <c r="C2642" t="s">
        <v>691</v>
      </c>
      <c r="D2642" t="s">
        <v>13</v>
      </c>
      <c r="E2642">
        <v>80</v>
      </c>
      <c r="F2642" t="s">
        <v>675</v>
      </c>
      <c r="G2642" t="s">
        <v>694</v>
      </c>
    </row>
    <row r="2643" spans="2:7">
      <c r="B2643">
        <v>390</v>
      </c>
      <c r="C2643" t="s">
        <v>691</v>
      </c>
      <c r="D2643" t="s">
        <v>742</v>
      </c>
      <c r="E2643">
        <v>29.5</v>
      </c>
      <c r="F2643" t="s">
        <v>675</v>
      </c>
      <c r="G2643" t="s">
        <v>695</v>
      </c>
    </row>
    <row r="2644" spans="2:7">
      <c r="B2644">
        <v>390</v>
      </c>
      <c r="C2644" t="s">
        <v>691</v>
      </c>
      <c r="D2644" t="s">
        <v>9</v>
      </c>
      <c r="E2644">
        <v>4</v>
      </c>
      <c r="F2644" t="s">
        <v>675</v>
      </c>
      <c r="G2644" t="s">
        <v>695</v>
      </c>
    </row>
    <row r="2645" spans="2:7">
      <c r="B2645">
        <v>390</v>
      </c>
      <c r="C2645" t="s">
        <v>691</v>
      </c>
      <c r="D2645" t="s">
        <v>741</v>
      </c>
      <c r="E2645">
        <v>97</v>
      </c>
      <c r="F2645" t="s">
        <v>675</v>
      </c>
      <c r="G2645" t="s">
        <v>695</v>
      </c>
    </row>
    <row r="2646" spans="2:7">
      <c r="B2646">
        <v>390</v>
      </c>
      <c r="C2646" t="s">
        <v>691</v>
      </c>
      <c r="D2646" t="s">
        <v>10</v>
      </c>
      <c r="E2646">
        <v>71</v>
      </c>
      <c r="F2646" t="s">
        <v>675</v>
      </c>
      <c r="G2646" t="s">
        <v>695</v>
      </c>
    </row>
    <row r="2647" spans="2:7">
      <c r="B2647">
        <v>390</v>
      </c>
      <c r="C2647" t="s">
        <v>691</v>
      </c>
      <c r="D2647" t="s">
        <v>11</v>
      </c>
      <c r="E2647">
        <v>1825</v>
      </c>
      <c r="F2647" t="s">
        <v>675</v>
      </c>
      <c r="G2647" t="s">
        <v>695</v>
      </c>
    </row>
    <row r="2648" spans="2:7">
      <c r="B2648">
        <v>390</v>
      </c>
      <c r="C2648" t="s">
        <v>691</v>
      </c>
      <c r="D2648" t="s">
        <v>12</v>
      </c>
      <c r="E2648">
        <v>12.2</v>
      </c>
      <c r="F2648" t="s">
        <v>675</v>
      </c>
      <c r="G2648" t="s">
        <v>695</v>
      </c>
    </row>
    <row r="2649" spans="2:7">
      <c r="B2649">
        <v>390</v>
      </c>
      <c r="C2649" t="s">
        <v>691</v>
      </c>
      <c r="D2649" t="s">
        <v>13</v>
      </c>
      <c r="E2649">
        <v>76</v>
      </c>
      <c r="F2649" t="s">
        <v>675</v>
      </c>
      <c r="G2649" t="s">
        <v>695</v>
      </c>
    </row>
    <row r="2650" spans="2:7">
      <c r="B2650">
        <v>391</v>
      </c>
      <c r="C2650" t="s">
        <v>691</v>
      </c>
      <c r="D2650" t="s">
        <v>742</v>
      </c>
      <c r="E2650">
        <v>29.8</v>
      </c>
      <c r="F2650" t="s">
        <v>675</v>
      </c>
      <c r="G2650" t="s">
        <v>696</v>
      </c>
    </row>
    <row r="2651" spans="2:7">
      <c r="B2651">
        <v>391</v>
      </c>
      <c r="C2651" t="s">
        <v>691</v>
      </c>
      <c r="D2651" t="s">
        <v>9</v>
      </c>
      <c r="E2651">
        <v>4</v>
      </c>
      <c r="F2651" t="s">
        <v>675</v>
      </c>
      <c r="G2651" t="s">
        <v>696</v>
      </c>
    </row>
    <row r="2652" spans="2:7">
      <c r="B2652">
        <v>391</v>
      </c>
      <c r="C2652" t="s">
        <v>691</v>
      </c>
      <c r="D2652" t="s">
        <v>741</v>
      </c>
      <c r="E2652">
        <v>89</v>
      </c>
      <c r="F2652" t="s">
        <v>675</v>
      </c>
      <c r="G2652" t="s">
        <v>696</v>
      </c>
    </row>
    <row r="2653" spans="2:7">
      <c r="B2653">
        <v>391</v>
      </c>
      <c r="C2653" t="s">
        <v>691</v>
      </c>
      <c r="D2653" t="s">
        <v>10</v>
      </c>
      <c r="E2653">
        <v>62</v>
      </c>
      <c r="F2653" t="s">
        <v>675</v>
      </c>
      <c r="G2653" t="s">
        <v>696</v>
      </c>
    </row>
    <row r="2654" spans="2:7">
      <c r="B2654">
        <v>391</v>
      </c>
      <c r="C2654" t="s">
        <v>691</v>
      </c>
      <c r="D2654" t="s">
        <v>11</v>
      </c>
      <c r="E2654">
        <v>1845</v>
      </c>
      <c r="F2654" t="s">
        <v>675</v>
      </c>
      <c r="G2654" t="s">
        <v>696</v>
      </c>
    </row>
    <row r="2655" spans="2:7">
      <c r="B2655">
        <v>391</v>
      </c>
      <c r="C2655" t="s">
        <v>691</v>
      </c>
      <c r="D2655" t="s">
        <v>12</v>
      </c>
      <c r="E2655">
        <v>15.3</v>
      </c>
      <c r="F2655" t="s">
        <v>675</v>
      </c>
      <c r="G2655" t="s">
        <v>696</v>
      </c>
    </row>
    <row r="2656" spans="2:7">
      <c r="B2656">
        <v>391</v>
      </c>
      <c r="C2656" t="s">
        <v>691</v>
      </c>
      <c r="D2656" t="s">
        <v>13</v>
      </c>
      <c r="E2656">
        <v>80</v>
      </c>
      <c r="F2656" t="s">
        <v>675</v>
      </c>
      <c r="G2656" t="s">
        <v>696</v>
      </c>
    </row>
    <row r="2657" spans="2:7">
      <c r="B2657">
        <v>392</v>
      </c>
      <c r="C2657" t="s">
        <v>697</v>
      </c>
      <c r="D2657" t="s">
        <v>742</v>
      </c>
      <c r="E2657">
        <v>44.3</v>
      </c>
      <c r="F2657" t="s">
        <v>675</v>
      </c>
      <c r="G2657" t="s">
        <v>698</v>
      </c>
    </row>
    <row r="2658" spans="2:7">
      <c r="B2658">
        <v>392</v>
      </c>
      <c r="C2658" t="s">
        <v>697</v>
      </c>
      <c r="D2658" t="s">
        <v>9</v>
      </c>
      <c r="E2658">
        <v>4</v>
      </c>
      <c r="F2658" t="s">
        <v>675</v>
      </c>
      <c r="G2658" t="s">
        <v>698</v>
      </c>
    </row>
    <row r="2659" spans="2:7">
      <c r="B2659">
        <v>392</v>
      </c>
      <c r="C2659" t="s">
        <v>697</v>
      </c>
      <c r="D2659" t="s">
        <v>741</v>
      </c>
      <c r="E2659">
        <v>90</v>
      </c>
      <c r="F2659" t="s">
        <v>675</v>
      </c>
      <c r="G2659" t="s">
        <v>698</v>
      </c>
    </row>
    <row r="2660" spans="2:7">
      <c r="B2660">
        <v>392</v>
      </c>
      <c r="C2660" t="s">
        <v>697</v>
      </c>
      <c r="D2660" t="s">
        <v>10</v>
      </c>
      <c r="E2660">
        <v>48</v>
      </c>
      <c r="F2660" t="s">
        <v>675</v>
      </c>
      <c r="G2660" t="s">
        <v>698</v>
      </c>
    </row>
    <row r="2661" spans="2:7">
      <c r="B2661">
        <v>392</v>
      </c>
      <c r="C2661" t="s">
        <v>697</v>
      </c>
      <c r="D2661" t="s">
        <v>11</v>
      </c>
      <c r="E2661">
        <v>2085</v>
      </c>
      <c r="F2661" t="s">
        <v>675</v>
      </c>
      <c r="G2661" t="s">
        <v>698</v>
      </c>
    </row>
    <row r="2662" spans="2:7">
      <c r="B2662">
        <v>392</v>
      </c>
      <c r="C2662" t="s">
        <v>697</v>
      </c>
      <c r="D2662" t="s">
        <v>12</v>
      </c>
      <c r="E2662">
        <v>21.7</v>
      </c>
      <c r="F2662" t="s">
        <v>675</v>
      </c>
      <c r="G2662" t="s">
        <v>698</v>
      </c>
    </row>
    <row r="2663" spans="2:7">
      <c r="B2663">
        <v>392</v>
      </c>
      <c r="C2663" t="s">
        <v>697</v>
      </c>
      <c r="D2663" t="s">
        <v>13</v>
      </c>
      <c r="E2663">
        <v>80</v>
      </c>
      <c r="F2663" t="s">
        <v>675</v>
      </c>
      <c r="G2663" t="s">
        <v>698</v>
      </c>
    </row>
    <row r="2664" spans="2:7">
      <c r="B2664">
        <v>393</v>
      </c>
      <c r="C2664" t="s">
        <v>699</v>
      </c>
      <c r="D2664" t="s">
        <v>742</v>
      </c>
      <c r="E2664">
        <v>31.9</v>
      </c>
      <c r="F2664" t="s">
        <v>675</v>
      </c>
      <c r="G2664" t="s">
        <v>700</v>
      </c>
    </row>
    <row r="2665" spans="2:7">
      <c r="B2665">
        <v>393</v>
      </c>
      <c r="C2665" t="s">
        <v>699</v>
      </c>
      <c r="D2665" t="s">
        <v>9</v>
      </c>
      <c r="E2665">
        <v>4</v>
      </c>
      <c r="F2665" t="s">
        <v>675</v>
      </c>
      <c r="G2665" t="s">
        <v>700</v>
      </c>
    </row>
    <row r="2666" spans="2:7">
      <c r="B2666">
        <v>393</v>
      </c>
      <c r="C2666" t="s">
        <v>699</v>
      </c>
      <c r="D2666" t="s">
        <v>741</v>
      </c>
      <c r="E2666">
        <v>89</v>
      </c>
      <c r="F2666" t="s">
        <v>675</v>
      </c>
      <c r="G2666" t="s">
        <v>700</v>
      </c>
    </row>
    <row r="2667" spans="2:7">
      <c r="B2667">
        <v>393</v>
      </c>
      <c r="C2667" t="s">
        <v>699</v>
      </c>
      <c r="D2667" t="s">
        <v>10</v>
      </c>
      <c r="E2667">
        <v>71</v>
      </c>
      <c r="F2667" t="s">
        <v>675</v>
      </c>
      <c r="G2667" t="s">
        <v>700</v>
      </c>
    </row>
    <row r="2668" spans="2:7">
      <c r="B2668">
        <v>393</v>
      </c>
      <c r="C2668" t="s">
        <v>699</v>
      </c>
      <c r="D2668" t="s">
        <v>11</v>
      </c>
      <c r="E2668">
        <v>1925</v>
      </c>
      <c r="F2668" t="s">
        <v>675</v>
      </c>
      <c r="G2668" t="s">
        <v>700</v>
      </c>
    </row>
    <row r="2669" spans="2:7">
      <c r="B2669">
        <v>393</v>
      </c>
      <c r="C2669" t="s">
        <v>699</v>
      </c>
      <c r="D2669" t="s">
        <v>12</v>
      </c>
      <c r="E2669">
        <v>14</v>
      </c>
      <c r="F2669" t="s">
        <v>675</v>
      </c>
      <c r="G2669" t="s">
        <v>700</v>
      </c>
    </row>
    <row r="2670" spans="2:7">
      <c r="B2670">
        <v>393</v>
      </c>
      <c r="C2670" t="s">
        <v>699</v>
      </c>
      <c r="D2670" t="s">
        <v>13</v>
      </c>
      <c r="E2670">
        <v>79</v>
      </c>
      <c r="F2670" t="s">
        <v>675</v>
      </c>
      <c r="G2670" t="s">
        <v>700</v>
      </c>
    </row>
    <row r="2671" spans="2:7">
      <c r="B2671">
        <v>394</v>
      </c>
      <c r="C2671" t="s">
        <v>699</v>
      </c>
      <c r="D2671" t="s">
        <v>742</v>
      </c>
      <c r="E2671">
        <v>29</v>
      </c>
      <c r="F2671" t="s">
        <v>675</v>
      </c>
      <c r="G2671" t="s">
        <v>701</v>
      </c>
    </row>
    <row r="2672" spans="2:7">
      <c r="B2672">
        <v>394</v>
      </c>
      <c r="C2672" t="s">
        <v>699</v>
      </c>
      <c r="D2672" t="s">
        <v>9</v>
      </c>
      <c r="E2672">
        <v>4</v>
      </c>
      <c r="F2672" t="s">
        <v>675</v>
      </c>
      <c r="G2672" t="s">
        <v>701</v>
      </c>
    </row>
    <row r="2673" spans="2:7">
      <c r="B2673">
        <v>394</v>
      </c>
      <c r="C2673" t="s">
        <v>699</v>
      </c>
      <c r="D2673" t="s">
        <v>741</v>
      </c>
      <c r="E2673">
        <v>97</v>
      </c>
      <c r="F2673" t="s">
        <v>675</v>
      </c>
      <c r="G2673" t="s">
        <v>701</v>
      </c>
    </row>
    <row r="2674" spans="2:7">
      <c r="B2674">
        <v>394</v>
      </c>
      <c r="C2674" t="s">
        <v>699</v>
      </c>
      <c r="D2674" t="s">
        <v>10</v>
      </c>
      <c r="E2674">
        <v>78</v>
      </c>
      <c r="F2674" t="s">
        <v>675</v>
      </c>
      <c r="G2674" t="s">
        <v>701</v>
      </c>
    </row>
    <row r="2675" spans="2:7">
      <c r="B2675">
        <v>394</v>
      </c>
      <c r="C2675" t="s">
        <v>699</v>
      </c>
      <c r="D2675" t="s">
        <v>11</v>
      </c>
      <c r="E2675">
        <v>1940</v>
      </c>
      <c r="F2675" t="s">
        <v>675</v>
      </c>
      <c r="G2675" t="s">
        <v>701</v>
      </c>
    </row>
    <row r="2676" spans="2:7">
      <c r="B2676">
        <v>394</v>
      </c>
      <c r="C2676" t="s">
        <v>699</v>
      </c>
      <c r="D2676" t="s">
        <v>12</v>
      </c>
      <c r="E2676">
        <v>14.5</v>
      </c>
      <c r="F2676" t="s">
        <v>675</v>
      </c>
      <c r="G2676" t="s">
        <v>701</v>
      </c>
    </row>
    <row r="2677" spans="2:7">
      <c r="B2677">
        <v>394</v>
      </c>
      <c r="C2677" t="s">
        <v>699</v>
      </c>
      <c r="D2677" t="s">
        <v>13</v>
      </c>
      <c r="E2677">
        <v>77</v>
      </c>
      <c r="F2677" t="s">
        <v>675</v>
      </c>
      <c r="G2677" t="s">
        <v>701</v>
      </c>
    </row>
    <row r="2678" spans="2:7">
      <c r="B2678">
        <v>395</v>
      </c>
      <c r="C2678" t="s">
        <v>702</v>
      </c>
      <c r="D2678" t="s">
        <v>742</v>
      </c>
      <c r="E2678">
        <v>43.1</v>
      </c>
      <c r="F2678" t="s">
        <v>675</v>
      </c>
      <c r="G2678" t="s">
        <v>703</v>
      </c>
    </row>
    <row r="2679" spans="2:7">
      <c r="B2679">
        <v>395</v>
      </c>
      <c r="C2679" t="s">
        <v>702</v>
      </c>
      <c r="D2679" t="s">
        <v>9</v>
      </c>
      <c r="E2679">
        <v>4</v>
      </c>
      <c r="F2679" t="s">
        <v>675</v>
      </c>
      <c r="G2679" t="s">
        <v>703</v>
      </c>
    </row>
    <row r="2680" spans="2:7">
      <c r="B2680">
        <v>395</v>
      </c>
      <c r="C2680" t="s">
        <v>702</v>
      </c>
      <c r="D2680" t="s">
        <v>741</v>
      </c>
      <c r="E2680">
        <v>90</v>
      </c>
      <c r="F2680" t="s">
        <v>675</v>
      </c>
      <c r="G2680" t="s">
        <v>703</v>
      </c>
    </row>
    <row r="2681" spans="2:7">
      <c r="B2681">
        <v>395</v>
      </c>
      <c r="C2681" t="s">
        <v>702</v>
      </c>
      <c r="D2681" t="s">
        <v>10</v>
      </c>
      <c r="E2681">
        <v>48</v>
      </c>
      <c r="F2681" t="s">
        <v>675</v>
      </c>
      <c r="G2681" t="s">
        <v>703</v>
      </c>
    </row>
    <row r="2682" spans="2:7">
      <c r="B2682">
        <v>395</v>
      </c>
      <c r="C2682" t="s">
        <v>702</v>
      </c>
      <c r="D2682" t="s">
        <v>11</v>
      </c>
      <c r="E2682">
        <v>1985</v>
      </c>
      <c r="F2682" t="s">
        <v>675</v>
      </c>
      <c r="G2682" t="s">
        <v>703</v>
      </c>
    </row>
    <row r="2683" spans="2:7">
      <c r="B2683">
        <v>395</v>
      </c>
      <c r="C2683" t="s">
        <v>702</v>
      </c>
      <c r="D2683" t="s">
        <v>12</v>
      </c>
      <c r="E2683">
        <v>21.5</v>
      </c>
      <c r="F2683" t="s">
        <v>675</v>
      </c>
      <c r="G2683" t="s">
        <v>703</v>
      </c>
    </row>
    <row r="2684" spans="2:7">
      <c r="B2684">
        <v>395</v>
      </c>
      <c r="C2684" t="s">
        <v>702</v>
      </c>
      <c r="D2684" t="s">
        <v>13</v>
      </c>
      <c r="E2684">
        <v>78</v>
      </c>
      <c r="F2684" t="s">
        <v>675</v>
      </c>
      <c r="G2684" t="s">
        <v>703</v>
      </c>
    </row>
    <row r="2685" spans="2:7">
      <c r="B2685">
        <v>396</v>
      </c>
      <c r="C2685" t="s">
        <v>704</v>
      </c>
      <c r="D2685" t="s">
        <v>742</v>
      </c>
      <c r="E2685">
        <v>36</v>
      </c>
      <c r="F2685" t="s">
        <v>675</v>
      </c>
      <c r="G2685" t="s">
        <v>705</v>
      </c>
    </row>
    <row r="2686" spans="2:7">
      <c r="B2686">
        <v>396</v>
      </c>
      <c r="C2686" t="s">
        <v>704</v>
      </c>
      <c r="D2686" t="s">
        <v>9</v>
      </c>
      <c r="E2686">
        <v>4</v>
      </c>
      <c r="F2686" t="s">
        <v>675</v>
      </c>
      <c r="G2686" t="s">
        <v>705</v>
      </c>
    </row>
    <row r="2687" spans="2:7">
      <c r="B2687">
        <v>396</v>
      </c>
      <c r="C2687" t="s">
        <v>704</v>
      </c>
      <c r="D2687" t="s">
        <v>741</v>
      </c>
      <c r="E2687">
        <v>105</v>
      </c>
      <c r="F2687" t="s">
        <v>675</v>
      </c>
      <c r="G2687" t="s">
        <v>705</v>
      </c>
    </row>
    <row r="2688" spans="2:7">
      <c r="B2688">
        <v>396</v>
      </c>
      <c r="C2688" t="s">
        <v>704</v>
      </c>
      <c r="D2688" t="s">
        <v>10</v>
      </c>
      <c r="E2688">
        <v>74</v>
      </c>
      <c r="F2688" t="s">
        <v>675</v>
      </c>
      <c r="G2688" t="s">
        <v>705</v>
      </c>
    </row>
    <row r="2689" spans="2:7">
      <c r="B2689">
        <v>396</v>
      </c>
      <c r="C2689" t="s">
        <v>704</v>
      </c>
      <c r="D2689" t="s">
        <v>11</v>
      </c>
      <c r="E2689">
        <v>1980</v>
      </c>
      <c r="F2689" t="s">
        <v>675</v>
      </c>
      <c r="G2689" t="s">
        <v>705</v>
      </c>
    </row>
    <row r="2690" spans="2:7">
      <c r="B2690">
        <v>396</v>
      </c>
      <c r="C2690" t="s">
        <v>704</v>
      </c>
      <c r="D2690" t="s">
        <v>12</v>
      </c>
      <c r="E2690">
        <v>15.3</v>
      </c>
      <c r="F2690" t="s">
        <v>675</v>
      </c>
      <c r="G2690" t="s">
        <v>705</v>
      </c>
    </row>
    <row r="2691" spans="2:7">
      <c r="B2691">
        <v>396</v>
      </c>
      <c r="C2691" t="s">
        <v>704</v>
      </c>
      <c r="D2691" t="s">
        <v>13</v>
      </c>
      <c r="E2691">
        <v>82</v>
      </c>
      <c r="F2691" t="s">
        <v>675</v>
      </c>
      <c r="G2691" t="s">
        <v>705</v>
      </c>
    </row>
    <row r="2692" spans="2:7">
      <c r="B2692">
        <v>397</v>
      </c>
      <c r="C2692" t="s">
        <v>706</v>
      </c>
      <c r="D2692" t="s">
        <v>742</v>
      </c>
      <c r="E2692">
        <v>31.5</v>
      </c>
      <c r="F2692" t="s">
        <v>675</v>
      </c>
      <c r="G2692" t="s">
        <v>707</v>
      </c>
    </row>
    <row r="2693" spans="2:7">
      <c r="B2693">
        <v>397</v>
      </c>
      <c r="C2693" t="s">
        <v>706</v>
      </c>
      <c r="D2693" t="s">
        <v>9</v>
      </c>
      <c r="E2693">
        <v>4</v>
      </c>
      <c r="F2693" t="s">
        <v>675</v>
      </c>
      <c r="G2693" t="s">
        <v>707</v>
      </c>
    </row>
    <row r="2694" spans="2:7">
      <c r="B2694">
        <v>397</v>
      </c>
      <c r="C2694" t="s">
        <v>706</v>
      </c>
      <c r="D2694" t="s">
        <v>741</v>
      </c>
      <c r="E2694">
        <v>89</v>
      </c>
      <c r="F2694" t="s">
        <v>675</v>
      </c>
      <c r="G2694" t="s">
        <v>707</v>
      </c>
    </row>
    <row r="2695" spans="2:7">
      <c r="B2695">
        <v>397</v>
      </c>
      <c r="C2695" t="s">
        <v>706</v>
      </c>
      <c r="D2695" t="s">
        <v>10</v>
      </c>
      <c r="E2695">
        <v>71</v>
      </c>
      <c r="F2695" t="s">
        <v>675</v>
      </c>
      <c r="G2695" t="s">
        <v>707</v>
      </c>
    </row>
    <row r="2696" spans="2:7">
      <c r="B2696">
        <v>397</v>
      </c>
      <c r="C2696" t="s">
        <v>706</v>
      </c>
      <c r="D2696" t="s">
        <v>11</v>
      </c>
      <c r="E2696">
        <v>1990</v>
      </c>
      <c r="F2696" t="s">
        <v>675</v>
      </c>
      <c r="G2696" t="s">
        <v>707</v>
      </c>
    </row>
    <row r="2697" spans="2:7">
      <c r="B2697">
        <v>397</v>
      </c>
      <c r="C2697" t="s">
        <v>706</v>
      </c>
      <c r="D2697" t="s">
        <v>12</v>
      </c>
      <c r="E2697">
        <v>14.9</v>
      </c>
      <c r="F2697" t="s">
        <v>675</v>
      </c>
      <c r="G2697" t="s">
        <v>707</v>
      </c>
    </row>
    <row r="2698" spans="2:7">
      <c r="B2698">
        <v>397</v>
      </c>
      <c r="C2698" t="s">
        <v>706</v>
      </c>
      <c r="D2698" t="s">
        <v>13</v>
      </c>
      <c r="E2698">
        <v>78</v>
      </c>
      <c r="F2698" t="s">
        <v>675</v>
      </c>
      <c r="G2698" t="s">
        <v>707</v>
      </c>
    </row>
    <row r="2699" spans="2:7">
      <c r="B2699">
        <v>398</v>
      </c>
      <c r="C2699" t="s">
        <v>708</v>
      </c>
      <c r="D2699" t="s">
        <v>742</v>
      </c>
      <c r="E2699">
        <v>26</v>
      </c>
      <c r="F2699" t="s">
        <v>675</v>
      </c>
      <c r="G2699" t="s">
        <v>709</v>
      </c>
    </row>
    <row r="2700" spans="2:7">
      <c r="B2700">
        <v>398</v>
      </c>
      <c r="C2700" t="s">
        <v>708</v>
      </c>
      <c r="D2700" t="s">
        <v>9</v>
      </c>
      <c r="E2700">
        <v>4</v>
      </c>
      <c r="F2700" t="s">
        <v>675</v>
      </c>
      <c r="G2700" t="s">
        <v>709</v>
      </c>
    </row>
    <row r="2701" spans="2:7">
      <c r="B2701">
        <v>398</v>
      </c>
      <c r="C2701" t="s">
        <v>708</v>
      </c>
      <c r="D2701" t="s">
        <v>741</v>
      </c>
      <c r="E2701">
        <v>97</v>
      </c>
      <c r="F2701" t="s">
        <v>675</v>
      </c>
      <c r="G2701" t="s">
        <v>709</v>
      </c>
    </row>
    <row r="2702" spans="2:7">
      <c r="B2702">
        <v>398</v>
      </c>
      <c r="C2702" t="s">
        <v>708</v>
      </c>
      <c r="D2702" t="s">
        <v>10</v>
      </c>
      <c r="E2702">
        <v>46</v>
      </c>
      <c r="F2702" t="s">
        <v>675</v>
      </c>
      <c r="G2702" t="s">
        <v>709</v>
      </c>
    </row>
    <row r="2703" spans="2:7">
      <c r="B2703">
        <v>398</v>
      </c>
      <c r="C2703" t="s">
        <v>708</v>
      </c>
      <c r="D2703" t="s">
        <v>11</v>
      </c>
      <c r="E2703">
        <v>1950</v>
      </c>
      <c r="F2703" t="s">
        <v>675</v>
      </c>
      <c r="G2703" t="s">
        <v>709</v>
      </c>
    </row>
    <row r="2704" spans="2:7">
      <c r="B2704">
        <v>398</v>
      </c>
      <c r="C2704" t="s">
        <v>708</v>
      </c>
      <c r="D2704" t="s">
        <v>12</v>
      </c>
      <c r="E2704">
        <v>21</v>
      </c>
      <c r="F2704" t="s">
        <v>675</v>
      </c>
      <c r="G2704" t="s">
        <v>709</v>
      </c>
    </row>
    <row r="2705" spans="2:7">
      <c r="B2705">
        <v>398</v>
      </c>
      <c r="C2705" t="s">
        <v>708</v>
      </c>
      <c r="D2705" t="s">
        <v>13</v>
      </c>
      <c r="E2705">
        <v>73</v>
      </c>
      <c r="F2705" t="s">
        <v>675</v>
      </c>
      <c r="G2705" t="s">
        <v>709</v>
      </c>
    </row>
    <row r="2706" spans="2:7">
      <c r="B2706">
        <v>400</v>
      </c>
      <c r="C2706" t="s">
        <v>710</v>
      </c>
      <c r="D2706" t="s">
        <v>742</v>
      </c>
      <c r="E2706">
        <v>23</v>
      </c>
      <c r="F2706" t="s">
        <v>675</v>
      </c>
      <c r="G2706" t="s">
        <v>711</v>
      </c>
    </row>
    <row r="2707" spans="2:7">
      <c r="B2707">
        <v>400</v>
      </c>
      <c r="C2707" t="s">
        <v>710</v>
      </c>
      <c r="D2707" t="s">
        <v>9</v>
      </c>
      <c r="E2707">
        <v>4</v>
      </c>
      <c r="F2707" t="s">
        <v>675</v>
      </c>
      <c r="G2707" t="s">
        <v>711</v>
      </c>
    </row>
    <row r="2708" spans="2:7">
      <c r="B2708">
        <v>400</v>
      </c>
      <c r="C2708" t="s">
        <v>710</v>
      </c>
      <c r="D2708" t="s">
        <v>741</v>
      </c>
      <c r="E2708">
        <v>97</v>
      </c>
      <c r="F2708" t="s">
        <v>675</v>
      </c>
      <c r="G2708" t="s">
        <v>711</v>
      </c>
    </row>
    <row r="2709" spans="2:7">
      <c r="B2709">
        <v>400</v>
      </c>
      <c r="C2709" t="s">
        <v>710</v>
      </c>
      <c r="D2709" t="s">
        <v>10</v>
      </c>
      <c r="E2709">
        <v>54</v>
      </c>
      <c r="F2709" t="s">
        <v>675</v>
      </c>
      <c r="G2709" t="s">
        <v>711</v>
      </c>
    </row>
    <row r="2710" spans="2:7">
      <c r="B2710">
        <v>400</v>
      </c>
      <c r="C2710" t="s">
        <v>710</v>
      </c>
      <c r="D2710" t="s">
        <v>11</v>
      </c>
      <c r="E2710">
        <v>2254</v>
      </c>
      <c r="F2710" t="s">
        <v>675</v>
      </c>
      <c r="G2710" t="s">
        <v>711</v>
      </c>
    </row>
    <row r="2711" spans="2:7">
      <c r="B2711">
        <v>400</v>
      </c>
      <c r="C2711" t="s">
        <v>710</v>
      </c>
      <c r="D2711" t="s">
        <v>12</v>
      </c>
      <c r="E2711">
        <v>23.5</v>
      </c>
      <c r="F2711" t="s">
        <v>675</v>
      </c>
      <c r="G2711" t="s">
        <v>711</v>
      </c>
    </row>
    <row r="2712" spans="2:7">
      <c r="B2712">
        <v>400</v>
      </c>
      <c r="C2712" t="s">
        <v>710</v>
      </c>
      <c r="D2712" t="s">
        <v>13</v>
      </c>
      <c r="E2712">
        <v>72</v>
      </c>
      <c r="F2712" t="s">
        <v>675</v>
      </c>
      <c r="G2712" t="s">
        <v>711</v>
      </c>
    </row>
    <row r="2713" spans="2:7">
      <c r="B2713">
        <v>401</v>
      </c>
      <c r="C2713" t="s">
        <v>712</v>
      </c>
      <c r="D2713" t="s">
        <v>742</v>
      </c>
      <c r="E2713">
        <v>19</v>
      </c>
      <c r="F2713" t="s">
        <v>713</v>
      </c>
      <c r="G2713" t="s">
        <v>714</v>
      </c>
    </row>
    <row r="2714" spans="2:7">
      <c r="B2714">
        <v>401</v>
      </c>
      <c r="C2714" t="s">
        <v>712</v>
      </c>
      <c r="D2714" t="s">
        <v>9</v>
      </c>
      <c r="E2714">
        <v>4</v>
      </c>
      <c r="F2714" t="s">
        <v>713</v>
      </c>
      <c r="G2714" t="s">
        <v>714</v>
      </c>
    </row>
    <row r="2715" spans="2:7">
      <c r="B2715">
        <v>401</v>
      </c>
      <c r="C2715" t="s">
        <v>712</v>
      </c>
      <c r="D2715" t="s">
        <v>741</v>
      </c>
      <c r="E2715">
        <v>121</v>
      </c>
      <c r="F2715" t="s">
        <v>713</v>
      </c>
      <c r="G2715" t="s">
        <v>714</v>
      </c>
    </row>
    <row r="2716" spans="2:7">
      <c r="B2716">
        <v>401</v>
      </c>
      <c r="C2716" t="s">
        <v>712</v>
      </c>
      <c r="D2716" t="s">
        <v>10</v>
      </c>
      <c r="E2716">
        <v>112</v>
      </c>
      <c r="F2716" t="s">
        <v>713</v>
      </c>
      <c r="G2716" t="s">
        <v>714</v>
      </c>
    </row>
    <row r="2717" spans="2:7">
      <c r="B2717">
        <v>401</v>
      </c>
      <c r="C2717" t="s">
        <v>712</v>
      </c>
      <c r="D2717" t="s">
        <v>11</v>
      </c>
      <c r="E2717">
        <v>2868</v>
      </c>
      <c r="F2717" t="s">
        <v>713</v>
      </c>
      <c r="G2717" t="s">
        <v>714</v>
      </c>
    </row>
    <row r="2718" spans="2:7">
      <c r="B2718">
        <v>401</v>
      </c>
      <c r="C2718" t="s">
        <v>712</v>
      </c>
      <c r="D2718" t="s">
        <v>12</v>
      </c>
      <c r="E2718">
        <v>15.5</v>
      </c>
      <c r="F2718" t="s">
        <v>713</v>
      </c>
      <c r="G2718" t="s">
        <v>714</v>
      </c>
    </row>
    <row r="2719" spans="2:7">
      <c r="B2719">
        <v>401</v>
      </c>
      <c r="C2719" t="s">
        <v>712</v>
      </c>
      <c r="D2719" t="s">
        <v>13</v>
      </c>
      <c r="E2719">
        <v>73</v>
      </c>
      <c r="F2719" t="s">
        <v>713</v>
      </c>
      <c r="G2719" t="s">
        <v>714</v>
      </c>
    </row>
    <row r="2720" spans="2:7">
      <c r="B2720">
        <v>402</v>
      </c>
      <c r="C2720" t="s">
        <v>715</v>
      </c>
      <c r="D2720" t="s">
        <v>742</v>
      </c>
      <c r="E2720">
        <v>18</v>
      </c>
      <c r="F2720" t="s">
        <v>713</v>
      </c>
      <c r="G2720" t="s">
        <v>716</v>
      </c>
    </row>
    <row r="2721" spans="2:7">
      <c r="B2721">
        <v>402</v>
      </c>
      <c r="C2721" t="s">
        <v>715</v>
      </c>
      <c r="D2721" t="s">
        <v>9</v>
      </c>
      <c r="E2721">
        <v>4</v>
      </c>
      <c r="F2721" t="s">
        <v>713</v>
      </c>
      <c r="G2721" t="s">
        <v>716</v>
      </c>
    </row>
    <row r="2722" spans="2:7">
      <c r="B2722">
        <v>402</v>
      </c>
      <c r="C2722" t="s">
        <v>715</v>
      </c>
      <c r="D2722" t="s">
        <v>741</v>
      </c>
      <c r="E2722">
        <v>121</v>
      </c>
      <c r="F2722" t="s">
        <v>713</v>
      </c>
      <c r="G2722" t="s">
        <v>716</v>
      </c>
    </row>
    <row r="2723" spans="2:7">
      <c r="B2723">
        <v>402</v>
      </c>
      <c r="C2723" t="s">
        <v>715</v>
      </c>
      <c r="D2723" t="s">
        <v>10</v>
      </c>
      <c r="E2723">
        <v>112</v>
      </c>
      <c r="F2723" t="s">
        <v>713</v>
      </c>
      <c r="G2723" t="s">
        <v>716</v>
      </c>
    </row>
    <row r="2724" spans="2:7">
      <c r="B2724">
        <v>402</v>
      </c>
      <c r="C2724" t="s">
        <v>715</v>
      </c>
      <c r="D2724" t="s">
        <v>11</v>
      </c>
      <c r="E2724">
        <v>2933</v>
      </c>
      <c r="F2724" t="s">
        <v>713</v>
      </c>
      <c r="G2724" t="s">
        <v>716</v>
      </c>
    </row>
    <row r="2725" spans="2:7">
      <c r="B2725">
        <v>402</v>
      </c>
      <c r="C2725" t="s">
        <v>715</v>
      </c>
      <c r="D2725" t="s">
        <v>12</v>
      </c>
      <c r="E2725">
        <v>14.5</v>
      </c>
      <c r="F2725" t="s">
        <v>713</v>
      </c>
      <c r="G2725" t="s">
        <v>716</v>
      </c>
    </row>
    <row r="2726" spans="2:7">
      <c r="B2726">
        <v>402</v>
      </c>
      <c r="C2726" t="s">
        <v>715</v>
      </c>
      <c r="D2726" t="s">
        <v>13</v>
      </c>
      <c r="E2726">
        <v>72</v>
      </c>
      <c r="F2726" t="s">
        <v>713</v>
      </c>
      <c r="G2726" t="s">
        <v>716</v>
      </c>
    </row>
    <row r="2727" spans="2:7">
      <c r="B2727">
        <v>403</v>
      </c>
      <c r="C2727" t="s">
        <v>717</v>
      </c>
      <c r="D2727" t="s">
        <v>742</v>
      </c>
      <c r="E2727">
        <v>22</v>
      </c>
      <c r="F2727" t="s">
        <v>713</v>
      </c>
      <c r="G2727" t="s">
        <v>718</v>
      </c>
    </row>
    <row r="2728" spans="2:7">
      <c r="B2728">
        <v>403</v>
      </c>
      <c r="C2728" t="s">
        <v>717</v>
      </c>
      <c r="D2728" t="s">
        <v>9</v>
      </c>
      <c r="E2728">
        <v>4</v>
      </c>
      <c r="F2728" t="s">
        <v>713</v>
      </c>
      <c r="G2728" t="s">
        <v>718</v>
      </c>
    </row>
    <row r="2729" spans="2:7">
      <c r="B2729">
        <v>403</v>
      </c>
      <c r="C2729" t="s">
        <v>717</v>
      </c>
      <c r="D2729" t="s">
        <v>741</v>
      </c>
      <c r="E2729">
        <v>121</v>
      </c>
      <c r="F2729" t="s">
        <v>713</v>
      </c>
      <c r="G2729" t="s">
        <v>718</v>
      </c>
    </row>
    <row r="2730" spans="2:7">
      <c r="B2730">
        <v>403</v>
      </c>
      <c r="C2730" t="s">
        <v>717</v>
      </c>
      <c r="D2730" t="s">
        <v>10</v>
      </c>
      <c r="E2730">
        <v>98</v>
      </c>
      <c r="F2730" t="s">
        <v>713</v>
      </c>
      <c r="G2730" t="s">
        <v>718</v>
      </c>
    </row>
    <row r="2731" spans="2:7">
      <c r="B2731">
        <v>403</v>
      </c>
      <c r="C2731" t="s">
        <v>717</v>
      </c>
      <c r="D2731" t="s">
        <v>11</v>
      </c>
      <c r="E2731">
        <v>2945</v>
      </c>
      <c r="F2731" t="s">
        <v>713</v>
      </c>
      <c r="G2731" t="s">
        <v>718</v>
      </c>
    </row>
    <row r="2732" spans="2:7">
      <c r="B2732">
        <v>403</v>
      </c>
      <c r="C2732" t="s">
        <v>717</v>
      </c>
      <c r="D2732" t="s">
        <v>12</v>
      </c>
      <c r="E2732">
        <v>14.5</v>
      </c>
      <c r="F2732" t="s">
        <v>713</v>
      </c>
      <c r="G2732" t="s">
        <v>718</v>
      </c>
    </row>
    <row r="2733" spans="2:7">
      <c r="B2733">
        <v>403</v>
      </c>
      <c r="C2733" t="s">
        <v>717</v>
      </c>
      <c r="D2733" t="s">
        <v>13</v>
      </c>
      <c r="E2733">
        <v>75</v>
      </c>
      <c r="F2733" t="s">
        <v>713</v>
      </c>
      <c r="G2733" t="s">
        <v>718</v>
      </c>
    </row>
    <row r="2734" spans="2:7">
      <c r="B2734">
        <v>404</v>
      </c>
      <c r="C2734" t="s">
        <v>719</v>
      </c>
      <c r="D2734" t="s">
        <v>742</v>
      </c>
      <c r="E2734">
        <v>20</v>
      </c>
      <c r="F2734" t="s">
        <v>713</v>
      </c>
      <c r="G2734" t="s">
        <v>720</v>
      </c>
    </row>
    <row r="2735" spans="2:7">
      <c r="B2735">
        <v>404</v>
      </c>
      <c r="C2735" t="s">
        <v>719</v>
      </c>
      <c r="D2735" t="s">
        <v>9</v>
      </c>
      <c r="E2735">
        <v>4</v>
      </c>
      <c r="F2735" t="s">
        <v>713</v>
      </c>
      <c r="G2735" t="s">
        <v>720</v>
      </c>
    </row>
    <row r="2736" spans="2:7">
      <c r="B2736">
        <v>404</v>
      </c>
      <c r="C2736" t="s">
        <v>719</v>
      </c>
      <c r="D2736" t="s">
        <v>741</v>
      </c>
      <c r="E2736">
        <v>130</v>
      </c>
      <c r="F2736" t="s">
        <v>713</v>
      </c>
      <c r="G2736" t="s">
        <v>720</v>
      </c>
    </row>
    <row r="2737" spans="2:7">
      <c r="B2737">
        <v>404</v>
      </c>
      <c r="C2737" t="s">
        <v>719</v>
      </c>
      <c r="D2737" t="s">
        <v>10</v>
      </c>
      <c r="E2737">
        <v>102</v>
      </c>
      <c r="F2737" t="s">
        <v>713</v>
      </c>
      <c r="G2737" t="s">
        <v>720</v>
      </c>
    </row>
    <row r="2738" spans="2:7">
      <c r="B2738">
        <v>404</v>
      </c>
      <c r="C2738" t="s">
        <v>719</v>
      </c>
      <c r="D2738" t="s">
        <v>11</v>
      </c>
      <c r="E2738">
        <v>3150</v>
      </c>
      <c r="F2738" t="s">
        <v>713</v>
      </c>
      <c r="G2738" t="s">
        <v>720</v>
      </c>
    </row>
    <row r="2739" spans="2:7">
      <c r="B2739">
        <v>404</v>
      </c>
      <c r="C2739" t="s">
        <v>719</v>
      </c>
      <c r="D2739" t="s">
        <v>12</v>
      </c>
      <c r="E2739">
        <v>15.7</v>
      </c>
      <c r="F2739" t="s">
        <v>713</v>
      </c>
      <c r="G2739" t="s">
        <v>720</v>
      </c>
    </row>
    <row r="2740" spans="2:7">
      <c r="B2740">
        <v>404</v>
      </c>
      <c r="C2740" t="s">
        <v>719</v>
      </c>
      <c r="D2740" t="s">
        <v>13</v>
      </c>
      <c r="E2740">
        <v>76</v>
      </c>
      <c r="F2740" t="s">
        <v>713</v>
      </c>
      <c r="G2740" t="s">
        <v>720</v>
      </c>
    </row>
    <row r="2741" spans="2:7">
      <c r="B2741">
        <v>405</v>
      </c>
      <c r="C2741" t="s">
        <v>721</v>
      </c>
      <c r="D2741" t="s">
        <v>742</v>
      </c>
      <c r="E2741">
        <v>17</v>
      </c>
      <c r="F2741" t="s">
        <v>713</v>
      </c>
      <c r="G2741" t="s">
        <v>722</v>
      </c>
    </row>
    <row r="2742" spans="2:7">
      <c r="B2742">
        <v>405</v>
      </c>
      <c r="C2742" t="s">
        <v>721</v>
      </c>
      <c r="D2742" t="s">
        <v>9</v>
      </c>
      <c r="E2742">
        <v>6</v>
      </c>
      <c r="F2742" t="s">
        <v>713</v>
      </c>
      <c r="G2742" t="s">
        <v>722</v>
      </c>
    </row>
    <row r="2743" spans="2:7">
      <c r="B2743">
        <v>405</v>
      </c>
      <c r="C2743" t="s">
        <v>721</v>
      </c>
      <c r="D2743" t="s">
        <v>741</v>
      </c>
      <c r="E2743">
        <v>163</v>
      </c>
      <c r="F2743" t="s">
        <v>713</v>
      </c>
      <c r="G2743" t="s">
        <v>722</v>
      </c>
    </row>
    <row r="2744" spans="2:7">
      <c r="B2744">
        <v>405</v>
      </c>
      <c r="C2744" t="s">
        <v>721</v>
      </c>
      <c r="D2744" t="s">
        <v>10</v>
      </c>
      <c r="E2744">
        <v>125</v>
      </c>
      <c r="F2744" t="s">
        <v>713</v>
      </c>
      <c r="G2744" t="s">
        <v>722</v>
      </c>
    </row>
    <row r="2745" spans="2:7">
      <c r="B2745">
        <v>405</v>
      </c>
      <c r="C2745" t="s">
        <v>721</v>
      </c>
      <c r="D2745" t="s">
        <v>11</v>
      </c>
      <c r="E2745">
        <v>3140</v>
      </c>
      <c r="F2745" t="s">
        <v>713</v>
      </c>
      <c r="G2745" t="s">
        <v>722</v>
      </c>
    </row>
    <row r="2746" spans="2:7">
      <c r="B2746">
        <v>405</v>
      </c>
      <c r="C2746" t="s">
        <v>721</v>
      </c>
      <c r="D2746" t="s">
        <v>12</v>
      </c>
      <c r="E2746">
        <v>13.6</v>
      </c>
      <c r="F2746" t="s">
        <v>713</v>
      </c>
      <c r="G2746" t="s">
        <v>722</v>
      </c>
    </row>
    <row r="2747" spans="2:7">
      <c r="B2747">
        <v>405</v>
      </c>
      <c r="C2747" t="s">
        <v>721</v>
      </c>
      <c r="D2747" t="s">
        <v>13</v>
      </c>
      <c r="E2747">
        <v>78</v>
      </c>
      <c r="F2747" t="s">
        <v>713</v>
      </c>
      <c r="G2747" t="s">
        <v>722</v>
      </c>
    </row>
    <row r="2748" spans="2:7">
      <c r="B2748">
        <v>406</v>
      </c>
      <c r="C2748" t="s">
        <v>723</v>
      </c>
      <c r="D2748" t="s">
        <v>742</v>
      </c>
      <c r="E2748">
        <v>30.7</v>
      </c>
      <c r="F2748" t="s">
        <v>713</v>
      </c>
      <c r="G2748" t="s">
        <v>724</v>
      </c>
    </row>
    <row r="2749" spans="2:7">
      <c r="B2749">
        <v>406</v>
      </c>
      <c r="C2749" t="s">
        <v>723</v>
      </c>
      <c r="D2749" t="s">
        <v>9</v>
      </c>
      <c r="E2749">
        <v>6</v>
      </c>
      <c r="F2749" t="s">
        <v>713</v>
      </c>
      <c r="G2749" t="s">
        <v>724</v>
      </c>
    </row>
    <row r="2750" spans="2:7">
      <c r="B2750">
        <v>406</v>
      </c>
      <c r="C2750" t="s">
        <v>723</v>
      </c>
      <c r="D2750" t="s">
        <v>741</v>
      </c>
      <c r="E2750">
        <v>145</v>
      </c>
      <c r="F2750" t="s">
        <v>713</v>
      </c>
      <c r="G2750" t="s">
        <v>724</v>
      </c>
    </row>
    <row r="2751" spans="2:7">
      <c r="B2751">
        <v>406</v>
      </c>
      <c r="C2751" t="s">
        <v>723</v>
      </c>
      <c r="D2751" t="s">
        <v>10</v>
      </c>
      <c r="E2751">
        <v>76</v>
      </c>
      <c r="F2751" t="s">
        <v>713</v>
      </c>
      <c r="G2751" t="s">
        <v>724</v>
      </c>
    </row>
    <row r="2752" spans="2:7">
      <c r="B2752">
        <v>406</v>
      </c>
      <c r="C2752" t="s">
        <v>723</v>
      </c>
      <c r="D2752" t="s">
        <v>11</v>
      </c>
      <c r="E2752">
        <v>3160</v>
      </c>
      <c r="F2752" t="s">
        <v>713</v>
      </c>
      <c r="G2752" t="s">
        <v>724</v>
      </c>
    </row>
    <row r="2753" spans="2:7">
      <c r="B2753">
        <v>406</v>
      </c>
      <c r="C2753" t="s">
        <v>723</v>
      </c>
      <c r="D2753" t="s">
        <v>12</v>
      </c>
      <c r="E2753">
        <v>19.600000000000001</v>
      </c>
      <c r="F2753" t="s">
        <v>713</v>
      </c>
      <c r="G2753" t="s">
        <v>724</v>
      </c>
    </row>
    <row r="2754" spans="2:7">
      <c r="B2754">
        <v>406</v>
      </c>
      <c r="C2754" t="s">
        <v>723</v>
      </c>
      <c r="D2754" t="s">
        <v>13</v>
      </c>
      <c r="E2754">
        <v>81</v>
      </c>
      <c r="F2754" t="s">
        <v>713</v>
      </c>
      <c r="G2754" t="s">
        <v>724</v>
      </c>
    </row>
    <row r="2755" spans="2:7"/>
    <row r="2756" spans="2:7"/>
    <row r="2757" spans="2:7"/>
    <row r="2758" spans="2:7"/>
    <row r="2759" spans="2:7"/>
    <row r="2760" spans="2:7"/>
  </sheetData>
  <pageMargins left="0.7" right="0.7" top="0.75" bottom="0.75" header="0.3" footer="0.3"/>
  <pageSetup orientation="portrait" horizontalDpi="4294967293" verticalDpi="0" r:id="rId2"/>
  <drawing r:id="rId3"/>
  <legacyDrawing r:id="rId4"/>
  <mc:AlternateContent xmlns:mc="http://schemas.openxmlformats.org/markup-compatibility/2006">
    <mc:Choice Requires="x14">
      <controls>
        <mc:AlternateContent xmlns:mc="http://schemas.openxmlformats.org/markup-compatibility/2006">
          <mc:Choice Requires="x14">
            <control shapeId="1025" r:id="rId5" name="List Box 1">
              <controlPr defaultSize="0" autoLine="0" autoPict="0">
                <anchor moveWithCells="1">
                  <from>
                    <xdr:col>54</xdr:col>
                    <xdr:colOff>198120</xdr:colOff>
                    <xdr:row>19</xdr:row>
                    <xdr:rowOff>22860</xdr:rowOff>
                  </from>
                  <to>
                    <xdr:col>56</xdr:col>
                    <xdr:colOff>175260</xdr:colOff>
                    <xdr:row>28</xdr:row>
                    <xdr:rowOff>15240</xdr:rowOff>
                  </to>
                </anchor>
              </controlPr>
            </control>
          </mc:Choice>
        </mc:AlternateContent>
        <mc:AlternateContent xmlns:mc="http://schemas.openxmlformats.org/markup-compatibility/2006">
          <mc:Choice Requires="x14">
            <control shapeId="1026" r:id="rId6" name="List Box 2">
              <controlPr defaultSize="0" autoLine="0" autoPict="0">
                <anchor moveWithCells="1">
                  <from>
                    <xdr:col>54</xdr:col>
                    <xdr:colOff>198120</xdr:colOff>
                    <xdr:row>30</xdr:row>
                    <xdr:rowOff>83820</xdr:rowOff>
                  </from>
                  <to>
                    <xdr:col>56</xdr:col>
                    <xdr:colOff>175260</xdr:colOff>
                    <xdr:row>38</xdr:row>
                    <xdr:rowOff>91440</xdr:rowOff>
                  </to>
                </anchor>
              </controlPr>
            </control>
          </mc:Choice>
        </mc:AlternateContent>
      </controls>
    </mc:Choice>
  </mc:AlternateContent>
  <tableParts count="1">
    <tablePart r:id="rId7"/>
  </tableParts>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s="1" customFormat="1" ht="14.4" customHeight="1"/>
    <row r="2" s="1" customFormat="1" ht="14.4" customHeight="1"/>
    <row r="3" s="1" customFormat="1" ht="14.4" customHeight="1"/>
    <row r="4" s="1" customFormat="1"/>
    <row r="5" s="1" customFormat="1"/>
    <row r="6" s="1" customFormat="1"/>
    <row r="7" s="1" customFormat="1"/>
    <row r="8" s="1" customFormat="1"/>
    <row r="9" s="1" customFormat="1"/>
    <row r="10" s="1" customFormat="1"/>
    <row r="11" s="1" customFormat="1"/>
    <row r="12" s="1" customFormat="1"/>
    <row r="13" s="1" customFormat="1"/>
    <row r="14" s="1" customFormat="1"/>
    <row r="15" s="1" customFormat="1"/>
    <row r="16" s="1" customFormat="1"/>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heetViews>
  <sheetFormatPr defaultColWidth="0" defaultRowHeight="10.199999999999999" customHeight="1" zeroHeight="1"/>
  <cols>
    <col min="1" max="22" width="11.42578125" style="7" customWidth="1"/>
    <col min="23" max="16384" width="11.42578125" style="7" hidden="1"/>
  </cols>
  <sheetData>
    <row r="1" s="7" customFormat="1"/>
    <row r="2" s="7" customFormat="1"/>
    <row r="3" s="7" customForma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7" customFormat="1"/>
    <row r="34" s="7" customFormat="1"/>
    <row r="35" s="7" customFormat="1"/>
    <row r="36" s="7" customFormat="1"/>
    <row r="37" s="7" customFormat="1"/>
    <row r="38" s="7" customFormat="1"/>
    <row r="39" s="7" customFormat="1"/>
    <row r="40" s="7" customFormat="1"/>
    <row r="41" s="7" customFormat="1"/>
    <row r="42" s="7" customFormat="1"/>
    <row r="43" s="7" customFormat="1"/>
    <row r="44" s="7" customFormat="1"/>
    <row r="45" s="7" customFormat="1"/>
    <row r="46" s="7" customFormat="1"/>
    <row r="47" s="7" customFormat="1"/>
    <row r="48" s="7" customFormat="1"/>
    <row r="49" s="7" customFormat="1"/>
    <row r="50" s="7" customFormat="1"/>
    <row r="51" s="7" customFormat="1"/>
    <row r="52" s="7" customFormat="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cols>
    <col min="1" max="543" width="2.28515625" style="11" customWidth="1"/>
    <col min="544" max="16384" width="11.42578125" style="11" hidden="1"/>
  </cols>
  <sheetData>
    <row r="1" spans="1:540" ht="9.6" customHeight="1">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row r="302" spans="1:540" ht="9.6" customHeight="1"/>
    <row r="303" spans="1:540" ht="9.6" customHeight="1"/>
    <row r="304" spans="1:540" ht="9.6" customHeight="1"/>
    <row r="305" s="11" customFormat="1" ht="9.6"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cols>
    <col min="1" max="239" width="4.28515625" style="76" customWidth="1"/>
    <col min="240" max="16384" width="8" style="76" hidden="1"/>
  </cols>
  <sheetData>
    <row r="1" spans="1:239" ht="7.95" customHeight="1">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8C36-EF27-4E53-B90D-46C71CB1B640}">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7"/>
      <c r="B1" s="77"/>
      <c r="C1" s="77"/>
      <c r="D1" s="77"/>
      <c r="E1" s="77"/>
      <c r="F1" s="77"/>
      <c r="G1" s="77"/>
      <c r="H1" s="77"/>
      <c r="I1" s="77"/>
      <c r="J1" s="77"/>
      <c r="K1" s="77"/>
      <c r="L1" s="77"/>
      <c r="M1" s="77"/>
      <c r="N1" s="77"/>
      <c r="O1" s="77"/>
    </row>
    <row r="2" spans="1:15">
      <c r="A2" s="77"/>
      <c r="B2" s="77"/>
      <c r="C2" s="77"/>
      <c r="D2" s="77"/>
      <c r="E2" s="77"/>
      <c r="F2" s="77"/>
      <c r="G2" s="77"/>
      <c r="H2" s="77"/>
      <c r="I2" s="77"/>
      <c r="J2" s="77"/>
      <c r="K2" s="77"/>
      <c r="L2" s="77"/>
      <c r="M2" s="77"/>
      <c r="N2" s="77"/>
      <c r="O2" s="77"/>
    </row>
    <row r="3" spans="1:15">
      <c r="A3" s="77"/>
      <c r="B3" s="77"/>
      <c r="C3" s="77"/>
      <c r="D3" s="77"/>
      <c r="E3" s="77"/>
      <c r="F3" s="77"/>
      <c r="G3" s="77"/>
      <c r="H3" s="77"/>
      <c r="I3" s="77"/>
      <c r="J3" s="77"/>
      <c r="K3" s="77"/>
      <c r="L3" s="77"/>
      <c r="M3" s="77"/>
      <c r="N3" s="77"/>
      <c r="O3" s="77"/>
    </row>
    <row r="4" spans="1:15">
      <c r="A4" s="77"/>
      <c r="B4" s="77"/>
      <c r="C4" s="77"/>
      <c r="D4" s="77"/>
      <c r="E4" s="77"/>
      <c r="F4" s="77"/>
      <c r="G4" s="77"/>
      <c r="H4" s="77"/>
      <c r="I4" s="77"/>
      <c r="J4" s="77"/>
      <c r="K4" s="77"/>
      <c r="L4" s="77"/>
      <c r="M4" s="77"/>
      <c r="N4" s="77"/>
      <c r="O4" s="77"/>
    </row>
    <row r="5" spans="1:15">
      <c r="A5" s="77"/>
      <c r="B5" s="77"/>
      <c r="C5" s="77"/>
      <c r="D5" s="77"/>
      <c r="E5" s="77"/>
      <c r="F5" s="77"/>
      <c r="G5" s="77"/>
      <c r="H5" s="77"/>
      <c r="I5" s="77"/>
      <c r="J5" s="77"/>
      <c r="K5" s="77"/>
      <c r="L5" s="77"/>
      <c r="M5" s="77"/>
      <c r="N5" s="77"/>
      <c r="O5" s="77"/>
    </row>
    <row r="6" spans="1:15">
      <c r="A6" s="77"/>
      <c r="B6" s="77"/>
      <c r="C6" s="77"/>
      <c r="D6" s="77"/>
      <c r="E6" s="77"/>
      <c r="F6" s="77"/>
      <c r="G6" s="77"/>
      <c r="H6" s="77"/>
      <c r="I6" s="77"/>
      <c r="J6" s="77"/>
      <c r="K6" s="77"/>
      <c r="L6" s="77"/>
      <c r="M6" s="77"/>
      <c r="N6" s="77"/>
      <c r="O6" s="77"/>
    </row>
    <row r="7" spans="1:15">
      <c r="A7" s="77"/>
      <c r="B7" s="77"/>
      <c r="C7" s="77"/>
      <c r="D7" s="77"/>
      <c r="E7" s="77"/>
      <c r="F7" s="77"/>
      <c r="G7" s="77"/>
      <c r="H7" s="77"/>
      <c r="I7" s="77"/>
      <c r="J7" s="77"/>
      <c r="K7" s="77"/>
      <c r="L7" s="77"/>
      <c r="M7" s="77"/>
      <c r="N7" s="77"/>
      <c r="O7" s="77"/>
    </row>
    <row r="8" spans="1:15">
      <c r="A8" s="77"/>
      <c r="B8" s="77"/>
      <c r="C8" s="77"/>
      <c r="D8" s="77"/>
      <c r="E8" s="77"/>
      <c r="F8" s="77"/>
      <c r="G8" s="77"/>
      <c r="H8" s="77"/>
      <c r="I8" s="77"/>
      <c r="J8" s="77"/>
      <c r="K8" s="77"/>
      <c r="L8" s="77"/>
      <c r="M8" s="77"/>
      <c r="N8" s="77"/>
      <c r="O8" s="77"/>
    </row>
    <row r="9" spans="1:15">
      <c r="A9" s="77"/>
      <c r="B9" s="77"/>
      <c r="C9" s="77"/>
      <c r="D9" s="77"/>
      <c r="E9" s="77"/>
      <c r="F9" s="77"/>
      <c r="G9" s="77"/>
      <c r="H9" s="77"/>
      <c r="I9" s="77"/>
      <c r="J9" s="77"/>
      <c r="K9" s="77"/>
      <c r="L9" s="77"/>
      <c r="M9" s="77"/>
      <c r="N9" s="77"/>
      <c r="O9" s="77"/>
    </row>
    <row r="10" spans="1:15">
      <c r="A10" s="77"/>
      <c r="B10" s="77"/>
      <c r="C10" s="77"/>
      <c r="D10" s="77"/>
      <c r="E10" s="77"/>
      <c r="F10" s="77"/>
      <c r="G10" s="77"/>
      <c r="H10" s="77"/>
      <c r="I10" s="77"/>
      <c r="J10" s="77"/>
      <c r="K10" s="77"/>
      <c r="L10" s="77"/>
      <c r="M10" s="77"/>
      <c r="N10" s="77"/>
      <c r="O10" s="77"/>
    </row>
    <row r="11" spans="1:15">
      <c r="A11" s="77"/>
      <c r="B11" s="77"/>
      <c r="C11" s="77"/>
      <c r="D11" s="77"/>
      <c r="E11" s="77"/>
      <c r="F11" s="77"/>
      <c r="G11" s="77"/>
      <c r="H11" s="77"/>
      <c r="I11" s="77"/>
      <c r="J11" s="77"/>
      <c r="K11" s="77"/>
      <c r="L11" s="77"/>
      <c r="M11" s="77"/>
      <c r="N11" s="77"/>
      <c r="O11" s="77"/>
    </row>
    <row r="12" spans="1:15">
      <c r="A12" s="77"/>
      <c r="B12" s="77"/>
      <c r="C12" s="77"/>
      <c r="D12" s="77"/>
      <c r="E12" s="77"/>
      <c r="F12" s="77"/>
      <c r="G12" s="77"/>
      <c r="H12" s="77"/>
      <c r="I12" s="77"/>
      <c r="J12" s="77"/>
      <c r="K12" s="77"/>
      <c r="L12" s="77"/>
      <c r="M12" s="77"/>
      <c r="N12" s="77"/>
      <c r="O12" s="77"/>
    </row>
    <row r="13" spans="1:15">
      <c r="A13" s="77"/>
      <c r="B13" s="77"/>
      <c r="C13" s="77"/>
      <c r="D13" s="77"/>
      <c r="E13" s="77"/>
      <c r="F13" s="77"/>
      <c r="G13" s="77"/>
      <c r="H13" s="77"/>
      <c r="I13" s="77"/>
      <c r="J13" s="77"/>
      <c r="K13" s="77"/>
      <c r="L13" s="77"/>
      <c r="M13" s="77"/>
      <c r="N13" s="77"/>
      <c r="O13" s="77"/>
    </row>
    <row r="14" spans="1:15">
      <c r="A14" s="77"/>
      <c r="B14" s="77"/>
      <c r="C14" s="77"/>
      <c r="D14" s="77"/>
      <c r="E14" s="77"/>
      <c r="F14" s="77"/>
      <c r="G14" s="77"/>
      <c r="H14" s="77"/>
      <c r="I14" s="77"/>
      <c r="J14" s="77"/>
      <c r="K14" s="77"/>
      <c r="L14" s="77"/>
      <c r="M14" s="77"/>
      <c r="N14" s="77"/>
      <c r="O14" s="77"/>
    </row>
    <row r="15" spans="1:15">
      <c r="A15" s="77"/>
      <c r="B15" s="77"/>
      <c r="C15" s="77"/>
      <c r="D15" s="77"/>
      <c r="E15" s="77"/>
      <c r="F15" s="77"/>
      <c r="G15" s="77"/>
      <c r="H15" s="77"/>
      <c r="I15" s="77"/>
      <c r="J15" s="77"/>
      <c r="K15" s="77"/>
      <c r="L15" s="77"/>
      <c r="M15" s="77"/>
      <c r="N15" s="77"/>
      <c r="O15" s="77"/>
    </row>
    <row r="16" spans="1:15">
      <c r="A16" s="77"/>
      <c r="B16" s="77"/>
      <c r="C16" s="77"/>
      <c r="D16" s="77"/>
      <c r="E16" s="77"/>
      <c r="F16" s="77"/>
      <c r="G16" s="77"/>
      <c r="H16" s="77"/>
      <c r="I16" s="77"/>
      <c r="J16" s="77"/>
      <c r="K16" s="77"/>
      <c r="L16" s="77"/>
      <c r="M16" s="77"/>
      <c r="N16" s="77"/>
      <c r="O16" s="77"/>
    </row>
    <row r="17" spans="1:15">
      <c r="A17" s="77"/>
      <c r="B17" s="77"/>
      <c r="C17" s="77"/>
      <c r="D17" s="77"/>
      <c r="E17" s="77"/>
      <c r="F17" s="77"/>
      <c r="G17" s="77"/>
      <c r="H17" s="77"/>
      <c r="I17" s="77"/>
      <c r="J17" s="77"/>
      <c r="K17" s="77"/>
      <c r="L17" s="77"/>
      <c r="M17" s="77"/>
      <c r="N17" s="77"/>
      <c r="O17" s="77"/>
    </row>
    <row r="18" spans="1:15">
      <c r="A18" s="77"/>
      <c r="B18" s="77"/>
      <c r="C18" s="77"/>
      <c r="D18" s="77"/>
      <c r="E18" s="77"/>
      <c r="F18" s="77"/>
      <c r="G18" s="77"/>
      <c r="H18" s="77"/>
      <c r="I18" s="77"/>
      <c r="J18" s="77"/>
      <c r="K18" s="77"/>
      <c r="L18" s="77"/>
      <c r="M18" s="77"/>
      <c r="N18" s="77"/>
      <c r="O18" s="77"/>
    </row>
    <row r="19" spans="1:15">
      <c r="A19" s="77"/>
      <c r="B19" s="77"/>
      <c r="C19" s="77"/>
      <c r="D19" s="77"/>
      <c r="E19" s="77"/>
      <c r="F19" s="77"/>
      <c r="G19" s="77"/>
      <c r="H19" s="77"/>
      <c r="I19" s="77"/>
      <c r="J19" s="77"/>
      <c r="K19" s="77"/>
      <c r="L19" s="77"/>
      <c r="M19" s="77"/>
      <c r="N19" s="77"/>
      <c r="O19" s="77"/>
    </row>
    <row r="20" spans="1:15">
      <c r="A20" s="77"/>
      <c r="B20" s="77"/>
      <c r="C20" s="77"/>
      <c r="D20" s="77"/>
      <c r="E20" s="77"/>
      <c r="F20" s="77"/>
      <c r="G20" s="77"/>
      <c r="H20" s="77"/>
      <c r="I20" s="77"/>
      <c r="J20" s="77"/>
      <c r="K20" s="77"/>
      <c r="L20" s="77"/>
      <c r="M20" s="77"/>
      <c r="N20" s="77"/>
      <c r="O20" s="77"/>
    </row>
    <row r="21" spans="1:15">
      <c r="A21" s="77"/>
      <c r="B21" s="77"/>
      <c r="C21" s="77"/>
      <c r="D21" s="77"/>
      <c r="E21" s="77"/>
      <c r="F21" s="77"/>
      <c r="G21" s="77"/>
      <c r="H21" s="77"/>
      <c r="I21" s="77"/>
      <c r="J21" s="77"/>
      <c r="K21" s="77"/>
      <c r="L21" s="77"/>
      <c r="M21" s="77"/>
      <c r="N21" s="77"/>
      <c r="O21" s="77"/>
    </row>
    <row r="22" spans="1:15">
      <c r="A22" s="77"/>
      <c r="B22" s="77"/>
      <c r="C22" s="77"/>
      <c r="D22" s="77"/>
      <c r="E22" s="77"/>
      <c r="F22" s="77"/>
      <c r="G22" s="77"/>
      <c r="H22" s="77"/>
      <c r="I22" s="77"/>
      <c r="J22" s="77"/>
      <c r="K22" s="77"/>
      <c r="L22" s="77"/>
      <c r="M22" s="77"/>
      <c r="N22" s="77"/>
      <c r="O22" s="77"/>
    </row>
    <row r="23" spans="1:15">
      <c r="A23" s="77"/>
      <c r="B23" s="77"/>
      <c r="C23" s="77"/>
      <c r="D23" s="77"/>
      <c r="E23" s="77"/>
      <c r="F23" s="77"/>
      <c r="G23" s="77"/>
      <c r="H23" s="77"/>
      <c r="I23" s="77"/>
      <c r="J23" s="77"/>
      <c r="K23" s="77"/>
      <c r="L23" s="77"/>
      <c r="M23" s="77"/>
      <c r="N23" s="77"/>
      <c r="O23" s="77"/>
    </row>
    <row r="24" spans="1:15">
      <c r="A24" s="77"/>
      <c r="B24" s="77"/>
      <c r="C24" s="77"/>
      <c r="D24" s="77"/>
      <c r="E24" s="77"/>
      <c r="F24" s="77"/>
      <c r="G24" s="77"/>
      <c r="H24" s="77"/>
      <c r="I24" s="77"/>
      <c r="J24" s="77"/>
      <c r="K24" s="77"/>
      <c r="L24" s="77"/>
      <c r="M24" s="77"/>
      <c r="N24" s="77"/>
      <c r="O24" s="77"/>
    </row>
    <row r="25" spans="1:15">
      <c r="A25" s="77"/>
      <c r="B25" s="77"/>
      <c r="C25" s="77"/>
      <c r="D25" s="77"/>
      <c r="E25" s="77"/>
      <c r="F25" s="77"/>
      <c r="G25" s="77"/>
      <c r="H25" s="77"/>
      <c r="I25" s="77"/>
      <c r="J25" s="77"/>
      <c r="K25" s="77"/>
      <c r="L25" s="77"/>
      <c r="M25" s="77"/>
      <c r="N25" s="77"/>
      <c r="O25" s="77"/>
    </row>
    <row r="26" spans="1:15">
      <c r="A26" s="77"/>
      <c r="B26" s="77"/>
      <c r="C26" s="77"/>
      <c r="D26" s="77"/>
      <c r="E26" s="77"/>
      <c r="F26" s="77"/>
      <c r="G26" s="77"/>
      <c r="H26" s="77"/>
      <c r="I26" s="77"/>
      <c r="J26" s="77"/>
      <c r="K26" s="77"/>
      <c r="L26" s="77"/>
      <c r="M26" s="77"/>
      <c r="N26" s="77"/>
      <c r="O26" s="77"/>
    </row>
    <row r="27" spans="1:15">
      <c r="A27" s="77"/>
      <c r="B27" s="77"/>
      <c r="C27" s="77"/>
      <c r="D27" s="77"/>
      <c r="E27" s="77"/>
      <c r="F27" s="77"/>
      <c r="G27" s="77"/>
      <c r="H27" s="77"/>
      <c r="I27" s="77"/>
      <c r="J27" s="77"/>
      <c r="K27" s="77"/>
      <c r="L27" s="77"/>
      <c r="M27" s="77"/>
      <c r="N27" s="77"/>
      <c r="O27" s="77"/>
    </row>
    <row r="28" spans="1:15">
      <c r="A28" s="77"/>
      <c r="B28" s="77"/>
      <c r="C28" s="77"/>
      <c r="D28" s="77"/>
      <c r="E28" s="77"/>
      <c r="F28" s="77"/>
      <c r="G28" s="77"/>
      <c r="H28" s="77"/>
      <c r="I28" s="77"/>
      <c r="J28" s="77"/>
      <c r="K28" s="77"/>
      <c r="L28" s="77"/>
      <c r="M28" s="77"/>
      <c r="N28" s="77"/>
      <c r="O28" s="77"/>
    </row>
    <row r="29" spans="1:15">
      <c r="A29" s="77"/>
      <c r="B29" s="77"/>
      <c r="C29" s="77"/>
      <c r="D29" s="77"/>
      <c r="E29" s="77"/>
      <c r="F29" s="77"/>
      <c r="G29" s="77"/>
      <c r="H29" s="77"/>
      <c r="I29" s="77"/>
      <c r="J29" s="77"/>
      <c r="K29" s="77"/>
      <c r="L29" s="77"/>
      <c r="M29" s="77"/>
      <c r="N29" s="77"/>
      <c r="O29" s="77"/>
    </row>
    <row r="30" spans="1:15">
      <c r="A30" s="77"/>
      <c r="B30" s="77"/>
      <c r="C30" s="77"/>
      <c r="D30" s="77"/>
      <c r="E30" s="77"/>
      <c r="F30" s="77"/>
      <c r="G30" s="77"/>
      <c r="H30" s="77"/>
      <c r="I30" s="77"/>
      <c r="J30" s="77"/>
      <c r="K30" s="77"/>
      <c r="L30" s="77"/>
      <c r="M30" s="77"/>
      <c r="N30" s="77"/>
      <c r="O30" s="77"/>
    </row>
    <row r="31" spans="1:15">
      <c r="A31" s="77"/>
      <c r="B31" s="77"/>
      <c r="C31" s="77"/>
      <c r="D31" s="77"/>
      <c r="E31" s="77"/>
      <c r="F31" s="77"/>
      <c r="G31" s="77"/>
      <c r="H31" s="77"/>
      <c r="I31" s="77"/>
      <c r="J31" s="77"/>
      <c r="K31" s="77"/>
      <c r="L31" s="77"/>
      <c r="M31" s="77"/>
      <c r="N31" s="77"/>
      <c r="O31" s="77"/>
    </row>
    <row r="32" spans="1:15">
      <c r="A32" s="77"/>
      <c r="B32" s="77"/>
      <c r="C32" s="77"/>
      <c r="D32" s="77"/>
      <c r="E32" s="77"/>
      <c r="F32" s="77"/>
      <c r="G32" s="77"/>
      <c r="H32" s="77"/>
      <c r="I32" s="77"/>
      <c r="J32" s="77"/>
      <c r="K32" s="77"/>
      <c r="L32" s="77"/>
      <c r="M32" s="77"/>
      <c r="N32" s="77"/>
      <c r="O32" s="77"/>
    </row>
    <row r="33" spans="1:15">
      <c r="A33" s="77"/>
      <c r="B33" s="77"/>
      <c r="C33" s="77"/>
      <c r="D33" s="77"/>
      <c r="E33" s="77"/>
      <c r="F33" s="77"/>
      <c r="G33" s="77"/>
      <c r="H33" s="77"/>
      <c r="I33" s="77"/>
      <c r="J33" s="77"/>
      <c r="K33" s="77"/>
      <c r="L33" s="77"/>
      <c r="M33" s="77"/>
      <c r="N33" s="77"/>
      <c r="O33" s="77"/>
    </row>
    <row r="34" spans="1:15">
      <c r="A34" s="77"/>
      <c r="B34" s="77"/>
      <c r="C34" s="77"/>
      <c r="D34" s="77"/>
      <c r="E34" s="77"/>
      <c r="F34" s="77"/>
      <c r="G34" s="77"/>
      <c r="H34" s="77"/>
      <c r="I34" s="77"/>
      <c r="J34" s="77"/>
      <c r="K34" s="77"/>
      <c r="L34" s="77"/>
      <c r="M34" s="77"/>
      <c r="N34" s="77"/>
      <c r="O34" s="77"/>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vt:lpstr>
      <vt:lpstr>thank you!</vt:lpstr>
      <vt:lpstr>bonus!</vt:lpstr>
      <vt:lpstr>look at this .P</vt:lpstr>
      <vt:lpstr>dont look here</vt:lpstr>
      <vt:lpstr>inTheEnd</vt:lpstr>
    </vt:vector>
  </TitlesOfParts>
  <Company>xlor.la</Company>
  <LinksUpToDate>false</LinksUpToDate>
  <SharedDoc>false</SharedDoc>
  <HyperlinkBase>https://www.linkedin.com/in/merod/</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Excel Charts with Dynamic Arrays</dc:subject>
  <dc:creator>cabc</dc:creator>
  <cp:lastModifiedBy>cabc</cp:lastModifiedBy>
  <dcterms:created xsi:type="dcterms:W3CDTF">2021-04-16T01:17:48Z</dcterms:created>
  <dcterms:modified xsi:type="dcterms:W3CDTF">2022-04-19T04:55:58Z</dcterms:modified>
  <cp:category>Charting</cp:category>
  <cp:contentStatus>completed</cp:contentStatus>
</cp:coreProperties>
</file>