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hidePivotFieldList="1" defaultThemeVersion="166925"/>
  <mc:AlternateContent xmlns:mc="http://schemas.openxmlformats.org/markup-compatibility/2006">
    <mc:Choice Requires="x15">
      <x15ac:absPath xmlns:x15ac="http://schemas.microsoft.com/office/spreadsheetml/2010/11/ac" url="D:\OneDrive\xlor.la\01._xlorla_courses\01._excel_basico\07._graficas-basicas\03._graficas_avanzadas\published on github\"/>
    </mc:Choice>
  </mc:AlternateContent>
  <xr:revisionPtr revIDLastSave="0" documentId="13_ncr:1_{3C1B8E9B-2CEA-4928-AF6A-0799B0E9EC63}" xr6:coauthVersionLast="46" xr6:coauthVersionMax="46" xr10:uidLastSave="{00000000-0000-0000-0000-000000000000}"/>
  <bookViews>
    <workbookView xWindow="-108" yWindow="-108" windowWidth="23256" windowHeight="12576" activeTab="2" xr2:uid="{6C514394-682B-4AEE-AADB-736EB890F322}"/>
  </bookViews>
  <sheets>
    <sheet name="sort only" sheetId="4" r:id="rId1"/>
    <sheet name="sort &amp; filter" sheetId="3" r:id="rId2"/>
    <sheet name="thank you!" sheetId="5" r:id="rId3"/>
    <sheet name="bonus!" sheetId="6" r:id="rId4"/>
  </sheets>
  <definedNames>
    <definedName name="_01_Actual" localSheetId="0">_xlfn.ANCHORARRAY('sort only'!$I$24)</definedName>
    <definedName name="_01_Fullpct" localSheetId="0">_xlfn.ANCHORARRAY('sort only'!$K$24)</definedName>
    <definedName name="_01_leads" localSheetId="0">_xlfn.ANCHORARRAY('sort only'!$H$24)</definedName>
    <definedName name="_01_ofTotal" localSheetId="0">_xlfn.ANCHORARRAY('sort only'!$J$24)</definedName>
    <definedName name="_01_sort_slicer_example1">#N/A</definedName>
    <definedName name="_01_source" localSheetId="0">_xlfn.ANCHORARRAY('sort only'!$G$24)</definedName>
    <definedName name="_01_y_axis" localSheetId="0">_xlfn.ANCHORARRAY('sort only'!$L$24)</definedName>
    <definedName name="_02_Actual" localSheetId="1">_xlfn.ANCHORARRAY('sort &amp; filter'!$J$25)</definedName>
    <definedName name="_02_Fullpct" localSheetId="1">_xlfn.ANCHORARRAY('sort &amp; filter'!$L$25)</definedName>
    <definedName name="_02_leads" localSheetId="1">_xlfn.ANCHORARRAY('sort &amp; filter'!$I$25)</definedName>
    <definedName name="_02_ofTotal" localSheetId="1">_xlfn.ANCHORARRAY('sort &amp; filter'!$K$25)</definedName>
    <definedName name="_02_sort_slicer_example2">#N/A</definedName>
    <definedName name="_02_source" localSheetId="1">_xlfn.ANCHORARRAY('sort &amp; filter'!$H$25)</definedName>
    <definedName name="_02_type_slicer_example">#N/A</definedName>
    <definedName name="_02_y_axis" localSheetId="1">_xlfn.ANCHORARRAY('sort &amp; filter'!$M$25)</definedName>
    <definedName name="_Order1" hidden="1">255</definedName>
    <definedName name="_Order2" hidden="1">0</definedName>
    <definedName name="anscount" hidden="1">1</definedName>
    <definedName name="limcount" hidden="1">1</definedName>
    <definedName name="sencount" hidden="1">1</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 i="4" l="1" a="1"/>
  <c r="G24" i="4" s="1"/>
  <c r="B18" i="3" l="1"/>
  <c r="C12" i="3"/>
  <c r="C13" i="3"/>
  <c r="C14" i="3"/>
  <c r="E31" i="4"/>
  <c r="E30" i="4"/>
  <c r="E29" i="4"/>
  <c r="E28" i="4"/>
  <c r="E27" i="4"/>
  <c r="E26" i="4"/>
  <c r="E25" i="4"/>
  <c r="E24" i="4"/>
  <c r="F32" i="3"/>
  <c r="F31" i="3"/>
  <c r="F30" i="3"/>
  <c r="F29" i="3"/>
  <c r="F28" i="3"/>
  <c r="F27" i="3"/>
  <c r="F26" i="3"/>
  <c r="F25" i="3"/>
  <c r="C18" i="3" l="1"/>
  <c r="H25" i="3" s="1" a="1"/>
  <c r="H25" i="3" s="1"/>
  <c r="I24" i="4" a="1"/>
  <c r="I24" i="4" s="1"/>
  <c r="J24" i="4" a="1"/>
  <c r="J24" i="4" s="1"/>
  <c r="H24" i="4" a="1"/>
  <c r="H24" i="4" s="1"/>
  <c r="K24" i="4" s="1" a="1"/>
  <c r="K24" i="4" s="1"/>
  <c r="L24" i="4" l="1" a="1"/>
  <c r="L24" i="4" s="1"/>
  <c r="J25" i="3" l="1" a="1"/>
  <c r="J25" i="3" s="1"/>
  <c r="K25" i="3" a="1"/>
  <c r="K25" i="3" s="1"/>
  <c r="I25" i="3" a="1"/>
  <c r="I25" i="3" s="1"/>
  <c r="L25" i="3" s="1" a="1"/>
  <c r="L25" i="3" s="1"/>
  <c r="M25" i="3" l="1" a="1"/>
  <c r="M2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<sst xmlns="http://schemas.openxmlformats.org/spreadsheetml/2006/main" count="76" uniqueCount="35">
  <si>
    <t>Actual</t>
  </si>
  <si>
    <t>Leads</t>
  </si>
  <si>
    <t>% of Total</t>
  </si>
  <si>
    <t>Source</t>
  </si>
  <si>
    <t>CPC</t>
  </si>
  <si>
    <t>Facebook</t>
  </si>
  <si>
    <t>Email</t>
  </si>
  <si>
    <t>Organic</t>
  </si>
  <si>
    <t>Criteo</t>
  </si>
  <si>
    <t>Other</t>
  </si>
  <si>
    <t>Referall</t>
  </si>
  <si>
    <t>Comparator</t>
  </si>
  <si>
    <t>% total</t>
  </si>
  <si>
    <t>Parameter</t>
  </si>
  <si>
    <t>Ascending</t>
  </si>
  <si>
    <t>Descending</t>
  </si>
  <si>
    <t>Mode</t>
  </si>
  <si>
    <t>sort order</t>
  </si>
  <si>
    <t>sort array:</t>
  </si>
  <si>
    <t>sort index</t>
  </si>
  <si>
    <t>Type</t>
  </si>
  <si>
    <t>Online</t>
  </si>
  <si>
    <t>WoM</t>
  </si>
  <si>
    <t xml:space="preserve">Sort order </t>
  </si>
  <si>
    <t>All</t>
  </si>
  <si>
    <t>Show</t>
  </si>
  <si>
    <t>Selection</t>
  </si>
  <si>
    <t>y-axis labels</t>
  </si>
  <si>
    <t>dummy 1</t>
  </si>
  <si>
    <t>https://www.linkedin.com/in/merod/</t>
  </si>
  <si>
    <t>LinkedIn:</t>
  </si>
  <si>
    <t>Row Labels</t>
  </si>
  <si>
    <t xml:space="preserve">sort order </t>
  </si>
  <si>
    <t>Has Dynamic Arrays formulas!</t>
  </si>
  <si>
    <t>cell with dynamic arrays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</si>
</sst>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8"/>
      <color theme="1"/>
      <name val="Calibri"/>
      <family val="2"/>
      <scheme val="minor"/>
    </font>
    <font>
      <sz val="12"/>
      <color theme="1"/>
      <name val="Arial"/>
      <family val="2"/>
    </font>
    <font>
      <sz val="8"/>
      <color rgb="FF000000"/>
      <name val="Segoe UI"/>
      <family val="2"/>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7" fillId="0" borderId="0"/>
  </cellStyleXfs>
  <cellXfs count="23">
    <xf numFmtId="0" fontId="0" fillId="0" borderId="0" xfId="0"/>
    <xf numFmtId="10" fontId="0" fillId="0" borderId="0" xfId="0" applyNumberFormat="1"/>
    <xf numFmtId="164" fontId="0" fillId="0" borderId="0" xfId="0" applyNumberFormat="1"/>
    <xf numFmtId="0" fontId="0" fillId="0" borderId="0" xfId="0" applyFill="1" applyBorder="1"/>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NumberFormat="1"/>
    <xf numFmtId="0" fontId="0" fillId="0" borderId="0" xfId="0" pivotButton="1"/>
    <xf numFmtId="0" fontId="3" fillId="0" borderId="0" xfId="1"/>
    <xf numFmtId="0" fontId="3" fillId="0" borderId="0" xfId="1" quotePrefix="1"/>
    <xf numFmtId="0" fontId="3" fillId="0" borderId="0" xfId="1" applyAlignment="1">
      <alignment horizontal="right"/>
    </xf>
    <xf numFmtId="0" fontId="4" fillId="0" borderId="0" xfId="2"/>
    <xf numFmtId="0" fontId="5" fillId="0" borderId="0" xfId="3"/>
    <xf numFmtId="0" fontId="6" fillId="0" borderId="0" xfId="2" applyFont="1"/>
    <xf numFmtId="0" fontId="7" fillId="0" borderId="0" xfId="4"/>
    <xf numFmtId="10" fontId="0" fillId="2" borderId="0" xfId="0" applyNumberFormat="1" applyFill="1"/>
    <xf numFmtId="0" fontId="0" fillId="2" borderId="0" xfId="0" applyNumberFormat="1" applyFill="1"/>
    <xf numFmtId="0" fontId="0" fillId="2" borderId="0" xfId="0" applyFill="1"/>
    <xf numFmtId="0" fontId="0" fillId="2" borderId="0" xfId="0" applyFill="1" applyAlignment="1">
      <alignment horizontal="center"/>
    </xf>
    <xf numFmtId="0" fontId="8" fillId="2" borderId="0" xfId="0" applyFont="1" applyFill="1" applyAlignment="1">
      <alignment horizontal="left"/>
    </xf>
    <xf numFmtId="0" fontId="8" fillId="2" borderId="0" xfId="0" applyFont="1" applyFill="1" applyAlignment="1">
      <alignment horizontal="center"/>
    </xf>
    <xf numFmtId="0" fontId="8" fillId="2" borderId="0" xfId="0" applyFont="1" applyFill="1" applyAlignment="1">
      <alignment horizontal="centerContinuous"/>
    </xf>
  </cellXfs>
  <cellStyles count="5">
    <cellStyle name="Hipervínculo 2" xfId="2" xr:uid="{CAD6F30B-8269-4E63-8378-D536FD0B6F79}"/>
    <cellStyle name="Hyperlink" xfId="3" builtinId="8"/>
    <cellStyle name="Normal" xfId="0" builtinId="0"/>
    <cellStyle name="Normal 2" xfId="1" xr:uid="{A0D5F986-6EB2-4A20-8F83-C7095108FE30}"/>
    <cellStyle name="Normal 3" xfId="4" xr:uid="{A1346325-7720-4D53-8E28-C3173B614284}"/>
  </cellStyles>
  <dxfs count="7">
    <dxf>
      <numFmt numFmtId="0" formatCode="General"/>
    </dxf>
    <dxf>
      <numFmt numFmtId="164" formatCode="0.0%"/>
    </dxf>
    <dxf>
      <numFmt numFmtId="0" formatCode="General"/>
    </dxf>
    <dxf>
      <numFmt numFmtId="164" formatCode="0.0%"/>
    </dxf>
    <dxf>
      <numFmt numFmtId="0" formatCode="General"/>
    </dxf>
    <dxf>
      <font>
        <sz val="8"/>
        <color theme="1" tint="0.499984740745262"/>
      </font>
      <border diagonalUp="0" diagonalDown="0">
        <left/>
        <right/>
        <top/>
        <bottom/>
        <vertical/>
        <horizontal/>
      </border>
    </dxf>
    <dxf>
      <font>
        <color theme="1"/>
      </font>
      <border diagonalUp="0" diagonalDown="0">
        <left/>
        <right/>
        <top/>
        <bottom/>
        <vertical/>
        <horizontal/>
      </border>
    </dxf>
  </dxfs>
  <tableStyles count="1" defaultTableStyle="TableStyleMedium2" defaultPivotStyle="PivotStyleLight16">
    <tableStyle name="recalc_or_die" pivot="0" table="0" count="10" xr9:uid="{F69451A9-841D-407E-9593-82C7CF6BDA87}">
      <tableStyleElement type="wholeTable" dxfId="6"/>
      <tableStyleElement type="headerRow" dxfId="5"/>
    </tableStyle>
  </tableStyles>
  <colors>
    <mruColors>
      <color rgb="FFFF33CC"/>
      <color rgb="FF0099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recalc_or_di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715756233595798"/>
          <c:y val="2.0987970966169944E-2"/>
          <c:w val="0.63555077099737534"/>
          <c:h val="0.95802405806766011"/>
        </c:manualLayout>
      </c:layout>
      <c:barChart>
        <c:barDir val="bar"/>
        <c:grouping val="clustered"/>
        <c:varyColors val="0"/>
        <c:ser>
          <c:idx val="1"/>
          <c:order val="0"/>
          <c:tx>
            <c:strRef>
              <c:f>'sort only'!$K$23</c:f>
              <c:strCache>
                <c:ptCount val="1"/>
                <c:pt idx="0">
                  <c:v>dummy 1</c:v>
                </c:pt>
              </c:strCache>
            </c:strRef>
          </c:tx>
          <c:spPr>
            <a:noFill/>
            <a:ln>
              <a:solidFill>
                <a:srgbClr val="00B050"/>
              </a:solidFill>
            </a:ln>
            <a:effectLst/>
          </c:spPr>
          <c:invertIfNegative val="0"/>
          <c:cat>
            <c:strRef>
              <c:f>'sort only'!$G$24:$G$31</c:f>
              <c:strCache>
                <c:ptCount val="8"/>
                <c:pt idx="0">
                  <c:v>Criteo</c:v>
                </c:pt>
                <c:pt idx="1">
                  <c:v>Organic</c:v>
                </c:pt>
                <c:pt idx="2">
                  <c:v>Facebook</c:v>
                </c:pt>
                <c:pt idx="3">
                  <c:v>Referall</c:v>
                </c:pt>
                <c:pt idx="4">
                  <c:v>Comparator</c:v>
                </c:pt>
                <c:pt idx="5">
                  <c:v>CPC</c:v>
                </c:pt>
                <c:pt idx="6">
                  <c:v>Other</c:v>
                </c:pt>
                <c:pt idx="7">
                  <c:v>Email</c:v>
                </c:pt>
              </c:strCache>
            </c:strRef>
          </c:cat>
          <c:val>
            <c:numRef>
              <c:f>'sort only'!$K$24:$K$31</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0-CBCA-42FD-9276-58FEC0880D34}"/>
            </c:ext>
          </c:extLst>
        </c:ser>
        <c:ser>
          <c:idx val="0"/>
          <c:order val="1"/>
          <c:tx>
            <c:strRef>
              <c:f>'sort only'!$E$23</c:f>
              <c:strCache>
                <c:ptCount val="1"/>
                <c:pt idx="0">
                  <c:v>% of Total</c:v>
                </c:pt>
              </c:strCache>
            </c:strRef>
          </c:tx>
          <c:spPr>
            <a:solidFill>
              <a:srgbClr val="00B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'sort only'!$G$24:$G$31</c:f>
              <c:strCache>
                <c:ptCount val="8"/>
                <c:pt idx="0">
                  <c:v>Criteo</c:v>
                </c:pt>
                <c:pt idx="1">
                  <c:v>Organic</c:v>
                </c:pt>
                <c:pt idx="2">
                  <c:v>Facebook</c:v>
                </c:pt>
                <c:pt idx="3">
                  <c:v>Referall</c:v>
                </c:pt>
                <c:pt idx="4">
                  <c:v>Comparator</c:v>
                </c:pt>
                <c:pt idx="5">
                  <c:v>CPC</c:v>
                </c:pt>
                <c:pt idx="6">
                  <c:v>Other</c:v>
                </c:pt>
                <c:pt idx="7">
                  <c:v>Email</c:v>
                </c:pt>
              </c:strCache>
            </c:strRef>
          </c:cat>
          <c:val>
            <c:numRef>
              <c:f>'sort only'!_01_ofTotal</c:f>
              <c:numCache>
                <c:formatCode>General</c:formatCode>
                <c:ptCount val="8"/>
                <c:pt idx="0">
                  <c:v>0.01</c:v>
                </c:pt>
                <c:pt idx="1">
                  <c:v>0.01</c:v>
                </c:pt>
                <c:pt idx="2">
                  <c:v>0.01</c:v>
                </c:pt>
                <c:pt idx="3">
                  <c:v>0.13</c:v>
                </c:pt>
                <c:pt idx="4">
                  <c:v>0.2</c:v>
                </c:pt>
                <c:pt idx="5">
                  <c:v>0.03</c:v>
                </c:pt>
                <c:pt idx="6">
                  <c:v>0.21</c:v>
                </c:pt>
                <c:pt idx="7">
                  <c:v>0.08</c:v>
                </c:pt>
              </c:numCache>
            </c:numRef>
          </c:val>
          <c:extLst>
            <c:ext xmlns:c16="http://schemas.microsoft.com/office/drawing/2014/chart" uri="{C3380CC4-5D6E-409C-BE32-E72D297353CC}">
              <c16:uniqueId val="{00000001-CBCA-42FD-9276-58FEC0880D34}"/>
            </c:ext>
          </c:extLst>
        </c:ser>
        <c:dLbls>
          <c:showLegendKey val="0"/>
          <c:showVal val="0"/>
          <c:showCatName val="0"/>
          <c:showSerName val="0"/>
          <c:showPercent val="0"/>
          <c:showBubbleSize val="0"/>
        </c:dLbls>
        <c:gapWidth val="35"/>
        <c:overlap val="100"/>
        <c:axId val="347741455"/>
        <c:axId val="356932351"/>
      </c:barChart>
      <c:catAx>
        <c:axId val="3477414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max val="1"/>
        </c:scaling>
        <c:delete val="1"/>
        <c:axPos val="b"/>
        <c:numFmt formatCode="General" sourceLinked="1"/>
        <c:majorTickMark val="none"/>
        <c:minorTickMark val="none"/>
        <c:tickLblPos val="nextTo"/>
        <c:crossAx val="34774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473895582329317E-2"/>
          <c:y val="1.7264113172294142E-2"/>
          <c:w val="0.90184991936248937"/>
          <c:h val="0.97143645179945748"/>
        </c:manualLayout>
      </c:layout>
      <c:barChart>
        <c:barDir val="bar"/>
        <c:grouping val="clustered"/>
        <c:varyColors val="0"/>
        <c:ser>
          <c:idx val="1"/>
          <c:order val="0"/>
          <c:tx>
            <c:strRef>
              <c:f>'sort only'!$C$23</c:f>
              <c:strCache>
                <c:ptCount val="1"/>
                <c:pt idx="0">
                  <c:v>Leads</c:v>
                </c:pt>
              </c:strCache>
            </c:strRef>
          </c:tx>
          <c:spPr>
            <a:solidFill>
              <a:schemeClr val="accent3">
                <a:lumMod val="20000"/>
                <a:lumOff val="80000"/>
              </a:schemeClr>
            </a:solidFill>
            <a:ln>
              <a:noFill/>
            </a:ln>
            <a:effectLst/>
          </c:spPr>
          <c:invertIfNegative val="0"/>
          <c:cat>
            <c:strRef>
              <c:f>'sort only'!_01_y_axis</c:f>
              <c:strCache>
                <c:ptCount val="8"/>
                <c:pt idx="0">
                  <c:v>2 | 210</c:v>
                </c:pt>
                <c:pt idx="1">
                  <c:v>3 | 350</c:v>
                </c:pt>
                <c:pt idx="2">
                  <c:v>3 | 380</c:v>
                </c:pt>
                <c:pt idx="3">
                  <c:v>15 | 120</c:v>
                </c:pt>
                <c:pt idx="4">
                  <c:v>20 | 100</c:v>
                </c:pt>
                <c:pt idx="5">
                  <c:v>24 | 700</c:v>
                </c:pt>
                <c:pt idx="6">
                  <c:v>29 | 140</c:v>
                </c:pt>
                <c:pt idx="7">
                  <c:v>29 | 375</c:v>
                </c:pt>
              </c:strCache>
            </c:strRef>
          </c:cat>
          <c:val>
            <c:numRef>
              <c:f>'sort only'!_01_leads</c:f>
              <c:numCache>
                <c:formatCode>General</c:formatCode>
                <c:ptCount val="8"/>
                <c:pt idx="0">
                  <c:v>210</c:v>
                </c:pt>
                <c:pt idx="1">
                  <c:v>350</c:v>
                </c:pt>
                <c:pt idx="2">
                  <c:v>380</c:v>
                </c:pt>
                <c:pt idx="3">
                  <c:v>120</c:v>
                </c:pt>
                <c:pt idx="4">
                  <c:v>100</c:v>
                </c:pt>
                <c:pt idx="5">
                  <c:v>700</c:v>
                </c:pt>
                <c:pt idx="6">
                  <c:v>140</c:v>
                </c:pt>
                <c:pt idx="7">
                  <c:v>375</c:v>
                </c:pt>
              </c:numCache>
            </c:numRef>
          </c:val>
          <c:extLst>
            <c:ext xmlns:c16="http://schemas.microsoft.com/office/drawing/2014/chart" uri="{C3380CC4-5D6E-409C-BE32-E72D297353CC}">
              <c16:uniqueId val="{00000000-5B22-430F-8BC3-CF4035D3DB2F}"/>
            </c:ext>
          </c:extLst>
        </c:ser>
        <c:dLbls>
          <c:showLegendKey val="0"/>
          <c:showVal val="0"/>
          <c:showCatName val="0"/>
          <c:showSerName val="0"/>
          <c:showPercent val="0"/>
          <c:showBubbleSize val="0"/>
        </c:dLbls>
        <c:gapWidth val="35"/>
        <c:overlap val="100"/>
        <c:axId val="347741455"/>
        <c:axId val="356932351"/>
      </c:barChart>
      <c:barChart>
        <c:barDir val="bar"/>
        <c:grouping val="clustered"/>
        <c:varyColors val="0"/>
        <c:ser>
          <c:idx val="0"/>
          <c:order val="1"/>
          <c:tx>
            <c:strRef>
              <c:f>'sort only'!$D$23</c:f>
              <c:strCache>
                <c:ptCount val="1"/>
                <c:pt idx="0">
                  <c:v>Actual</c:v>
                </c:pt>
              </c:strCache>
            </c:strRef>
          </c:tx>
          <c:spPr>
            <a:solidFill>
              <a:srgbClr val="00B050"/>
            </a:solidFill>
            <a:ln>
              <a:noFill/>
            </a:ln>
            <a:effectLst/>
          </c:spPr>
          <c:invertIfNegative val="0"/>
          <c:cat>
            <c:strRef>
              <c:f>'sort only'!_01_y_axis</c:f>
              <c:strCache>
                <c:ptCount val="8"/>
                <c:pt idx="0">
                  <c:v>2 | 210</c:v>
                </c:pt>
                <c:pt idx="1">
                  <c:v>3 | 350</c:v>
                </c:pt>
                <c:pt idx="2">
                  <c:v>3 | 380</c:v>
                </c:pt>
                <c:pt idx="3">
                  <c:v>15 | 120</c:v>
                </c:pt>
                <c:pt idx="4">
                  <c:v>20 | 100</c:v>
                </c:pt>
                <c:pt idx="5">
                  <c:v>24 | 700</c:v>
                </c:pt>
                <c:pt idx="6">
                  <c:v>29 | 140</c:v>
                </c:pt>
                <c:pt idx="7">
                  <c:v>29 | 375</c:v>
                </c:pt>
              </c:strCache>
            </c:strRef>
          </c:cat>
          <c:val>
            <c:numRef>
              <c:f>'sort only'!_01_Actual</c:f>
              <c:numCache>
                <c:formatCode>General</c:formatCode>
                <c:ptCount val="8"/>
                <c:pt idx="0">
                  <c:v>2</c:v>
                </c:pt>
                <c:pt idx="1">
                  <c:v>3</c:v>
                </c:pt>
                <c:pt idx="2">
                  <c:v>3</c:v>
                </c:pt>
                <c:pt idx="3">
                  <c:v>15</c:v>
                </c:pt>
                <c:pt idx="4">
                  <c:v>20</c:v>
                </c:pt>
                <c:pt idx="5">
                  <c:v>24</c:v>
                </c:pt>
                <c:pt idx="6">
                  <c:v>29</c:v>
                </c:pt>
                <c:pt idx="7">
                  <c:v>29</c:v>
                </c:pt>
              </c:numCache>
            </c:numRef>
          </c:val>
          <c:extLst>
            <c:ext xmlns:c16="http://schemas.microsoft.com/office/drawing/2014/chart" uri="{C3380CC4-5D6E-409C-BE32-E72D297353CC}">
              <c16:uniqueId val="{00000001-5B22-430F-8BC3-CF4035D3DB2F}"/>
            </c:ext>
          </c:extLst>
        </c:ser>
        <c:dLbls>
          <c:showLegendKey val="0"/>
          <c:showVal val="0"/>
          <c:showCatName val="0"/>
          <c:showSerName val="0"/>
          <c:showPercent val="0"/>
          <c:showBubbleSize val="0"/>
        </c:dLbls>
        <c:gapWidth val="139"/>
        <c:overlap val="100"/>
        <c:axId val="345334639"/>
        <c:axId val="2022581263"/>
      </c:barChart>
      <c:catAx>
        <c:axId val="3477414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scaling>
        <c:delete val="1"/>
        <c:axPos val="b"/>
        <c:numFmt formatCode="General" sourceLinked="1"/>
        <c:majorTickMark val="out"/>
        <c:minorTickMark val="none"/>
        <c:tickLblPos val="nextTo"/>
        <c:crossAx val="347741455"/>
        <c:crosses val="autoZero"/>
        <c:crossBetween val="between"/>
      </c:valAx>
      <c:valAx>
        <c:axId val="2022581263"/>
        <c:scaling>
          <c:orientation val="minMax"/>
        </c:scaling>
        <c:delete val="1"/>
        <c:axPos val="t"/>
        <c:numFmt formatCode="General" sourceLinked="1"/>
        <c:majorTickMark val="out"/>
        <c:minorTickMark val="none"/>
        <c:tickLblPos val="nextTo"/>
        <c:crossAx val="345334639"/>
        <c:crosses val="max"/>
        <c:crossBetween val="between"/>
      </c:valAx>
      <c:catAx>
        <c:axId val="345334639"/>
        <c:scaling>
          <c:orientation val="minMax"/>
        </c:scaling>
        <c:delete val="1"/>
        <c:axPos val="l"/>
        <c:numFmt formatCode="General" sourceLinked="1"/>
        <c:majorTickMark val="out"/>
        <c:minorTickMark val="none"/>
        <c:tickLblPos val="nextTo"/>
        <c:crossAx val="20225812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715756233595798"/>
          <c:y val="2.0987970966169944E-2"/>
          <c:w val="0.63555077099737534"/>
          <c:h val="0.95802405806766011"/>
        </c:manualLayout>
      </c:layout>
      <c:barChart>
        <c:barDir val="bar"/>
        <c:grouping val="clustered"/>
        <c:varyColors val="0"/>
        <c:ser>
          <c:idx val="1"/>
          <c:order val="0"/>
          <c:tx>
            <c:strRef>
              <c:f>'sort &amp; filter'!$L$24</c:f>
              <c:strCache>
                <c:ptCount val="1"/>
                <c:pt idx="0">
                  <c:v>dummy 1</c:v>
                </c:pt>
              </c:strCache>
            </c:strRef>
          </c:tx>
          <c:spPr>
            <a:noFill/>
            <a:ln>
              <a:solidFill>
                <a:srgbClr val="00B050"/>
              </a:solidFill>
            </a:ln>
            <a:effectLst/>
          </c:spPr>
          <c:invertIfNegative val="0"/>
          <c:cat>
            <c:strRef>
              <c:f>'sort &amp; filter'!_02_source</c:f>
              <c:strCache>
                <c:ptCount val="8"/>
                <c:pt idx="0">
                  <c:v>Comparator</c:v>
                </c:pt>
                <c:pt idx="1">
                  <c:v>Referall</c:v>
                </c:pt>
                <c:pt idx="2">
                  <c:v>Other</c:v>
                </c:pt>
                <c:pt idx="3">
                  <c:v>Criteo</c:v>
                </c:pt>
                <c:pt idx="4">
                  <c:v>Organic</c:v>
                </c:pt>
                <c:pt idx="5">
                  <c:v>Email</c:v>
                </c:pt>
                <c:pt idx="6">
                  <c:v>Facebook</c:v>
                </c:pt>
                <c:pt idx="7">
                  <c:v>CPC</c:v>
                </c:pt>
              </c:strCache>
            </c:strRef>
          </c:cat>
          <c:val>
            <c:numRef>
              <c:f>'sort &amp; filter'!_02_Fullpct</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0-77E7-45F4-AE04-3FA5C523C9E5}"/>
            </c:ext>
          </c:extLst>
        </c:ser>
        <c:ser>
          <c:idx val="0"/>
          <c:order val="1"/>
          <c:tx>
            <c:strRef>
              <c:f>'sort &amp; filter'!$F$24</c:f>
              <c:strCache>
                <c:ptCount val="1"/>
                <c:pt idx="0">
                  <c:v>% of Total</c:v>
                </c:pt>
              </c:strCache>
            </c:strRef>
          </c:tx>
          <c:spPr>
            <a:solidFill>
              <a:srgbClr val="00B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'sort &amp; filter'!_02_source</c:f>
              <c:strCache>
                <c:ptCount val="8"/>
                <c:pt idx="0">
                  <c:v>Comparator</c:v>
                </c:pt>
                <c:pt idx="1">
                  <c:v>Referall</c:v>
                </c:pt>
                <c:pt idx="2">
                  <c:v>Other</c:v>
                </c:pt>
                <c:pt idx="3">
                  <c:v>Criteo</c:v>
                </c:pt>
                <c:pt idx="4">
                  <c:v>Organic</c:v>
                </c:pt>
                <c:pt idx="5">
                  <c:v>Email</c:v>
                </c:pt>
                <c:pt idx="6">
                  <c:v>Facebook</c:v>
                </c:pt>
                <c:pt idx="7">
                  <c:v>CPC</c:v>
                </c:pt>
              </c:strCache>
            </c:strRef>
          </c:cat>
          <c:val>
            <c:numRef>
              <c:f>'sort &amp; filter'!_02_ofTotal</c:f>
              <c:numCache>
                <c:formatCode>General</c:formatCode>
                <c:ptCount val="8"/>
                <c:pt idx="0">
                  <c:v>0.2</c:v>
                </c:pt>
                <c:pt idx="1">
                  <c:v>0.13</c:v>
                </c:pt>
                <c:pt idx="2">
                  <c:v>0.21</c:v>
                </c:pt>
                <c:pt idx="3">
                  <c:v>0.01</c:v>
                </c:pt>
                <c:pt idx="4">
                  <c:v>0.01</c:v>
                </c:pt>
                <c:pt idx="5">
                  <c:v>0.08</c:v>
                </c:pt>
                <c:pt idx="6">
                  <c:v>0.01</c:v>
                </c:pt>
                <c:pt idx="7">
                  <c:v>0.03</c:v>
                </c:pt>
              </c:numCache>
            </c:numRef>
          </c:val>
          <c:extLst>
            <c:ext xmlns:c16="http://schemas.microsoft.com/office/drawing/2014/chart" uri="{C3380CC4-5D6E-409C-BE32-E72D297353CC}">
              <c16:uniqueId val="{00000001-77E7-45F4-AE04-3FA5C523C9E5}"/>
            </c:ext>
          </c:extLst>
        </c:ser>
        <c:dLbls>
          <c:showLegendKey val="0"/>
          <c:showVal val="0"/>
          <c:showCatName val="0"/>
          <c:showSerName val="0"/>
          <c:showPercent val="0"/>
          <c:showBubbleSize val="0"/>
        </c:dLbls>
        <c:gapWidth val="35"/>
        <c:overlap val="100"/>
        <c:axId val="347741455"/>
        <c:axId val="356932351"/>
      </c:barChart>
      <c:catAx>
        <c:axId val="3477414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max val="1"/>
        </c:scaling>
        <c:delete val="1"/>
        <c:axPos val="b"/>
        <c:numFmt formatCode="General" sourceLinked="1"/>
        <c:majorTickMark val="none"/>
        <c:minorTickMark val="none"/>
        <c:tickLblPos val="nextTo"/>
        <c:crossAx val="34774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55361219760762"/>
          <c:y val="1.7264113172294142E-2"/>
          <c:w val="0.85644638780239235"/>
          <c:h val="0.97143645179945748"/>
        </c:manualLayout>
      </c:layout>
      <c:barChart>
        <c:barDir val="bar"/>
        <c:grouping val="clustered"/>
        <c:varyColors val="0"/>
        <c:ser>
          <c:idx val="1"/>
          <c:order val="0"/>
          <c:tx>
            <c:strRef>
              <c:f>'sort &amp; filter'!$D$24</c:f>
              <c:strCache>
                <c:ptCount val="1"/>
                <c:pt idx="0">
                  <c:v>Leads</c:v>
                </c:pt>
              </c:strCache>
            </c:strRef>
          </c:tx>
          <c:spPr>
            <a:solidFill>
              <a:schemeClr val="accent3">
                <a:lumMod val="20000"/>
                <a:lumOff val="80000"/>
              </a:schemeClr>
            </a:solidFill>
            <a:ln>
              <a:noFill/>
            </a:ln>
            <a:effectLst/>
          </c:spPr>
          <c:invertIfNegative val="0"/>
          <c:cat>
            <c:strRef>
              <c:f>'sort &amp; filter'!_02_y_axis</c:f>
              <c:strCache>
                <c:ptCount val="8"/>
                <c:pt idx="0">
                  <c:v>20 | 100</c:v>
                </c:pt>
                <c:pt idx="1">
                  <c:v>15 | 120</c:v>
                </c:pt>
                <c:pt idx="2">
                  <c:v>29 | 140</c:v>
                </c:pt>
                <c:pt idx="3">
                  <c:v>2 | 210</c:v>
                </c:pt>
                <c:pt idx="4">
                  <c:v>3 | 350</c:v>
                </c:pt>
                <c:pt idx="5">
                  <c:v>29 | 375</c:v>
                </c:pt>
                <c:pt idx="6">
                  <c:v>3 | 380</c:v>
                </c:pt>
                <c:pt idx="7">
                  <c:v>24 | 700</c:v>
                </c:pt>
              </c:strCache>
            </c:strRef>
          </c:cat>
          <c:val>
            <c:numRef>
              <c:f>'sort &amp; filter'!_02_leads</c:f>
              <c:numCache>
                <c:formatCode>General</c:formatCode>
                <c:ptCount val="8"/>
                <c:pt idx="0">
                  <c:v>100</c:v>
                </c:pt>
                <c:pt idx="1">
                  <c:v>120</c:v>
                </c:pt>
                <c:pt idx="2">
                  <c:v>140</c:v>
                </c:pt>
                <c:pt idx="3">
                  <c:v>210</c:v>
                </c:pt>
                <c:pt idx="4">
                  <c:v>350</c:v>
                </c:pt>
                <c:pt idx="5">
                  <c:v>375</c:v>
                </c:pt>
                <c:pt idx="6">
                  <c:v>380</c:v>
                </c:pt>
                <c:pt idx="7">
                  <c:v>700</c:v>
                </c:pt>
              </c:numCache>
            </c:numRef>
          </c:val>
          <c:extLst>
            <c:ext xmlns:c16="http://schemas.microsoft.com/office/drawing/2014/chart" uri="{C3380CC4-5D6E-409C-BE32-E72D297353CC}">
              <c16:uniqueId val="{00000000-C99D-41B6-91B5-C26E0AD576C1}"/>
            </c:ext>
          </c:extLst>
        </c:ser>
        <c:dLbls>
          <c:showLegendKey val="0"/>
          <c:showVal val="0"/>
          <c:showCatName val="0"/>
          <c:showSerName val="0"/>
          <c:showPercent val="0"/>
          <c:showBubbleSize val="0"/>
        </c:dLbls>
        <c:gapWidth val="35"/>
        <c:overlap val="100"/>
        <c:axId val="347741455"/>
        <c:axId val="356932351"/>
      </c:barChart>
      <c:barChart>
        <c:barDir val="bar"/>
        <c:grouping val="clustered"/>
        <c:varyColors val="0"/>
        <c:ser>
          <c:idx val="0"/>
          <c:order val="1"/>
          <c:tx>
            <c:strRef>
              <c:f>'sort &amp; filter'!$E$24</c:f>
              <c:strCache>
                <c:ptCount val="1"/>
                <c:pt idx="0">
                  <c:v>Actual</c:v>
                </c:pt>
              </c:strCache>
            </c:strRef>
          </c:tx>
          <c:spPr>
            <a:solidFill>
              <a:srgbClr val="00B050"/>
            </a:solidFill>
            <a:ln>
              <a:noFill/>
            </a:ln>
            <a:effectLst/>
          </c:spPr>
          <c:invertIfNegative val="0"/>
          <c:cat>
            <c:strRef>
              <c:f>'sort &amp; filter'!_02_y_axis</c:f>
              <c:strCache>
                <c:ptCount val="8"/>
                <c:pt idx="0">
                  <c:v>20 | 100</c:v>
                </c:pt>
                <c:pt idx="1">
                  <c:v>15 | 120</c:v>
                </c:pt>
                <c:pt idx="2">
                  <c:v>29 | 140</c:v>
                </c:pt>
                <c:pt idx="3">
                  <c:v>2 | 210</c:v>
                </c:pt>
                <c:pt idx="4">
                  <c:v>3 | 350</c:v>
                </c:pt>
                <c:pt idx="5">
                  <c:v>29 | 375</c:v>
                </c:pt>
                <c:pt idx="6">
                  <c:v>3 | 380</c:v>
                </c:pt>
                <c:pt idx="7">
                  <c:v>24 | 700</c:v>
                </c:pt>
              </c:strCache>
            </c:strRef>
          </c:cat>
          <c:val>
            <c:numRef>
              <c:f>'sort &amp; filter'!_02_Actual</c:f>
              <c:numCache>
                <c:formatCode>General</c:formatCode>
                <c:ptCount val="8"/>
                <c:pt idx="0">
                  <c:v>20</c:v>
                </c:pt>
                <c:pt idx="1">
                  <c:v>15</c:v>
                </c:pt>
                <c:pt idx="2">
                  <c:v>29</c:v>
                </c:pt>
                <c:pt idx="3">
                  <c:v>2</c:v>
                </c:pt>
                <c:pt idx="4">
                  <c:v>3</c:v>
                </c:pt>
                <c:pt idx="5">
                  <c:v>29</c:v>
                </c:pt>
                <c:pt idx="6">
                  <c:v>3</c:v>
                </c:pt>
                <c:pt idx="7">
                  <c:v>24</c:v>
                </c:pt>
              </c:numCache>
            </c:numRef>
          </c:val>
          <c:extLst>
            <c:ext xmlns:c16="http://schemas.microsoft.com/office/drawing/2014/chart" uri="{C3380CC4-5D6E-409C-BE32-E72D297353CC}">
              <c16:uniqueId val="{00000001-C99D-41B6-91B5-C26E0AD576C1}"/>
            </c:ext>
          </c:extLst>
        </c:ser>
        <c:dLbls>
          <c:showLegendKey val="0"/>
          <c:showVal val="0"/>
          <c:showCatName val="0"/>
          <c:showSerName val="0"/>
          <c:showPercent val="0"/>
          <c:showBubbleSize val="0"/>
        </c:dLbls>
        <c:gapWidth val="139"/>
        <c:overlap val="100"/>
        <c:axId val="345334639"/>
        <c:axId val="2022581263"/>
      </c:barChart>
      <c:catAx>
        <c:axId val="3477414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scaling>
        <c:delete val="1"/>
        <c:axPos val="b"/>
        <c:numFmt formatCode="General" sourceLinked="1"/>
        <c:majorTickMark val="out"/>
        <c:minorTickMark val="none"/>
        <c:tickLblPos val="nextTo"/>
        <c:crossAx val="347741455"/>
        <c:crosses val="autoZero"/>
        <c:crossBetween val="between"/>
      </c:valAx>
      <c:valAx>
        <c:axId val="2022581263"/>
        <c:scaling>
          <c:orientation val="minMax"/>
        </c:scaling>
        <c:delete val="1"/>
        <c:axPos val="t"/>
        <c:numFmt formatCode="General" sourceLinked="1"/>
        <c:majorTickMark val="out"/>
        <c:minorTickMark val="none"/>
        <c:tickLblPos val="nextTo"/>
        <c:crossAx val="345334639"/>
        <c:crosses val="max"/>
        <c:crossBetween val="between"/>
      </c:valAx>
      <c:catAx>
        <c:axId val="345334639"/>
        <c:scaling>
          <c:orientation val="minMax"/>
        </c:scaling>
        <c:delete val="1"/>
        <c:axPos val="l"/>
        <c:numFmt formatCode="General" sourceLinked="1"/>
        <c:majorTickMark val="out"/>
        <c:minorTickMark val="none"/>
        <c:tickLblPos val="nextTo"/>
        <c:crossAx val="20225812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D$1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fmlaLink="$C$22"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17</xdr:col>
      <xdr:colOff>411480</xdr:colOff>
      <xdr:row>14</xdr:row>
      <xdr:rowOff>38100</xdr:rowOff>
    </xdr:from>
    <xdr:to>
      <xdr:col>21</xdr:col>
      <xdr:colOff>289560</xdr:colOff>
      <xdr:row>16</xdr:row>
      <xdr:rowOff>114300</xdr:rowOff>
    </xdr:to>
    <mc:AlternateContent xmlns:mc="http://schemas.openxmlformats.org/markup-compatibility/2006" xmlns:a14="http://schemas.microsoft.com/office/drawing/2010/main">
      <mc:Choice Requires="a14">
        <xdr:graphicFrame macro="">
          <xdr:nvGraphicFramePr>
            <xdr:cNvPr id="5" name="Mode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Mode 1"/>
            </a:graphicData>
          </a:graphic>
        </xdr:graphicFrame>
      </mc:Choice>
      <mc:Fallback xmlns="">
        <xdr:sp macro="" textlink="">
          <xdr:nvSpPr>
            <xdr:cNvPr id="0" name=""/>
            <xdr:cNvSpPr>
              <a:spLocks noTextEdit="1"/>
            </xdr:cNvSpPr>
          </xdr:nvSpPr>
          <xdr:spPr>
            <a:xfrm>
              <a:off x="9540240" y="1851660"/>
              <a:ext cx="1828800" cy="335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137160</xdr:colOff>
      <xdr:row>20</xdr:row>
      <xdr:rowOff>22860</xdr:rowOff>
    </xdr:from>
    <xdr:to>
      <xdr:col>19</xdr:col>
      <xdr:colOff>144780</xdr:colOff>
      <xdr:row>32</xdr:row>
      <xdr:rowOff>76200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144780</xdr:colOff>
      <xdr:row>20</xdr:row>
      <xdr:rowOff>22860</xdr:rowOff>
    </xdr:from>
    <xdr:to>
      <xdr:col>25</xdr:col>
      <xdr:colOff>0</xdr:colOff>
      <xdr:row>32</xdr:row>
      <xdr:rowOff>76200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449580</xdr:colOff>
          <xdr:row>16</xdr:row>
          <xdr:rowOff>99060</xdr:rowOff>
        </xdr:from>
        <xdr:to>
          <xdr:col>19</xdr:col>
          <xdr:colOff>121920</xdr:colOff>
          <xdr:row>18</xdr:row>
          <xdr:rowOff>53340</xdr:rowOff>
        </xdr:to>
        <xdr:sp macro="" textlink="">
          <xdr:nvSpPr>
            <xdr:cNvPr id="4098" name="Option Button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38100</xdr:colOff>
          <xdr:row>16</xdr:row>
          <xdr:rowOff>99060</xdr:rowOff>
        </xdr:from>
        <xdr:to>
          <xdr:col>20</xdr:col>
          <xdr:colOff>198120</xdr:colOff>
          <xdr:row>18</xdr:row>
          <xdr:rowOff>53340</xdr:rowOff>
        </xdr:to>
        <xdr:sp macro="" textlink="">
          <xdr:nvSpPr>
            <xdr:cNvPr id="4099" name="Option Button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Leads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160020</xdr:colOff>
          <xdr:row>16</xdr:row>
          <xdr:rowOff>99060</xdr:rowOff>
        </xdr:from>
        <xdr:to>
          <xdr:col>21</xdr:col>
          <xdr:colOff>320040</xdr:colOff>
          <xdr:row>18</xdr:row>
          <xdr:rowOff>53340</xdr:rowOff>
        </xdr:to>
        <xdr:sp macro="" textlink="">
          <xdr:nvSpPr>
            <xdr:cNvPr id="4100" name="Option Button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Actual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205740</xdr:colOff>
          <xdr:row>16</xdr:row>
          <xdr:rowOff>99060</xdr:rowOff>
        </xdr:from>
        <xdr:to>
          <xdr:col>22</xdr:col>
          <xdr:colOff>365760</xdr:colOff>
          <xdr:row>18</xdr:row>
          <xdr:rowOff>53340</xdr:rowOff>
        </xdr:to>
        <xdr:sp macro="" textlink="">
          <xdr:nvSpPr>
            <xdr:cNvPr id="4101" name="Option Button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of total</a:t>
              </a:r>
            </a:p>
          </xdr:txBody>
        </xdr:sp>
        <xdr:clientData/>
      </xdr:twoCellAnchor>
    </mc:Choice>
    <mc:Fallback/>
  </mc:AlternateContent>
  <xdr:twoCellAnchor>
    <xdr:from>
      <xdr:col>21</xdr:col>
      <xdr:colOff>381001</xdr:colOff>
      <xdr:row>13</xdr:row>
      <xdr:rowOff>60961</xdr:rowOff>
    </xdr:from>
    <xdr:to>
      <xdr:col>22</xdr:col>
      <xdr:colOff>137160</xdr:colOff>
      <xdr:row>16</xdr:row>
      <xdr:rowOff>46736</xdr:rowOff>
    </xdr:to>
    <xdr:grpSp>
      <xdr:nvGrpSpPr>
        <xdr:cNvPr id="9" name="Gráfico 43" descr="Gesto de doble toque">
          <a:extLst>
            <a:ext uri="{FF2B5EF4-FFF2-40B4-BE49-F238E27FC236}">
              <a16:creationId xmlns:a16="http://schemas.microsoft.com/office/drawing/2014/main" id="{00000000-0008-0000-0000-000009000000}"/>
            </a:ext>
          </a:extLst>
        </xdr:cNvPr>
        <xdr:cNvGrpSpPr/>
      </xdr:nvGrpSpPr>
      <xdr:grpSpPr>
        <a:xfrm>
          <a:off x="11460481" y="1744981"/>
          <a:ext cx="243839" cy="374395"/>
          <a:chOff x="8125968" y="1234227"/>
          <a:chExt cx="505005" cy="775395"/>
        </a:xfrm>
        <a:solidFill>
          <a:schemeClr val="tx1">
            <a:lumMod val="50000"/>
            <a:lumOff val="50000"/>
          </a:schemeClr>
        </a:solidFill>
      </xdr:grpSpPr>
      <xdr:sp macro="" textlink="">
        <xdr:nvSpPr>
          <xdr:cNvPr id="10" name="Forma libre: forma 9">
            <a:extLst>
              <a:ext uri="{FF2B5EF4-FFF2-40B4-BE49-F238E27FC236}">
                <a16:creationId xmlns:a16="http://schemas.microsoft.com/office/drawing/2014/main" id="{00000000-0008-0000-0000-00000A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1" name="Forma libre: forma 10">
            <a:extLst>
              <a:ext uri="{FF2B5EF4-FFF2-40B4-BE49-F238E27FC236}">
                <a16:creationId xmlns:a16="http://schemas.microsoft.com/office/drawing/2014/main" id="{00000000-0008-0000-0000-00000B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16</xdr:col>
      <xdr:colOff>289560</xdr:colOff>
      <xdr:row>16</xdr:row>
      <xdr:rowOff>60960</xdr:rowOff>
    </xdr:from>
    <xdr:ext cx="670761" cy="254557"/>
    <xdr:sp macro="" textlink="">
      <xdr:nvSpPr>
        <xdr:cNvPr id="12" name="TextBox 7">
          <a:extLst>
            <a:ext uri="{FF2B5EF4-FFF2-40B4-BE49-F238E27FC236}">
              <a16:creationId xmlns:a16="http://schemas.microsoft.com/office/drawing/2014/main" id="{00000000-0008-0000-0000-00000C000000}"/>
            </a:ext>
          </a:extLst>
        </xdr:cNvPr>
        <xdr:cNvSpPr txBox="1"/>
      </xdr:nvSpPr>
      <xdr:spPr>
        <a:xfrm>
          <a:off x="8930640" y="1226820"/>
          <a:ext cx="67076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Sort by:</a:t>
          </a:r>
        </a:p>
      </xdr:txBody>
    </xdr:sp>
    <xdr:clientData/>
  </xdr:oneCellAnchor>
  <xdr:oneCellAnchor>
    <xdr:from>
      <xdr:col>16</xdr:col>
      <xdr:colOff>121920</xdr:colOff>
      <xdr:row>14</xdr:row>
      <xdr:rowOff>68580</xdr:rowOff>
    </xdr:from>
    <xdr:ext cx="851195" cy="254557"/>
    <xdr:sp macro="" textlink="">
      <xdr:nvSpPr>
        <xdr:cNvPr id="13" name="TextBox 7">
          <a:extLst>
            <a:ext uri="{FF2B5EF4-FFF2-40B4-BE49-F238E27FC236}">
              <a16:creationId xmlns:a16="http://schemas.microsoft.com/office/drawing/2014/main" id="{00000000-0008-0000-0000-00000D000000}"/>
            </a:ext>
          </a:extLst>
        </xdr:cNvPr>
        <xdr:cNvSpPr txBox="1"/>
      </xdr:nvSpPr>
      <xdr:spPr>
        <a:xfrm>
          <a:off x="8763000" y="975360"/>
          <a:ext cx="85119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Sort order:</a:t>
          </a:r>
        </a:p>
      </xdr:txBody>
    </xdr:sp>
    <xdr:clientData/>
  </xdr:oneCellAnchor>
  <xdr:oneCellAnchor>
    <xdr:from>
      <xdr:col>5</xdr:col>
      <xdr:colOff>419100</xdr:colOff>
      <xdr:row>6</xdr:row>
      <xdr:rowOff>22860</xdr:rowOff>
    </xdr:from>
    <xdr:ext cx="3787140" cy="160020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200400" y="281940"/>
          <a:ext cx="3787140" cy="1600200"/>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a:solidFill>
                <a:srgbClr val="FF0000"/>
              </a:solidFill>
              <a:latin typeface="Arial" panose="020B0604020202020204" pitchFamily="34" charset="0"/>
              <a:cs typeface="Arial" panose="020B0604020202020204" pitchFamily="34" charset="0"/>
            </a:rPr>
            <a:t>Backbone formula</a:t>
          </a:r>
          <a:r>
            <a:rPr lang="en-US" sz="1100" baseline="0">
              <a:solidFill>
                <a:srgbClr val="FF0000"/>
              </a:solidFill>
              <a:latin typeface="Arial" panose="020B0604020202020204" pitchFamily="34" charset="0"/>
              <a:cs typeface="Arial" panose="020B0604020202020204" pitchFamily="34" charset="0"/>
            </a:rPr>
            <a:t> !</a:t>
          </a:r>
          <a:endParaRPr lang="en-US" sz="1100">
            <a:solidFill>
              <a:srgbClr val="FF0000"/>
            </a:solidFill>
            <a:latin typeface="Arial" panose="020B0604020202020204" pitchFamily="34" charset="0"/>
            <a:cs typeface="Arial" panose="020B0604020202020204" pitchFamily="34" charset="0"/>
          </a:endParaRPr>
        </a:p>
        <a:p>
          <a:r>
            <a:rPr lang="en-US" sz="1100">
              <a:latin typeface="Arial" panose="020B0604020202020204" pitchFamily="34" charset="0"/>
              <a:cs typeface="Arial" panose="020B0604020202020204" pitchFamily="34" charset="0"/>
            </a:rPr>
            <a:t>=SORTBY(</a:t>
          </a:r>
        </a:p>
        <a:p>
          <a:r>
            <a:rPr lang="en-US" sz="1100">
              <a:latin typeface="Arial" panose="020B0604020202020204" pitchFamily="34" charset="0"/>
              <a:cs typeface="Arial" panose="020B0604020202020204" pitchFamily="34" charset="0"/>
            </a:rPr>
            <a:t>                  </a:t>
          </a:r>
          <a:r>
            <a:rPr lang="en-US" sz="1100" b="1">
              <a:solidFill>
                <a:srgbClr val="0070C0"/>
              </a:solidFill>
              <a:latin typeface="Arial" panose="020B0604020202020204" pitchFamily="34" charset="0"/>
              <a:cs typeface="Arial" panose="020B0604020202020204" pitchFamily="34" charset="0"/>
            </a:rPr>
            <a:t>_11_tbl_example1[Source]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CHOOSE( </a:t>
          </a:r>
          <a:r>
            <a:rPr lang="en-US" sz="1100" b="1">
              <a:solidFill>
                <a:srgbClr val="C00000"/>
              </a:solidFill>
              <a:latin typeface="Arial" panose="020B0604020202020204" pitchFamily="34" charset="0"/>
              <a:cs typeface="Arial" panose="020B0604020202020204" pitchFamily="34" charset="0"/>
            </a:rPr>
            <a:t>D11</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0070C0"/>
              </a:solidFill>
              <a:latin typeface="Arial" panose="020B0604020202020204" pitchFamily="34" charset="0"/>
              <a:cs typeface="Arial" panose="020B0604020202020204" pitchFamily="34" charset="0"/>
            </a:rPr>
            <a:t>_11_tbl_example1[Source]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7030A0"/>
              </a:solidFill>
              <a:latin typeface="Arial" panose="020B0604020202020204" pitchFamily="34" charset="0"/>
              <a:cs typeface="Arial" panose="020B0604020202020204" pitchFamily="34" charset="0"/>
            </a:rPr>
            <a:t>_11_tbl_example1[Leads]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00B050"/>
              </a:solidFill>
              <a:latin typeface="Arial" panose="020B0604020202020204" pitchFamily="34" charset="0"/>
              <a:cs typeface="Arial" panose="020B0604020202020204" pitchFamily="34" charset="0"/>
            </a:rPr>
            <a:t>_11_tbl_example1[Actual]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FF33CC"/>
              </a:solidFill>
              <a:latin typeface="Arial" panose="020B0604020202020204" pitchFamily="34" charset="0"/>
              <a:cs typeface="Arial" panose="020B0604020202020204" pitchFamily="34" charset="0"/>
            </a:rPr>
            <a:t>_11_tbl_example1[% of Total]</a:t>
          </a:r>
          <a:r>
            <a:rPr lang="en-US" sz="1100">
              <a:latin typeface="Arial" panose="020B0604020202020204" pitchFamily="34" charset="0"/>
              <a:cs typeface="Arial" panose="020B0604020202020204" pitchFamily="34" charset="0"/>
            </a:rPr>
            <a:t> ) ,</a:t>
          </a:r>
        </a:p>
        <a:p>
          <a:r>
            <a:rPr lang="en-US" sz="1100">
              <a:latin typeface="Arial" panose="020B0604020202020204" pitchFamily="34" charset="0"/>
              <a:cs typeface="Arial" panose="020B0604020202020204" pitchFamily="34" charset="0"/>
            </a:rPr>
            <a:t>                  </a:t>
          </a:r>
          <a:r>
            <a:rPr lang="en-US" sz="1100" b="1">
              <a:solidFill>
                <a:srgbClr val="FF0000"/>
              </a:solidFill>
              <a:latin typeface="Arial" panose="020B0604020202020204" pitchFamily="34" charset="0"/>
              <a:cs typeface="Arial" panose="020B0604020202020204" pitchFamily="34" charset="0"/>
            </a:rPr>
            <a:t>D20</a:t>
          </a:r>
          <a:r>
            <a:rPr lang="en-US" sz="1100">
              <a:latin typeface="Arial" panose="020B0604020202020204" pitchFamily="34" charset="0"/>
              <a:cs typeface="Arial" panose="020B0604020202020204" pitchFamily="34" charset="0"/>
            </a:rPr>
            <a:t> )</a:t>
          </a:r>
        </a:p>
      </xdr:txBody>
    </xdr:sp>
    <xdr:clientData/>
  </xdr:oneCellAnchor>
  <xdr:twoCellAnchor>
    <xdr:from>
      <xdr:col>13</xdr:col>
      <xdr:colOff>45720</xdr:colOff>
      <xdr:row>12</xdr:row>
      <xdr:rowOff>53340</xdr:rowOff>
    </xdr:from>
    <xdr:to>
      <xdr:col>25</xdr:col>
      <xdr:colOff>83820</xdr:colOff>
      <xdr:row>34</xdr:row>
      <xdr:rowOff>45720</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7223760" y="701040"/>
          <a:ext cx="5890260" cy="329946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601980</xdr:colOff>
      <xdr:row>7</xdr:row>
      <xdr:rowOff>91440</xdr:rowOff>
    </xdr:from>
    <xdr:to>
      <xdr:col>2</xdr:col>
      <xdr:colOff>365760</xdr:colOff>
      <xdr:row>11</xdr:row>
      <xdr:rowOff>7620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1089660" y="4800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xdr:col>
      <xdr:colOff>167640</xdr:colOff>
      <xdr:row>12</xdr:row>
      <xdr:rowOff>76200</xdr:rowOff>
    </xdr:from>
    <xdr:to>
      <xdr:col>1</xdr:col>
      <xdr:colOff>571500</xdr:colOff>
      <xdr:row>15</xdr:row>
      <xdr:rowOff>121920</xdr:rowOff>
    </xdr:to>
    <xdr:sp macro="" textlink="">
      <xdr:nvSpPr>
        <xdr:cNvPr id="18" name="Oval 17">
          <a:extLst>
            <a:ext uri="{FF2B5EF4-FFF2-40B4-BE49-F238E27FC236}">
              <a16:creationId xmlns:a16="http://schemas.microsoft.com/office/drawing/2014/main" id="{00000000-0008-0000-0000-000012000000}"/>
            </a:ext>
          </a:extLst>
        </xdr:cNvPr>
        <xdr:cNvSpPr/>
      </xdr:nvSpPr>
      <xdr:spPr>
        <a:xfrm>
          <a:off x="655320" y="11125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0</xdr:col>
      <xdr:colOff>373380</xdr:colOff>
      <xdr:row>18</xdr:row>
      <xdr:rowOff>99060</xdr:rowOff>
    </xdr:from>
    <xdr:to>
      <xdr:col>1</xdr:col>
      <xdr:colOff>289560</xdr:colOff>
      <xdr:row>21</xdr:row>
      <xdr:rowOff>83820</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373380" y="19126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xdr:col>
      <xdr:colOff>556260</xdr:colOff>
      <xdr:row>16</xdr:row>
      <xdr:rowOff>91440</xdr:rowOff>
    </xdr:from>
    <xdr:to>
      <xdr:col>6</xdr:col>
      <xdr:colOff>373380</xdr:colOff>
      <xdr:row>19</xdr:row>
      <xdr:rowOff>137160</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3337560" y="16459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18</xdr:col>
      <xdr:colOff>342900</xdr:colOff>
      <xdr:row>7</xdr:row>
      <xdr:rowOff>53340</xdr:rowOff>
    </xdr:from>
    <xdr:to>
      <xdr:col>19</xdr:col>
      <xdr:colOff>259080</xdr:colOff>
      <xdr:row>10</xdr:row>
      <xdr:rowOff>99060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9959340" y="4419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0</xdr:col>
      <xdr:colOff>220980</xdr:colOff>
      <xdr:row>6</xdr:row>
      <xdr:rowOff>30480</xdr:rowOff>
    </xdr:from>
    <xdr:ext cx="876300" cy="387286"/>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20980" y="28956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oneCellAnchor>
    <xdr:from>
      <xdr:col>6</xdr:col>
      <xdr:colOff>510540</xdr:colOff>
      <xdr:row>0</xdr:row>
      <xdr:rowOff>45720</xdr:rowOff>
    </xdr:from>
    <xdr:ext cx="4023360" cy="623248"/>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3878580" y="45720"/>
          <a:ext cx="4023360"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1">
              <a:solidFill>
                <a:schemeClr val="tx1">
                  <a:lumMod val="50000"/>
                  <a:lumOff val="50000"/>
                </a:schemeClr>
              </a:solidFill>
              <a:latin typeface="Arial" panose="020B0604020202020204" pitchFamily="34" charset="0"/>
              <a:cs typeface="Arial" panose="020B0604020202020204" pitchFamily="34" charset="0"/>
            </a:rPr>
            <a:t>Sort</a:t>
          </a:r>
          <a:r>
            <a:rPr lang="en-US" sz="3600">
              <a:solidFill>
                <a:schemeClr val="tx1">
                  <a:lumMod val="50000"/>
                  <a:lumOff val="50000"/>
                </a:schemeClr>
              </a:solidFill>
              <a:latin typeface="Arial" panose="020B0604020202020204" pitchFamily="34" charset="0"/>
              <a:cs typeface="Arial" panose="020B0604020202020204" pitchFamily="34" charset="0"/>
            </a:rPr>
            <a:t> your</a:t>
          </a:r>
          <a:r>
            <a:rPr lang="en-US" sz="3600" baseline="0">
              <a:solidFill>
                <a:schemeClr val="tx1">
                  <a:lumMod val="50000"/>
                  <a:lumOff val="50000"/>
                </a:schemeClr>
              </a:solidFill>
              <a:latin typeface="Arial" panose="020B0604020202020204" pitchFamily="34" charset="0"/>
              <a:cs typeface="Arial" panose="020B0604020202020204" pitchFamily="34" charset="0"/>
            </a:rPr>
            <a:t> charts !</a:t>
          </a:r>
          <a:endParaRPr lang="en-US" sz="36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365760</xdr:colOff>
      <xdr:row>21</xdr:row>
      <xdr:rowOff>76200</xdr:rowOff>
    </xdr:from>
    <xdr:to>
      <xdr:col>20</xdr:col>
      <xdr:colOff>243840</xdr:colOff>
      <xdr:row>33</xdr:row>
      <xdr:rowOff>129540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243840</xdr:colOff>
      <xdr:row>21</xdr:row>
      <xdr:rowOff>76200</xdr:rowOff>
    </xdr:from>
    <xdr:to>
      <xdr:col>25</xdr:col>
      <xdr:colOff>228600</xdr:colOff>
      <xdr:row>33</xdr:row>
      <xdr:rowOff>129540</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68580</xdr:colOff>
          <xdr:row>17</xdr:row>
          <xdr:rowOff>22860</xdr:rowOff>
        </xdr:from>
        <xdr:to>
          <xdr:col>19</xdr:col>
          <xdr:colOff>228600</xdr:colOff>
          <xdr:row>18</xdr:row>
          <xdr:rowOff>106680</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144780</xdr:colOff>
          <xdr:row>17</xdr:row>
          <xdr:rowOff>22860</xdr:rowOff>
        </xdr:from>
        <xdr:to>
          <xdr:col>20</xdr:col>
          <xdr:colOff>304800</xdr:colOff>
          <xdr:row>18</xdr:row>
          <xdr:rowOff>106680</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Leads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17</xdr:row>
          <xdr:rowOff>22860</xdr:rowOff>
        </xdr:from>
        <xdr:to>
          <xdr:col>21</xdr:col>
          <xdr:colOff>426720</xdr:colOff>
          <xdr:row>18</xdr:row>
          <xdr:rowOff>106680</xdr:rowOff>
        </xdr:to>
        <xdr:sp macro="" textlink="">
          <xdr:nvSpPr>
            <xdr:cNvPr id="3076" name="Option Button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Actual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312420</xdr:colOff>
          <xdr:row>17</xdr:row>
          <xdr:rowOff>22860</xdr:rowOff>
        </xdr:from>
        <xdr:to>
          <xdr:col>22</xdr:col>
          <xdr:colOff>472440</xdr:colOff>
          <xdr:row>18</xdr:row>
          <xdr:rowOff>106680</xdr:rowOff>
        </xdr:to>
        <xdr:sp macro="" textlink="">
          <xdr:nvSpPr>
            <xdr:cNvPr id="3077" name="Option Button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of total</a:t>
              </a:r>
            </a:p>
          </xdr:txBody>
        </xdr:sp>
        <xdr:clientData/>
      </xdr:twoCellAnchor>
    </mc:Choice>
    <mc:Fallback/>
  </mc:AlternateContent>
  <xdr:twoCellAnchor>
    <xdr:from>
      <xdr:col>18</xdr:col>
      <xdr:colOff>22860</xdr:colOff>
      <xdr:row>10</xdr:row>
      <xdr:rowOff>45720</xdr:rowOff>
    </xdr:from>
    <xdr:to>
      <xdr:col>21</xdr:col>
      <xdr:colOff>396240</xdr:colOff>
      <xdr:row>15</xdr:row>
      <xdr:rowOff>7620</xdr:rowOff>
    </xdr:to>
    <mc:AlternateContent xmlns:mc="http://schemas.openxmlformats.org/markup-compatibility/2006" xmlns:sle15="http://schemas.microsoft.com/office/drawing/2012/slicer">
      <mc:Choice Requires="sle15">
        <xdr:graphicFrame macro="">
          <xdr:nvGraphicFramePr>
            <xdr:cNvPr id="6" name="Type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8991600" y="1341120"/>
              <a:ext cx="1836420" cy="3505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18</xdr:col>
      <xdr:colOff>22860</xdr:colOff>
      <xdr:row>14</xdr:row>
      <xdr:rowOff>83820</xdr:rowOff>
    </xdr:from>
    <xdr:to>
      <xdr:col>21</xdr:col>
      <xdr:colOff>388620</xdr:colOff>
      <xdr:row>17</xdr:row>
      <xdr:rowOff>30480</xdr:rowOff>
    </xdr:to>
    <mc:AlternateContent xmlns:mc="http://schemas.openxmlformats.org/markup-compatibility/2006" xmlns:a14="http://schemas.microsoft.com/office/drawing/2010/main">
      <mc:Choice Requires="a14">
        <xdr:graphicFrame macro="">
          <xdr:nvGraphicFramePr>
            <xdr:cNvPr id="7" name="Mode 2">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Mode 2"/>
            </a:graphicData>
          </a:graphic>
        </xdr:graphicFrame>
      </mc:Choice>
      <mc:Fallback xmlns="">
        <xdr:sp macro="" textlink="">
          <xdr:nvSpPr>
            <xdr:cNvPr id="0" name=""/>
            <xdr:cNvSpPr>
              <a:spLocks noTextEdit="1"/>
            </xdr:cNvSpPr>
          </xdr:nvSpPr>
          <xdr:spPr>
            <a:xfrm>
              <a:off x="8991600" y="1638300"/>
              <a:ext cx="1828800" cy="335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137160</xdr:colOff>
      <xdr:row>6</xdr:row>
      <xdr:rowOff>121920</xdr:rowOff>
    </xdr:from>
    <xdr:ext cx="3893695" cy="1503719"/>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48000" y="251460"/>
          <a:ext cx="3893695" cy="1503719"/>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800" b="1">
              <a:solidFill>
                <a:schemeClr val="tx1"/>
              </a:solidFill>
              <a:latin typeface="Arial" panose="020B0604020202020204" pitchFamily="34" charset="0"/>
              <a:cs typeface="Arial" panose="020B0604020202020204" pitchFamily="34" charset="0"/>
            </a:rPr>
            <a:t>Backbone</a:t>
          </a:r>
          <a:r>
            <a:rPr lang="en-US" sz="800" b="1" baseline="0">
              <a:solidFill>
                <a:schemeClr val="tx1"/>
              </a:solidFill>
              <a:latin typeface="Arial" panose="020B0604020202020204" pitchFamily="34" charset="0"/>
              <a:cs typeface="Arial" panose="020B0604020202020204" pitchFamily="34" charset="0"/>
            </a:rPr>
            <a:t> formula !</a:t>
          </a:r>
          <a:endParaRPr lang="en-US" sz="800" b="1">
            <a:solidFill>
              <a:schemeClr val="tx1"/>
            </a:solidFill>
            <a:latin typeface="Arial" panose="020B0604020202020204" pitchFamily="34" charset="0"/>
            <a:cs typeface="Arial" panose="020B0604020202020204" pitchFamily="34" charset="0"/>
          </a:endParaRPr>
        </a:p>
        <a:p>
          <a:pPr algn="l"/>
          <a:r>
            <a:rPr lang="en-US" sz="800">
              <a:latin typeface="Arial" panose="020B0604020202020204" pitchFamily="34" charset="0"/>
              <a:cs typeface="Arial" panose="020B0604020202020204" pitchFamily="34" charset="0"/>
            </a:rPr>
            <a:t>=</a:t>
          </a:r>
          <a:r>
            <a:rPr lang="en-US" sz="800" b="1">
              <a:latin typeface="Arial" panose="020B0604020202020204" pitchFamily="34" charset="0"/>
              <a:cs typeface="Arial" panose="020B0604020202020204" pitchFamily="34" charset="0"/>
            </a:rPr>
            <a:t>SORTBY</a:t>
          </a:r>
          <a:r>
            <a:rPr lang="en-US" sz="800">
              <a:latin typeface="Arial" panose="020B0604020202020204" pitchFamily="34" charset="0"/>
              <a:cs typeface="Arial" panose="020B0604020202020204" pitchFamily="34" charset="0"/>
            </a:rPr>
            <a:t>(</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data[Source]</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ea typeface="+mn-ea"/>
              <a:cs typeface="Arial" panose="020B0604020202020204" pitchFamily="34" charset="0"/>
            </a:rPr>
            <a:t>data[Source]</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CHOOSE</a:t>
          </a:r>
          <a:r>
            <a:rPr lang="en-US" sz="800">
              <a:latin typeface="Arial" panose="020B0604020202020204" pitchFamily="34" charset="0"/>
              <a:cs typeface="Arial" panose="020B0604020202020204" pitchFamily="34" charset="0"/>
            </a:rPr>
            <a:t>( </a:t>
          </a:r>
          <a:r>
            <a:rPr lang="en-US" sz="800" b="1">
              <a:solidFill>
                <a:srgbClr val="00B050"/>
              </a:solidFill>
              <a:latin typeface="Arial" panose="020B0604020202020204" pitchFamily="34" charset="0"/>
              <a:cs typeface="Arial" panose="020B0604020202020204" pitchFamily="34" charset="0"/>
            </a:rPr>
            <a:t>C10</a:t>
          </a:r>
          <a:r>
            <a:rPr lang="en-US" sz="800">
              <a:latin typeface="Arial" panose="020B0604020202020204" pitchFamily="34" charset="0"/>
              <a:cs typeface="Arial" panose="020B0604020202020204" pitchFamily="34" charset="0"/>
            </a:rPr>
            <a:t>,</a:t>
          </a:r>
        </a:p>
        <a:p>
          <a:r>
            <a:rPr lang="en-US" sz="800">
              <a:latin typeface="Arial" panose="020B0604020202020204" pitchFamily="34" charset="0"/>
              <a:cs typeface="Arial" panose="020B0604020202020204" pitchFamily="34" charset="0"/>
            </a:rPr>
            <a:t>                           </a:t>
          </a:r>
          <a:r>
            <a:rPr lang="en-US" sz="800" baseline="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ea typeface="+mn-ea"/>
              <a:cs typeface="Arial" panose="020B0604020202020204" pitchFamily="34" charset="0"/>
            </a:rPr>
            <a:t>data[Source</a:t>
          </a:r>
          <a:r>
            <a:rPr lang="en-US" sz="800" b="1">
              <a:solidFill>
                <a:srgbClr val="0070C0"/>
              </a:solidFill>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data[Source]</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FF33CC"/>
              </a:solidFill>
              <a:latin typeface="Arial" panose="020B0604020202020204" pitchFamily="34" charset="0"/>
              <a:cs typeface="Arial" panose="020B0604020202020204" pitchFamily="34" charset="0"/>
            </a:rPr>
            <a:t>data[Leads]</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FF33CC"/>
              </a:solidFill>
              <a:latin typeface="Arial" panose="020B0604020202020204" pitchFamily="34" charset="0"/>
              <a:cs typeface="Arial" panose="020B0604020202020204" pitchFamily="34" charset="0"/>
            </a:rPr>
            <a:t>data[Leads]</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chemeClr val="accent2"/>
              </a:solidFill>
              <a:latin typeface="Arial" panose="020B0604020202020204" pitchFamily="34" charset="0"/>
              <a:cs typeface="Arial" panose="020B0604020202020204" pitchFamily="34" charset="0"/>
            </a:rPr>
            <a:t>data[Actual]</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chemeClr val="accent2"/>
              </a:solidFill>
              <a:latin typeface="Arial" panose="020B0604020202020204" pitchFamily="34" charset="0"/>
              <a:cs typeface="Arial" panose="020B0604020202020204" pitchFamily="34" charset="0"/>
            </a:rPr>
            <a:t>data[Actual]</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9999"/>
              </a:solidFill>
              <a:latin typeface="Arial" panose="020B0604020202020204" pitchFamily="34" charset="0"/>
              <a:cs typeface="Arial" panose="020B0604020202020204" pitchFamily="34" charset="0"/>
            </a:rPr>
            <a:t>data[% of Total]</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9999"/>
              </a:solidFill>
              <a:latin typeface="Arial" panose="020B0604020202020204" pitchFamily="34" charset="0"/>
              <a:cs typeface="Arial" panose="020B0604020202020204" pitchFamily="34" charset="0"/>
            </a:rPr>
            <a:t>data[% of Total]</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D7</a:t>
          </a:r>
        </a:p>
        <a:p>
          <a:r>
            <a:rPr lang="en-US" sz="800">
              <a:latin typeface="Arial" panose="020B0604020202020204" pitchFamily="34" charset="0"/>
              <a:cs typeface="Arial" panose="020B0604020202020204" pitchFamily="34" charset="0"/>
            </a:rPr>
            <a:t>                  )</a:t>
          </a:r>
        </a:p>
      </xdr:txBody>
    </xdr:sp>
    <xdr:clientData/>
  </xdr:oneCellAnchor>
  <xdr:oneCellAnchor>
    <xdr:from>
      <xdr:col>16</xdr:col>
      <xdr:colOff>243840</xdr:colOff>
      <xdr:row>14</xdr:row>
      <xdr:rowOff>114300</xdr:rowOff>
    </xdr:from>
    <xdr:ext cx="851195" cy="254557"/>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8237220" y="762000"/>
          <a:ext cx="85119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Sort order:</a:t>
          </a:r>
        </a:p>
      </xdr:txBody>
    </xdr:sp>
    <xdr:clientData/>
  </xdr:oneCellAnchor>
  <xdr:oneCellAnchor>
    <xdr:from>
      <xdr:col>16</xdr:col>
      <xdr:colOff>121920</xdr:colOff>
      <xdr:row>10</xdr:row>
      <xdr:rowOff>83820</xdr:rowOff>
    </xdr:from>
    <xdr:ext cx="976742" cy="254557"/>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8115300" y="472440"/>
          <a:ext cx="9767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Source type:</a:t>
          </a:r>
        </a:p>
      </xdr:txBody>
    </xdr:sp>
    <xdr:clientData/>
  </xdr:oneCellAnchor>
  <xdr:oneCellAnchor>
    <xdr:from>
      <xdr:col>16</xdr:col>
      <xdr:colOff>426720</xdr:colOff>
      <xdr:row>16</xdr:row>
      <xdr:rowOff>121920</xdr:rowOff>
    </xdr:from>
    <xdr:ext cx="670761" cy="254557"/>
    <xdr:sp macro="" textlink="">
      <xdr:nvSpPr>
        <xdr:cNvPr id="17" name="TextBox 7">
          <a:extLst>
            <a:ext uri="{FF2B5EF4-FFF2-40B4-BE49-F238E27FC236}">
              <a16:creationId xmlns:a16="http://schemas.microsoft.com/office/drawing/2014/main" id="{00000000-0008-0000-0100-000011000000}"/>
            </a:ext>
          </a:extLst>
        </xdr:cNvPr>
        <xdr:cNvSpPr txBox="1"/>
      </xdr:nvSpPr>
      <xdr:spPr>
        <a:xfrm>
          <a:off x="8252460" y="769620"/>
          <a:ext cx="67076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Sort by:</a:t>
          </a:r>
        </a:p>
      </xdr:txBody>
    </xdr:sp>
    <xdr:clientData/>
  </xdr:oneCellAnchor>
  <xdr:twoCellAnchor>
    <xdr:from>
      <xdr:col>14</xdr:col>
      <xdr:colOff>144780</xdr:colOff>
      <xdr:row>9</xdr:row>
      <xdr:rowOff>114300</xdr:rowOff>
    </xdr:from>
    <xdr:to>
      <xdr:col>25</xdr:col>
      <xdr:colOff>426720</xdr:colOff>
      <xdr:row>36</xdr:row>
      <xdr:rowOff>0</xdr:rowOff>
    </xdr:to>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162800" y="373380"/>
          <a:ext cx="5646420" cy="35814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7620</xdr:colOff>
      <xdr:row>11</xdr:row>
      <xdr:rowOff>45720</xdr:rowOff>
    </xdr:from>
    <xdr:to>
      <xdr:col>22</xdr:col>
      <xdr:colOff>251459</xdr:colOff>
      <xdr:row>16</xdr:row>
      <xdr:rowOff>31495</xdr:rowOff>
    </xdr:to>
    <xdr:grpSp>
      <xdr:nvGrpSpPr>
        <xdr:cNvPr id="19" name="Gráfico 43" descr="Gesto de doble toque">
          <a:extLst>
            <a:ext uri="{FF2B5EF4-FFF2-40B4-BE49-F238E27FC236}">
              <a16:creationId xmlns:a16="http://schemas.microsoft.com/office/drawing/2014/main" id="{00000000-0008-0000-0100-000013000000}"/>
            </a:ext>
          </a:extLst>
        </xdr:cNvPr>
        <xdr:cNvGrpSpPr/>
      </xdr:nvGrpSpPr>
      <xdr:grpSpPr>
        <a:xfrm>
          <a:off x="10927080" y="1424940"/>
          <a:ext cx="243839" cy="420115"/>
          <a:chOff x="8125968" y="1234227"/>
          <a:chExt cx="505005" cy="775395"/>
        </a:xfrm>
        <a:solidFill>
          <a:schemeClr val="tx1">
            <a:lumMod val="50000"/>
            <a:lumOff val="50000"/>
          </a:schemeClr>
        </a:solidFill>
      </xdr:grpSpPr>
      <xdr:sp macro="" textlink="">
        <xdr:nvSpPr>
          <xdr:cNvPr id="20" name="Forma libre: forma 9">
            <a:extLst>
              <a:ext uri="{FF2B5EF4-FFF2-40B4-BE49-F238E27FC236}">
                <a16:creationId xmlns:a16="http://schemas.microsoft.com/office/drawing/2014/main" id="{00000000-0008-0000-0100-000014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1" name="Forma libre: forma 10">
            <a:extLst>
              <a:ext uri="{FF2B5EF4-FFF2-40B4-BE49-F238E27FC236}">
                <a16:creationId xmlns:a16="http://schemas.microsoft.com/office/drawing/2014/main" id="{00000000-0008-0000-0100-000015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2</xdr:col>
      <xdr:colOff>426720</xdr:colOff>
      <xdr:row>6</xdr:row>
      <xdr:rowOff>30480</xdr:rowOff>
    </xdr:from>
    <xdr:to>
      <xdr:col>3</xdr:col>
      <xdr:colOff>251460</xdr:colOff>
      <xdr:row>9</xdr:row>
      <xdr:rowOff>76200</xdr:rowOff>
    </xdr:to>
    <xdr:sp macro="" textlink="">
      <xdr:nvSpPr>
        <xdr:cNvPr id="22" name="Oval 21">
          <a:extLst>
            <a:ext uri="{FF2B5EF4-FFF2-40B4-BE49-F238E27FC236}">
              <a16:creationId xmlns:a16="http://schemas.microsoft.com/office/drawing/2014/main" id="{00000000-0008-0000-0100-000016000000}"/>
            </a:ext>
          </a:extLst>
        </xdr:cNvPr>
        <xdr:cNvSpPr/>
      </xdr:nvSpPr>
      <xdr:spPr>
        <a:xfrm>
          <a:off x="1082040" y="1600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xdr:col>
      <xdr:colOff>487680</xdr:colOff>
      <xdr:row>15</xdr:row>
      <xdr:rowOff>38100</xdr:rowOff>
    </xdr:from>
    <xdr:to>
      <xdr:col>3</xdr:col>
      <xdr:colOff>312420</xdr:colOff>
      <xdr:row>18</xdr:row>
      <xdr:rowOff>83820</xdr:rowOff>
    </xdr:to>
    <xdr:sp macro="" textlink="">
      <xdr:nvSpPr>
        <xdr:cNvPr id="23" name="Oval 22">
          <a:extLst>
            <a:ext uri="{FF2B5EF4-FFF2-40B4-BE49-F238E27FC236}">
              <a16:creationId xmlns:a16="http://schemas.microsoft.com/office/drawing/2014/main" id="{00000000-0008-0000-0100-000017000000}"/>
            </a:ext>
          </a:extLst>
        </xdr:cNvPr>
        <xdr:cNvSpPr/>
      </xdr:nvSpPr>
      <xdr:spPr>
        <a:xfrm>
          <a:off x="1143000" y="10744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xdr:col>
      <xdr:colOff>22860</xdr:colOff>
      <xdr:row>19</xdr:row>
      <xdr:rowOff>76200</xdr:rowOff>
    </xdr:from>
    <xdr:to>
      <xdr:col>1</xdr:col>
      <xdr:colOff>426720</xdr:colOff>
      <xdr:row>22</xdr:row>
      <xdr:rowOff>60960</xdr:rowOff>
    </xdr:to>
    <xdr:sp macro="" textlink="">
      <xdr:nvSpPr>
        <xdr:cNvPr id="24" name="Oval 23">
          <a:extLst>
            <a:ext uri="{FF2B5EF4-FFF2-40B4-BE49-F238E27FC236}">
              <a16:creationId xmlns:a16="http://schemas.microsoft.com/office/drawing/2014/main" id="{00000000-0008-0000-0100-000018000000}"/>
            </a:ext>
          </a:extLst>
        </xdr:cNvPr>
        <xdr:cNvSpPr/>
      </xdr:nvSpPr>
      <xdr:spPr>
        <a:xfrm>
          <a:off x="190500" y="16306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4</xdr:col>
      <xdr:colOff>518160</xdr:colOff>
      <xdr:row>10</xdr:row>
      <xdr:rowOff>15240</xdr:rowOff>
    </xdr:from>
    <xdr:to>
      <xdr:col>5</xdr:col>
      <xdr:colOff>396240</xdr:colOff>
      <xdr:row>15</xdr:row>
      <xdr:rowOff>60960</xdr:rowOff>
    </xdr:to>
    <xdr:sp macro="" textlink="">
      <xdr:nvSpPr>
        <xdr:cNvPr id="25" name="Oval 24">
          <a:extLst>
            <a:ext uri="{FF2B5EF4-FFF2-40B4-BE49-F238E27FC236}">
              <a16:creationId xmlns:a16="http://schemas.microsoft.com/office/drawing/2014/main" id="{00000000-0008-0000-0100-000019000000}"/>
            </a:ext>
          </a:extLst>
        </xdr:cNvPr>
        <xdr:cNvSpPr/>
      </xdr:nvSpPr>
      <xdr:spPr>
        <a:xfrm>
          <a:off x="2263140" y="6629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7</xdr:col>
      <xdr:colOff>53340</xdr:colOff>
      <xdr:row>20</xdr:row>
      <xdr:rowOff>22860</xdr:rowOff>
    </xdr:from>
    <xdr:to>
      <xdr:col>7</xdr:col>
      <xdr:colOff>457200</xdr:colOff>
      <xdr:row>22</xdr:row>
      <xdr:rowOff>137160</xdr:rowOff>
    </xdr:to>
    <xdr:sp macro="" textlink="">
      <xdr:nvSpPr>
        <xdr:cNvPr id="26" name="Oval 25">
          <a:extLst>
            <a:ext uri="{FF2B5EF4-FFF2-40B4-BE49-F238E27FC236}">
              <a16:creationId xmlns:a16="http://schemas.microsoft.com/office/drawing/2014/main" id="{00000000-0008-0000-0100-00001A000000}"/>
            </a:ext>
          </a:extLst>
        </xdr:cNvPr>
        <xdr:cNvSpPr/>
      </xdr:nvSpPr>
      <xdr:spPr>
        <a:xfrm>
          <a:off x="3261360" y="17068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0</xdr:col>
      <xdr:colOff>114300</xdr:colOff>
      <xdr:row>6</xdr:row>
      <xdr:rowOff>15240</xdr:rowOff>
    </xdr:from>
    <xdr:ext cx="876300" cy="387286"/>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14300" y="14478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14</xdr:col>
      <xdr:colOff>381000</xdr:colOff>
      <xdr:row>6</xdr:row>
      <xdr:rowOff>7620</xdr:rowOff>
    </xdr:from>
    <xdr:to>
      <xdr:col>15</xdr:col>
      <xdr:colOff>297180</xdr:colOff>
      <xdr:row>9</xdr:row>
      <xdr:rowOff>45720</xdr:rowOff>
    </xdr:to>
    <xdr:sp macro="" textlink="">
      <xdr:nvSpPr>
        <xdr:cNvPr id="28" name="Oval 27">
          <a:extLst>
            <a:ext uri="{FF2B5EF4-FFF2-40B4-BE49-F238E27FC236}">
              <a16:creationId xmlns:a16="http://schemas.microsoft.com/office/drawing/2014/main" id="{00000000-0008-0000-0100-00001C000000}"/>
            </a:ext>
          </a:extLst>
        </xdr:cNvPr>
        <xdr:cNvSpPr/>
      </xdr:nvSpPr>
      <xdr:spPr>
        <a:xfrm>
          <a:off x="7399020" y="137160"/>
          <a:ext cx="403860" cy="4267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oneCellAnchor>
    <xdr:from>
      <xdr:col>5</xdr:col>
      <xdr:colOff>434340</xdr:colOff>
      <xdr:row>0</xdr:row>
      <xdr:rowOff>53340</xdr:rowOff>
    </xdr:from>
    <xdr:ext cx="5669280" cy="623248"/>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2705100" y="53340"/>
          <a:ext cx="5669280"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1">
              <a:solidFill>
                <a:schemeClr val="tx1">
                  <a:lumMod val="50000"/>
                  <a:lumOff val="50000"/>
                </a:schemeClr>
              </a:solidFill>
              <a:latin typeface="Arial" panose="020B0604020202020204" pitchFamily="34" charset="0"/>
              <a:cs typeface="Arial" panose="020B0604020202020204" pitchFamily="34" charset="0"/>
            </a:rPr>
            <a:t>Sort</a:t>
          </a:r>
          <a:r>
            <a:rPr lang="en-US" sz="3600">
              <a:solidFill>
                <a:schemeClr val="tx1">
                  <a:lumMod val="50000"/>
                  <a:lumOff val="50000"/>
                </a:schemeClr>
              </a:solidFill>
              <a:latin typeface="Arial" panose="020B0604020202020204" pitchFamily="34" charset="0"/>
              <a:cs typeface="Arial" panose="020B0604020202020204" pitchFamily="34" charset="0"/>
            </a:rPr>
            <a:t> &amp;</a:t>
          </a:r>
          <a:r>
            <a:rPr lang="en-US" sz="3600" baseline="0">
              <a:solidFill>
                <a:schemeClr val="tx1">
                  <a:lumMod val="50000"/>
                  <a:lumOff val="50000"/>
                </a:schemeClr>
              </a:solidFill>
              <a:latin typeface="Arial" panose="020B0604020202020204" pitchFamily="34" charset="0"/>
              <a:cs typeface="Arial" panose="020B0604020202020204" pitchFamily="34" charset="0"/>
            </a:rPr>
            <a:t> </a:t>
          </a:r>
          <a:r>
            <a:rPr lang="en-US" sz="3600" b="1" baseline="0">
              <a:solidFill>
                <a:schemeClr val="tx1">
                  <a:lumMod val="50000"/>
                  <a:lumOff val="50000"/>
                </a:schemeClr>
              </a:solidFill>
              <a:latin typeface="Arial" panose="020B0604020202020204" pitchFamily="34" charset="0"/>
              <a:cs typeface="Arial" panose="020B0604020202020204" pitchFamily="34" charset="0"/>
            </a:rPr>
            <a:t>Filter</a:t>
          </a:r>
          <a:r>
            <a:rPr lang="en-US" sz="3600" baseline="0">
              <a:solidFill>
                <a:schemeClr val="tx1">
                  <a:lumMod val="50000"/>
                  <a:lumOff val="50000"/>
                </a:schemeClr>
              </a:solidFill>
              <a:latin typeface="Arial" panose="020B0604020202020204" pitchFamily="34" charset="0"/>
              <a:cs typeface="Arial" panose="020B0604020202020204" pitchFamily="34" charset="0"/>
            </a:rPr>
            <a:t> y</a:t>
          </a:r>
          <a:r>
            <a:rPr lang="en-US" sz="3600">
              <a:solidFill>
                <a:schemeClr val="tx1">
                  <a:lumMod val="50000"/>
                  <a:lumOff val="50000"/>
                </a:schemeClr>
              </a:solidFill>
              <a:latin typeface="Arial" panose="020B0604020202020204" pitchFamily="34" charset="0"/>
              <a:cs typeface="Arial" panose="020B0604020202020204" pitchFamily="34" charset="0"/>
            </a:rPr>
            <a:t>our</a:t>
          </a:r>
          <a:r>
            <a:rPr lang="en-US" sz="3600" baseline="0">
              <a:solidFill>
                <a:schemeClr val="tx1">
                  <a:lumMod val="50000"/>
                  <a:lumOff val="50000"/>
                </a:schemeClr>
              </a:solidFill>
              <a:latin typeface="Arial" panose="020B0604020202020204" pitchFamily="34" charset="0"/>
              <a:cs typeface="Arial" panose="020B0604020202020204" pitchFamily="34" charset="0"/>
            </a:rPr>
            <a:t> charts !</a:t>
          </a:r>
          <a:endParaRPr lang="en-US" sz="36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2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2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2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2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2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2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2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2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2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2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2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2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2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431940</xdr:colOff>
      <xdr:row>5</xdr:row>
      <xdr:rowOff>99060</xdr:rowOff>
    </xdr:from>
    <xdr:ext cx="4870251" cy="4987137"/>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1940" y="746760"/>
          <a:ext cx="4870251" cy="4987137"/>
        </a:xfrm>
        <a:prstGeom prst="rect">
          <a:avLst/>
        </a:prstGeom>
      </xdr:spPr>
    </xdr:pic>
    <xdr:clientData/>
  </xdr:oneCellAnchor>
  <xdr:oneCellAnchor>
    <xdr:from>
      <xdr:col>3</xdr:col>
      <xdr:colOff>419100</xdr:colOff>
      <xdr:row>8</xdr:row>
      <xdr:rowOff>91440</xdr:rowOff>
    </xdr:from>
    <xdr:ext cx="1379220" cy="1321408"/>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2247900" y="1127760"/>
          <a:ext cx="1379220" cy="1321408"/>
        </a:xfrm>
        <a:prstGeom prst="rect">
          <a:avLst/>
        </a:prstGeom>
      </xdr:spPr>
    </xdr:pic>
    <xdr:clientData/>
  </xdr:oneCellAnchor>
  <xdr:oneCellAnchor>
    <xdr:from>
      <xdr:col>0</xdr:col>
      <xdr:colOff>579120</xdr:colOff>
      <xdr:row>0</xdr:row>
      <xdr:rowOff>30480</xdr:rowOff>
    </xdr:from>
    <xdr:ext cx="5196840" cy="746760"/>
    <xdr:sp macro="" textlink="">
      <xdr:nvSpPr>
        <xdr:cNvPr id="4" name="CuadroTexto 3">
          <a:extLst>
            <a:ext uri="{FF2B5EF4-FFF2-40B4-BE49-F238E27FC236}">
              <a16:creationId xmlns:a16="http://schemas.microsoft.com/office/drawing/2014/main" id="{00000000-0008-0000-0300-000004000000}"/>
            </a:ext>
          </a:extLst>
        </xdr:cNvPr>
        <xdr:cNvSpPr txBox="1"/>
      </xdr:nvSpPr>
      <xdr:spPr>
        <a:xfrm>
          <a:off x="579120" y="30480"/>
          <a:ext cx="519684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300">
              <a:latin typeface="Arial Black" panose="020B0A04020102020204" pitchFamily="34" charset="0"/>
            </a:rPr>
            <a:t>MICROSOFT EXCEL</a:t>
          </a:r>
        </a:p>
      </xdr:txBody>
    </xdr:sp>
    <xdr:clientData/>
  </xdr:oneCellAnchor>
  <xdr:oneCellAnchor>
    <xdr:from>
      <xdr:col>1</xdr:col>
      <xdr:colOff>22860</xdr:colOff>
      <xdr:row>44</xdr:row>
      <xdr:rowOff>22860</xdr:rowOff>
    </xdr:from>
    <xdr:ext cx="5440680" cy="746760"/>
    <xdr:sp macro="" textlink="">
      <xdr:nvSpPr>
        <xdr:cNvPr id="5" name="CuadroTexto 4">
          <a:extLst>
            <a:ext uri="{FF2B5EF4-FFF2-40B4-BE49-F238E27FC236}">
              <a16:creationId xmlns:a16="http://schemas.microsoft.com/office/drawing/2014/main" id="{00000000-0008-0000-0300-000005000000}"/>
            </a:ext>
          </a:extLst>
        </xdr:cNvPr>
        <xdr:cNvSpPr txBox="1"/>
      </xdr:nvSpPr>
      <xdr:spPr>
        <a:xfrm>
          <a:off x="632460" y="5722620"/>
          <a:ext cx="54406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5000">
              <a:latin typeface="Stencil" panose="040409050D0802020404" pitchFamily="82" charset="0"/>
            </a:rPr>
            <a:t>Recalc</a:t>
          </a:r>
          <a:r>
            <a:rPr lang="es-419" sz="5000" baseline="0">
              <a:latin typeface="Stencil" panose="040409050D0802020404" pitchFamily="82" charset="0"/>
            </a:rPr>
            <a:t> or Die</a:t>
          </a:r>
          <a:endParaRPr lang="es-419" sz="5000">
            <a:latin typeface="Stencil" panose="040409050D0802020404" pitchFamily="82" charset="0"/>
          </a:endParaRPr>
        </a:p>
      </xdr:txBody>
    </xdr:sp>
    <xdr:clientData/>
  </xdr:oneCellAnchor>
  <xdr:oneCellAnchor>
    <xdr:from>
      <xdr:col>16</xdr:col>
      <xdr:colOff>297280</xdr:colOff>
      <xdr:row>9</xdr:row>
      <xdr:rowOff>30481</xdr:rowOff>
    </xdr:from>
    <xdr:ext cx="2917031" cy="2987040"/>
    <xdr:pic>
      <xdr:nvPicPr>
        <xdr:cNvPr id="6" name="Imagen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0880" y="1196341"/>
          <a:ext cx="2917031" cy="2987040"/>
        </a:xfrm>
        <a:prstGeom prst="rect">
          <a:avLst/>
        </a:prstGeom>
      </xdr:spPr>
    </xdr:pic>
    <xdr:clientData/>
  </xdr:oneCellAnchor>
  <xdr:oneCellAnchor>
    <xdr:from>
      <xdr:col>18</xdr:col>
      <xdr:colOff>175260</xdr:colOff>
      <xdr:row>11</xdr:row>
      <xdr:rowOff>19257</xdr:rowOff>
    </xdr:from>
    <xdr:ext cx="822959" cy="788463"/>
    <xdr:pic>
      <xdr:nvPicPr>
        <xdr:cNvPr id="7" name="Imagen 6">
          <a:extLst>
            <a:ext uri="{FF2B5EF4-FFF2-40B4-BE49-F238E27FC236}">
              <a16:creationId xmlns:a16="http://schemas.microsoft.com/office/drawing/2014/main" id="{00000000-0008-0000-0300-000007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62209"/>
        <a:stretch/>
      </xdr:blipFill>
      <xdr:spPr>
        <a:xfrm>
          <a:off x="11148060" y="1444197"/>
          <a:ext cx="822959" cy="788463"/>
        </a:xfrm>
        <a:prstGeom prst="rect">
          <a:avLst/>
        </a:prstGeom>
      </xdr:spPr>
    </xdr:pic>
    <xdr:clientData/>
  </xdr:oneCellAnchor>
  <xdr:oneCellAnchor>
    <xdr:from>
      <xdr:col>16</xdr:col>
      <xdr:colOff>137160</xdr:colOff>
      <xdr:row>5</xdr:row>
      <xdr:rowOff>68580</xdr:rowOff>
    </xdr:from>
    <xdr:ext cx="3307080" cy="548640"/>
    <xdr:sp macro="" textlink="">
      <xdr:nvSpPr>
        <xdr:cNvPr id="8" name="CuadroTexto 7">
          <a:extLst>
            <a:ext uri="{FF2B5EF4-FFF2-40B4-BE49-F238E27FC236}">
              <a16:creationId xmlns:a16="http://schemas.microsoft.com/office/drawing/2014/main" id="{00000000-0008-0000-0300-000008000000}"/>
            </a:ext>
          </a:extLst>
        </xdr:cNvPr>
        <xdr:cNvSpPr txBox="1"/>
      </xdr:nvSpPr>
      <xdr:spPr>
        <a:xfrm>
          <a:off x="9890760" y="716280"/>
          <a:ext cx="330708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200">
              <a:latin typeface="Arial Black" panose="020B0A04020102020204" pitchFamily="34" charset="0"/>
            </a:rPr>
            <a:t>MICROSOFT EXCEL</a:t>
          </a:r>
        </a:p>
      </xdr:txBody>
    </xdr:sp>
    <xdr:clientData/>
  </xdr:oneCellAnchor>
  <xdr:oneCellAnchor>
    <xdr:from>
      <xdr:col>16</xdr:col>
      <xdr:colOff>160020</xdr:colOff>
      <xdr:row>32</xdr:row>
      <xdr:rowOff>68580</xdr:rowOff>
    </xdr:from>
    <xdr:ext cx="3855720" cy="746760"/>
    <xdr:sp macro="" textlink="">
      <xdr:nvSpPr>
        <xdr:cNvPr id="9" name="CuadroTexto 8">
          <a:extLst>
            <a:ext uri="{FF2B5EF4-FFF2-40B4-BE49-F238E27FC236}">
              <a16:creationId xmlns:a16="http://schemas.microsoft.com/office/drawing/2014/main" id="{00000000-0008-0000-0300-000009000000}"/>
            </a:ext>
          </a:extLst>
        </xdr:cNvPr>
        <xdr:cNvSpPr txBox="1"/>
      </xdr:nvSpPr>
      <xdr:spPr>
        <a:xfrm>
          <a:off x="9913620" y="4213860"/>
          <a:ext cx="385572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400">
              <a:latin typeface="Stencil" panose="040409050D0802020404" pitchFamily="82" charset="0"/>
            </a:rPr>
            <a:t>Recalc</a:t>
          </a:r>
          <a:r>
            <a:rPr lang="es-419" sz="3400" baseline="0">
              <a:latin typeface="Stencil" panose="040409050D0802020404" pitchFamily="82" charset="0"/>
            </a:rPr>
            <a:t> or Die</a:t>
          </a:r>
          <a:endParaRPr lang="es-419" sz="3400">
            <a:latin typeface="Stencil" panose="040409050D0802020404" pitchFamily="82" charset="0"/>
          </a:endParaRPr>
        </a:p>
      </xdr:txBody>
    </xdr:sp>
    <xdr:clientData/>
  </xdr:oneCellAnchor>
  <xdr:oneCellAnchor>
    <xdr:from>
      <xdr:col>9</xdr:col>
      <xdr:colOff>192940</xdr:colOff>
      <xdr:row>7</xdr:row>
      <xdr:rowOff>106681</xdr:rowOff>
    </xdr:from>
    <xdr:ext cx="3549551" cy="3634740"/>
    <xdr:pic>
      <xdr:nvPicPr>
        <xdr:cNvPr id="10" name="Imagen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679340" y="1013461"/>
          <a:ext cx="3549551" cy="3634740"/>
        </a:xfrm>
        <a:prstGeom prst="rect">
          <a:avLst/>
        </a:prstGeom>
      </xdr:spPr>
    </xdr:pic>
    <xdr:clientData/>
  </xdr:oneCellAnchor>
  <xdr:oneCellAnchor>
    <xdr:from>
      <xdr:col>11</xdr:col>
      <xdr:colOff>297180</xdr:colOff>
      <xdr:row>9</xdr:row>
      <xdr:rowOff>121920</xdr:rowOff>
    </xdr:from>
    <xdr:ext cx="1008240" cy="965978"/>
    <xdr:pic>
      <xdr:nvPicPr>
        <xdr:cNvPr id="11" name="Imagen 10">
          <a:extLst>
            <a:ext uri="{FF2B5EF4-FFF2-40B4-BE49-F238E27FC236}">
              <a16:creationId xmlns:a16="http://schemas.microsoft.com/office/drawing/2014/main" id="{00000000-0008-0000-0300-00000B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7002780" y="1287780"/>
          <a:ext cx="1008240" cy="965978"/>
        </a:xfrm>
        <a:prstGeom prst="rect">
          <a:avLst/>
        </a:prstGeom>
      </xdr:spPr>
    </xdr:pic>
    <xdr:clientData/>
  </xdr:oneCellAnchor>
  <xdr:oneCellAnchor>
    <xdr:from>
      <xdr:col>9</xdr:col>
      <xdr:colOff>213360</xdr:colOff>
      <xdr:row>3</xdr:row>
      <xdr:rowOff>76200</xdr:rowOff>
    </xdr:from>
    <xdr:ext cx="4162920" cy="571500"/>
    <xdr:sp macro="" textlink="">
      <xdr:nvSpPr>
        <xdr:cNvPr id="12" name="CuadroTexto 11">
          <a:extLst>
            <a:ext uri="{FF2B5EF4-FFF2-40B4-BE49-F238E27FC236}">
              <a16:creationId xmlns:a16="http://schemas.microsoft.com/office/drawing/2014/main" id="{00000000-0008-0000-0300-00000C000000}"/>
            </a:ext>
          </a:extLst>
        </xdr:cNvPr>
        <xdr:cNvSpPr txBox="1"/>
      </xdr:nvSpPr>
      <xdr:spPr>
        <a:xfrm>
          <a:off x="5699760" y="464820"/>
          <a:ext cx="416292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500">
              <a:latin typeface="Arial Black" panose="020B0A04020102020204" pitchFamily="34" charset="0"/>
            </a:rPr>
            <a:t>MICROSOFT EXCEL</a:t>
          </a:r>
        </a:p>
      </xdr:txBody>
    </xdr:sp>
    <xdr:clientData/>
  </xdr:oneCellAnchor>
  <xdr:oneCellAnchor>
    <xdr:from>
      <xdr:col>9</xdr:col>
      <xdr:colOff>360540</xdr:colOff>
      <xdr:row>36</xdr:row>
      <xdr:rowOff>22860</xdr:rowOff>
    </xdr:from>
    <xdr:ext cx="3952380" cy="746760"/>
    <xdr:sp macro="" textlink="">
      <xdr:nvSpPr>
        <xdr:cNvPr id="13" name="CuadroTexto 12">
          <a:extLst>
            <a:ext uri="{FF2B5EF4-FFF2-40B4-BE49-F238E27FC236}">
              <a16:creationId xmlns:a16="http://schemas.microsoft.com/office/drawing/2014/main" id="{00000000-0008-0000-0300-00000D000000}"/>
            </a:ext>
          </a:extLst>
        </xdr:cNvPr>
        <xdr:cNvSpPr txBox="1"/>
      </xdr:nvSpPr>
      <xdr:spPr>
        <a:xfrm>
          <a:off x="5846940" y="4686300"/>
          <a:ext cx="39523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600">
              <a:latin typeface="Stencil" panose="040409050D0802020404" pitchFamily="82" charset="0"/>
            </a:rPr>
            <a:t>Recalc</a:t>
          </a:r>
          <a:r>
            <a:rPr lang="es-419" sz="3600" baseline="0">
              <a:latin typeface="Stencil" panose="040409050D0802020404" pitchFamily="82" charset="0"/>
            </a:rPr>
            <a:t> or Die</a:t>
          </a:r>
          <a:endParaRPr lang="es-419" sz="3600">
            <a:latin typeface="Stencil" panose="040409050D0802020404" pitchFamily="82" charset="0"/>
          </a:endParaRPr>
        </a:p>
      </xdr:txBody>
    </xdr:sp>
    <xdr:clientData/>
  </xdr:oneCellAnchor>
  <xdr:twoCellAnchor>
    <xdr:from>
      <xdr:col>13</xdr:col>
      <xdr:colOff>424543</xdr:colOff>
      <xdr:row>40</xdr:row>
      <xdr:rowOff>87086</xdr:rowOff>
    </xdr:from>
    <xdr:to>
      <xdr:col>20</xdr:col>
      <xdr:colOff>391885</xdr:colOff>
      <xdr:row>49</xdr:row>
      <xdr:rowOff>33445</xdr:rowOff>
    </xdr:to>
    <xdr:grpSp>
      <xdr:nvGrpSpPr>
        <xdr:cNvPr id="14" name="Grupo 13">
          <a:extLst>
            <a:ext uri="{FF2B5EF4-FFF2-40B4-BE49-F238E27FC236}">
              <a16:creationId xmlns:a16="http://schemas.microsoft.com/office/drawing/2014/main" id="{00000000-0008-0000-0300-00000E000000}"/>
            </a:ext>
          </a:extLst>
        </xdr:cNvPr>
        <xdr:cNvGrpSpPr/>
      </xdr:nvGrpSpPr>
      <xdr:grpSpPr>
        <a:xfrm>
          <a:off x="8349343" y="5312229"/>
          <a:ext cx="4234542" cy="1122016"/>
          <a:chOff x="8479972" y="5257012"/>
          <a:chExt cx="4234542" cy="1122016"/>
        </a:xfrm>
      </xdr:grpSpPr>
      <xdr:sp macro="" textlink="">
        <xdr:nvSpPr>
          <xdr:cNvPr id="15" name="CuadroTexto 14">
            <a:extLst>
              <a:ext uri="{FF2B5EF4-FFF2-40B4-BE49-F238E27FC236}">
                <a16:creationId xmlns:a16="http://schemas.microsoft.com/office/drawing/2014/main" id="{00000000-0008-0000-0300-00000F000000}"/>
              </a:ext>
            </a:extLst>
          </xdr:cNvPr>
          <xdr:cNvSpPr txBox="1"/>
        </xdr:nvSpPr>
        <xdr:spPr>
          <a:xfrm>
            <a:off x="8479972" y="5649686"/>
            <a:ext cx="4234542" cy="729342"/>
          </a:xfrm>
          <a:prstGeom prst="rect">
            <a:avLst/>
          </a:prstGeom>
          <a:noFill/>
          <a:ln>
            <a:solidFill>
              <a:schemeClr val="tx1">
                <a:lumMod val="75000"/>
                <a:lumOff val="25000"/>
              </a:schemeClr>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s-PE" sz="3200" baseline="0"/>
              <a:t>Print, Cut &amp; Paste!</a:t>
            </a:r>
            <a:endParaRPr lang="es-PE" sz="3200"/>
          </a:p>
        </xdr:txBody>
      </xdr:sp>
      <xdr:sp macro="" textlink="">
        <xdr:nvSpPr>
          <xdr:cNvPr id="16" name="Gráfico 15" descr="Tijeras">
            <a:extLst>
              <a:ext uri="{FF2B5EF4-FFF2-40B4-BE49-F238E27FC236}">
                <a16:creationId xmlns:a16="http://schemas.microsoft.com/office/drawing/2014/main" id="{00000000-0008-0000-0300-000010000000}"/>
              </a:ext>
            </a:extLst>
          </xdr:cNvPr>
          <xdr:cNvSpPr/>
        </xdr:nvSpPr>
        <xdr:spPr>
          <a:xfrm rot="2384131">
            <a:off x="10167257" y="5257012"/>
            <a:ext cx="762000" cy="762000"/>
          </a:xfrm>
          <a:custGeom>
            <a:avLst/>
            <a:gdLst>
              <a:gd name="connsiteX0" fmla="*/ 647700 w 762000"/>
              <a:gd name="connsiteY0" fmla="*/ 372263 h 762000"/>
              <a:gd name="connsiteX1" fmla="*/ 590550 w 762000"/>
              <a:gd name="connsiteY1" fmla="*/ 315113 h 762000"/>
              <a:gd name="connsiteX2" fmla="*/ 647700 w 762000"/>
              <a:gd name="connsiteY2" fmla="*/ 257963 h 762000"/>
              <a:gd name="connsiteX3" fmla="*/ 704850 w 762000"/>
              <a:gd name="connsiteY3" fmla="*/ 315113 h 762000"/>
              <a:gd name="connsiteX4" fmla="*/ 647700 w 762000"/>
              <a:gd name="connsiteY4" fmla="*/ 372263 h 762000"/>
              <a:gd name="connsiteX5" fmla="*/ 425768 w 762000"/>
              <a:gd name="connsiteY5" fmla="*/ 168428 h 762000"/>
              <a:gd name="connsiteX6" fmla="*/ 394335 w 762000"/>
              <a:gd name="connsiteY6" fmla="*/ 94133 h 762000"/>
              <a:gd name="connsiteX7" fmla="*/ 468630 w 762000"/>
              <a:gd name="connsiteY7" fmla="*/ 62701 h 762000"/>
              <a:gd name="connsiteX8" fmla="*/ 500063 w 762000"/>
              <a:gd name="connsiteY8" fmla="*/ 136996 h 762000"/>
              <a:gd name="connsiteX9" fmla="*/ 425768 w 762000"/>
              <a:gd name="connsiteY9" fmla="*/ 168428 h 762000"/>
              <a:gd name="connsiteX10" fmla="*/ 400050 w 762000"/>
              <a:gd name="connsiteY10" fmla="*/ 391313 h 762000"/>
              <a:gd name="connsiteX11" fmla="*/ 371475 w 762000"/>
              <a:gd name="connsiteY11" fmla="*/ 362738 h 762000"/>
              <a:gd name="connsiteX12" fmla="*/ 400050 w 762000"/>
              <a:gd name="connsiteY12" fmla="*/ 334163 h 762000"/>
              <a:gd name="connsiteX13" fmla="*/ 428625 w 762000"/>
              <a:gd name="connsiteY13" fmla="*/ 362738 h 762000"/>
              <a:gd name="connsiteX14" fmla="*/ 400050 w 762000"/>
              <a:gd name="connsiteY14" fmla="*/ 391313 h 762000"/>
              <a:gd name="connsiteX15" fmla="*/ 647700 w 762000"/>
              <a:gd name="connsiteY15" fmla="*/ 200813 h 762000"/>
              <a:gd name="connsiteX16" fmla="*/ 581025 w 762000"/>
              <a:gd name="connsiteY16" fmla="*/ 221768 h 762000"/>
              <a:gd name="connsiteX17" fmla="*/ 488633 w 762000"/>
              <a:gd name="connsiteY17" fmla="*/ 273203 h 762000"/>
              <a:gd name="connsiteX18" fmla="*/ 540068 w 762000"/>
              <a:gd name="connsiteY18" fmla="*/ 180811 h 762000"/>
              <a:gd name="connsiteX19" fmla="*/ 553403 w 762000"/>
              <a:gd name="connsiteY19" fmla="*/ 156998 h 762000"/>
              <a:gd name="connsiteX20" fmla="*/ 490538 w 762000"/>
              <a:gd name="connsiteY20" fmla="*/ 8408 h 762000"/>
              <a:gd name="connsiteX21" fmla="*/ 341948 w 762000"/>
              <a:gd name="connsiteY21" fmla="*/ 71273 h 762000"/>
              <a:gd name="connsiteX22" fmla="*/ 404813 w 762000"/>
              <a:gd name="connsiteY22" fmla="*/ 219863 h 762000"/>
              <a:gd name="connsiteX23" fmla="*/ 439103 w 762000"/>
              <a:gd name="connsiteY23" fmla="*/ 227483 h 762000"/>
              <a:gd name="connsiteX24" fmla="*/ 353378 w 762000"/>
              <a:gd name="connsiteY24" fmla="*/ 313208 h 762000"/>
              <a:gd name="connsiteX25" fmla="*/ 332423 w 762000"/>
              <a:gd name="connsiteY25" fmla="*/ 359881 h 762000"/>
              <a:gd name="connsiteX26" fmla="*/ 57150 w 762000"/>
              <a:gd name="connsiteY26" fmla="*/ 515138 h 762000"/>
              <a:gd name="connsiteX27" fmla="*/ 0 w 762000"/>
              <a:gd name="connsiteY27" fmla="*/ 610388 h 762000"/>
              <a:gd name="connsiteX28" fmla="*/ 276225 w 762000"/>
              <a:gd name="connsiteY28" fmla="*/ 486563 h 762000"/>
              <a:gd name="connsiteX29" fmla="*/ 152400 w 762000"/>
              <a:gd name="connsiteY29" fmla="*/ 762788 h 762000"/>
              <a:gd name="connsiteX30" fmla="*/ 247650 w 762000"/>
              <a:gd name="connsiteY30" fmla="*/ 705638 h 762000"/>
              <a:gd name="connsiteX31" fmla="*/ 401003 w 762000"/>
              <a:gd name="connsiteY31" fmla="*/ 431318 h 762000"/>
              <a:gd name="connsiteX32" fmla="*/ 447675 w 762000"/>
              <a:gd name="connsiteY32" fmla="*/ 410363 h 762000"/>
              <a:gd name="connsiteX33" fmla="*/ 533400 w 762000"/>
              <a:gd name="connsiteY33" fmla="*/ 324638 h 762000"/>
              <a:gd name="connsiteX34" fmla="*/ 647700 w 762000"/>
              <a:gd name="connsiteY34" fmla="*/ 429413 h 762000"/>
              <a:gd name="connsiteX35" fmla="*/ 762000 w 762000"/>
              <a:gd name="connsiteY35" fmla="*/ 315113 h 762000"/>
              <a:gd name="connsiteX36" fmla="*/ 647700 w 762000"/>
              <a:gd name="connsiteY36" fmla="*/ 200813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762000" h="762000">
                <a:moveTo>
                  <a:pt x="647700" y="372263"/>
                </a:moveTo>
                <a:cubicBezTo>
                  <a:pt x="616268" y="372263"/>
                  <a:pt x="590550" y="346546"/>
                  <a:pt x="590550" y="315113"/>
                </a:cubicBezTo>
                <a:cubicBezTo>
                  <a:pt x="590550" y="283681"/>
                  <a:pt x="616268" y="257963"/>
                  <a:pt x="647700" y="257963"/>
                </a:cubicBezTo>
                <a:cubicBezTo>
                  <a:pt x="679133" y="257963"/>
                  <a:pt x="704850" y="283681"/>
                  <a:pt x="704850" y="315113"/>
                </a:cubicBezTo>
                <a:cubicBezTo>
                  <a:pt x="704850" y="346546"/>
                  <a:pt x="679133" y="372263"/>
                  <a:pt x="647700" y="372263"/>
                </a:cubicBezTo>
                <a:close/>
                <a:moveTo>
                  <a:pt x="425768" y="168428"/>
                </a:moveTo>
                <a:cubicBezTo>
                  <a:pt x="396240" y="156998"/>
                  <a:pt x="382905" y="123661"/>
                  <a:pt x="394335" y="94133"/>
                </a:cubicBezTo>
                <a:cubicBezTo>
                  <a:pt x="405765" y="64606"/>
                  <a:pt x="439103" y="51271"/>
                  <a:pt x="468630" y="62701"/>
                </a:cubicBezTo>
                <a:cubicBezTo>
                  <a:pt x="498158" y="74131"/>
                  <a:pt x="511493" y="107468"/>
                  <a:pt x="500063" y="136996"/>
                </a:cubicBezTo>
                <a:cubicBezTo>
                  <a:pt x="488633" y="165571"/>
                  <a:pt x="455295" y="179858"/>
                  <a:pt x="425768" y="168428"/>
                </a:cubicBezTo>
                <a:close/>
                <a:moveTo>
                  <a:pt x="400050" y="391313"/>
                </a:moveTo>
                <a:cubicBezTo>
                  <a:pt x="383858" y="391313"/>
                  <a:pt x="371475" y="378931"/>
                  <a:pt x="371475" y="362738"/>
                </a:cubicBezTo>
                <a:cubicBezTo>
                  <a:pt x="371475" y="346546"/>
                  <a:pt x="383858" y="334163"/>
                  <a:pt x="400050" y="334163"/>
                </a:cubicBezTo>
                <a:cubicBezTo>
                  <a:pt x="416243" y="334163"/>
                  <a:pt x="428625" y="346546"/>
                  <a:pt x="428625" y="362738"/>
                </a:cubicBezTo>
                <a:cubicBezTo>
                  <a:pt x="428625" y="378931"/>
                  <a:pt x="416243" y="391313"/>
                  <a:pt x="400050" y="391313"/>
                </a:cubicBezTo>
                <a:close/>
                <a:moveTo>
                  <a:pt x="647700" y="200813"/>
                </a:moveTo>
                <a:cubicBezTo>
                  <a:pt x="622935" y="200813"/>
                  <a:pt x="600075" y="208433"/>
                  <a:pt x="581025" y="221768"/>
                </a:cubicBezTo>
                <a:lnTo>
                  <a:pt x="488633" y="273203"/>
                </a:lnTo>
                <a:lnTo>
                  <a:pt x="540068" y="180811"/>
                </a:lnTo>
                <a:cubicBezTo>
                  <a:pt x="544830" y="173191"/>
                  <a:pt x="549593" y="165571"/>
                  <a:pt x="553403" y="156998"/>
                </a:cubicBezTo>
                <a:cubicBezTo>
                  <a:pt x="577215" y="98896"/>
                  <a:pt x="548640" y="32221"/>
                  <a:pt x="490538" y="8408"/>
                </a:cubicBezTo>
                <a:cubicBezTo>
                  <a:pt x="432435" y="-15404"/>
                  <a:pt x="365760" y="13171"/>
                  <a:pt x="341948" y="71273"/>
                </a:cubicBezTo>
                <a:cubicBezTo>
                  <a:pt x="318135" y="129376"/>
                  <a:pt x="346710" y="196051"/>
                  <a:pt x="404813" y="219863"/>
                </a:cubicBezTo>
                <a:cubicBezTo>
                  <a:pt x="416243" y="224626"/>
                  <a:pt x="427673" y="226531"/>
                  <a:pt x="439103" y="227483"/>
                </a:cubicBezTo>
                <a:lnTo>
                  <a:pt x="353378" y="313208"/>
                </a:lnTo>
                <a:lnTo>
                  <a:pt x="332423" y="359881"/>
                </a:lnTo>
                <a:lnTo>
                  <a:pt x="57150" y="515138"/>
                </a:lnTo>
                <a:lnTo>
                  <a:pt x="0" y="610388"/>
                </a:lnTo>
                <a:lnTo>
                  <a:pt x="276225" y="486563"/>
                </a:lnTo>
                <a:lnTo>
                  <a:pt x="152400" y="762788"/>
                </a:lnTo>
                <a:lnTo>
                  <a:pt x="247650" y="705638"/>
                </a:lnTo>
                <a:lnTo>
                  <a:pt x="401003" y="431318"/>
                </a:lnTo>
                <a:lnTo>
                  <a:pt x="447675" y="410363"/>
                </a:lnTo>
                <a:lnTo>
                  <a:pt x="533400" y="324638"/>
                </a:lnTo>
                <a:cubicBezTo>
                  <a:pt x="538163" y="383693"/>
                  <a:pt x="587693" y="429413"/>
                  <a:pt x="647700" y="429413"/>
                </a:cubicBezTo>
                <a:cubicBezTo>
                  <a:pt x="710565" y="429413"/>
                  <a:pt x="762000" y="377978"/>
                  <a:pt x="762000" y="315113"/>
                </a:cubicBezTo>
                <a:cubicBezTo>
                  <a:pt x="762000" y="252248"/>
                  <a:pt x="710565" y="200813"/>
                  <a:pt x="647700" y="200813"/>
                </a:cubicBezTo>
                <a:close/>
              </a:path>
            </a:pathLst>
          </a:custGeom>
          <a:solidFill>
            <a:srgbClr val="000000"/>
          </a:solidFill>
          <a:ln w="9525" cap="flat">
            <a:noFill/>
            <a:prstDash val="solid"/>
            <a:miter/>
          </a:ln>
        </xdr:spPr>
        <xdr:txBody>
          <a:bodyPr rtlCol="0" anchor="ctr"/>
          <a:lstStyle/>
          <a:p>
            <a:endParaRPr lang="es-PE"/>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41.900231018517" createdVersion="6" refreshedVersion="6" minRefreshableVersion="3" recordCount="2" xr:uid="{6058F3D8-B51B-4B36-B480-3C26A3FC6E54}">
  <cacheSource type="worksheet">
    <worksheetSource ref="C15:D17" sheet="sort only"/>
  </cacheSource>
  <cacheFields count="2">
    <cacheField name="Mode" numFmtId="0">
      <sharedItems count="2">
        <s v="Ascending"/>
        <s v="Descending"/>
      </sharedItems>
    </cacheField>
    <cacheField name="sort order"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20492885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41.900615393519" createdVersion="6" refreshedVersion="6" minRefreshableVersion="3" recordCount="2" xr:uid="{0210081B-5B88-4683-94DC-98900E5797CD}">
  <cacheSource type="worksheet">
    <worksheetSource ref="E17:F19" sheet="sort &amp; filter"/>
  </cacheSource>
  <cacheFields count="2">
    <cacheField name="Mode" numFmtId="0">
      <sharedItems count="2">
        <s v="Ascending"/>
        <s v="Descending"/>
      </sharedItems>
    </cacheField>
    <cacheField name="sort order"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708613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F3D501-706B-4625-8D06-2EB2F1B75CD2}" name="pt_example_1" cacheId="0" applyNumberFormats="0" applyBorderFormats="0" applyFontFormats="0" applyPatternFormats="0" applyAlignmentFormats="0" applyWidthHeightFormats="1" dataCaption="Values" showError="1" updatedVersion="6" minRefreshableVersion="3" rowGrandTotals="0" itemPrintTitles="1" createdVersion="6" indent="0" outline="1" outlineData="1" multipleFieldFilters="0">
  <location ref="C19:D20" firstHeaderRow="1" firstDataRow="1" firstDataCol="1"/>
  <pivotFields count="2">
    <pivotField axis="axisRow" showAll="0">
      <items count="3">
        <item h="1" x="0"/>
        <item x="1"/>
        <item t="default"/>
      </items>
    </pivotField>
    <pivotField dataField="1" showAll="0"/>
  </pivotFields>
  <rowFields count="1">
    <field x="0"/>
  </rowFields>
  <rowItems count="1">
    <i>
      <x v="1"/>
    </i>
  </rowItems>
  <colItems count="1">
    <i/>
  </colItems>
  <dataFields count="1">
    <dataField name="sort order "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5B38A7-3D66-4FD7-A4CD-238AE5465B04}" name="pt_example_2" cacheId="1" applyNumberFormats="0" applyBorderFormats="0" applyFontFormats="0" applyPatternFormats="0" applyAlignmentFormats="0" applyWidthHeightFormats="1" dataCaption="Values" showError="1" updatedVersion="6" minRefreshableVersion="3" rowGrandTotals="0" itemPrintTitles="1" createdVersion="6" indent="0" outline="1" outlineData="1" multipleFieldFilters="0">
  <location ref="E21:F22" firstHeaderRow="1" firstDataRow="1" firstDataCol="1"/>
  <pivotFields count="2">
    <pivotField axis="axisRow" showAll="0">
      <items count="3">
        <item h="1" x="0"/>
        <item x="1"/>
        <item t="default"/>
      </items>
    </pivotField>
    <pivotField dataField="1" showAll="0"/>
  </pivotFields>
  <rowFields count="1">
    <field x="0"/>
  </rowFields>
  <rowItems count="1">
    <i>
      <x v="1"/>
    </i>
  </rowItems>
  <colItems count="1">
    <i/>
  </colItems>
  <dataFields count="1">
    <dataField name="Sort order "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1_sort_slicer_example1" xr10:uid="{569F9599-363C-4622-A252-EDEF4B7BD4D2}" sourceName="Mode">
  <pivotTables>
    <pivotTable tabId="4" name="pt_example_1"/>
  </pivotTables>
  <data>
    <tabular pivotCacheId="204928855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sort_slicer_example2" xr10:uid="{EC7506FD-D0B7-4C3E-BA70-863CBD956E31}" sourceName="Mode">
  <pivotTables>
    <pivotTable tabId="3" name="pt_example_2"/>
  </pivotTables>
  <data>
    <tabular pivotCacheId="1708613647">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type_slicer_example" xr10:uid="{F38A4D76-0A7B-4E44-9480-29E0CD93E841}" sourceName="Typ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 1" xr10:uid="{74F3BFBB-8D81-4177-B674-6B5295E93DA3}" cache="_01_sort_slicer_example1" caption="Mode" columnCount="2" showCaption="0" style="recalc_or_die"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 2" xr10:uid="{86FE49F7-2D49-43AA-A30E-E726140EA966}" cache="_02_sort_slicer_example2" caption="Mode" columnCount="2" showCaption="0" style="recalc_or_die" rowHeight="144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8620DB9B-B722-492F-9DFC-80B6D9E3FC5D}" cache="_02_type_slicer_example" caption="Type" columnCount="3" showCaption="0" style="recalc_or_die"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F11161-C004-4451-BB8E-043FB66CB769}" name="_11_tbl_example1" displayName="_11_tbl_example1" ref="B23:E31" totalsRowShown="0">
  <autoFilter ref="B23:E31" xr:uid="{250E4718-9C27-4434-A1EA-8E6ABC6126D7}"/>
  <sortState xmlns:xlrd2="http://schemas.microsoft.com/office/spreadsheetml/2017/richdata2" ref="B24:E31">
    <sortCondition ref="C23:C31"/>
  </sortState>
  <tableColumns count="4">
    <tableColumn id="1" xr3:uid="{58F8584C-0E34-44BF-A04B-19D405727E62}" name="Source"/>
    <tableColumn id="2" xr3:uid="{E3B0551B-7A51-4A51-8722-5A307BE3D866}" name="Leads"/>
    <tableColumn id="3" xr3:uid="{8FDD8881-16A7-4F77-99FB-46255ABE346C}" name="Actual" dataDxfId="4"/>
    <tableColumn id="4" xr3:uid="{13EA98F3-D457-4229-AA5B-7B8B9ADFA5C2}" name="% of Total" dataDxfId="3">
      <calculatedColumnFormula>_11_tbl_example1[[#This Row],[Actual]]/_11_tbl_example1[[#This Row],[Leads]]</calculatedColumnFormula>
    </tableColumn>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DB6DEA-BF0B-4D4B-BCF6-A003CC28766B}" name="_12_tbl_example2" displayName="_12_tbl_example2" ref="B24:F32" totalsRowShown="0">
  <autoFilter ref="B24:F32" xr:uid="{250E4718-9C27-4434-A1EA-8E6ABC6126D7}"/>
  <sortState xmlns:xlrd2="http://schemas.microsoft.com/office/spreadsheetml/2017/richdata2" ref="C25:F32">
    <sortCondition ref="D24:D32"/>
  </sortState>
  <tableColumns count="5">
    <tableColumn id="7" xr3:uid="{C0627CC5-BEFD-4F25-858F-9CCD7982A81E}" name="Type"/>
    <tableColumn id="1" xr3:uid="{97352F2A-F66D-41DD-98E6-1E6266E0DDE8}" name="Source"/>
    <tableColumn id="2" xr3:uid="{0B89E2C4-8299-4C57-9945-4C2EA9B1A518}" name="Leads"/>
    <tableColumn id="3" xr3:uid="{862FAF3D-BF78-40BB-A390-9DFD4F36B93D}" name="Actual" dataDxfId="2"/>
    <tableColumn id="4" xr3:uid="{099F2780-5C03-46EF-8680-3863D49F2D29}" name="% of Total" dataDxfId="1">
      <calculatedColumnFormula>_12_tbl_example2[[#This Row],[Actual]]/_12_tbl_example2[[#This Row],[Leads]]</calculatedColumnFormula>
    </tableColumn>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ABD756A-3ABC-4A31-8C67-343D2444A3A0}" name="_14_tbl_types" displayName="_14_tbl_types" ref="B11:C14" totalsRowShown="0">
  <autoFilter ref="B11:C14" xr:uid="{DC0A7F77-FA85-418C-BC2A-A0EC77C57A7A}">
    <filterColumn colId="0">
      <filters>
        <filter val="All"/>
      </filters>
    </filterColumn>
  </autoFilter>
  <tableColumns count="2">
    <tableColumn id="1" xr3:uid="{2DAE5479-9D96-4EFF-85C7-9CFAB5809D78}" name="Type"/>
    <tableColumn id="2" xr3:uid="{21AB9A35-119E-490B-8698-63BF4CA5DF3A}" name="Show" dataDxfId="0">
      <calculatedColumnFormula>SUBTOTAL(3,_14_tbl_types[[#This Row],[Type]])</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trlProp" Target="../ctrlProps/ctrlProp2.xml"/><Relationship Id="rId5" Type="http://schemas.openxmlformats.org/officeDocument/2006/relationships/ctrlProp" Target="../ctrlProps/ctrlProp1.xml"/><Relationship Id="rId10" Type="http://schemas.microsoft.com/office/2007/relationships/slicer" Target="../slicers/slicer1.xml"/><Relationship Id="rId4" Type="http://schemas.openxmlformats.org/officeDocument/2006/relationships/vmlDrawing" Target="../drawings/vmlDrawing1.vm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8.xml"/><Relationship Id="rId3" Type="http://schemas.openxmlformats.org/officeDocument/2006/relationships/drawing" Target="../drawings/drawing2.xml"/><Relationship Id="rId7" Type="http://schemas.openxmlformats.org/officeDocument/2006/relationships/ctrlProp" Target="../ctrlProps/ctrlProp7.xml"/><Relationship Id="rId12" Type="http://schemas.microsoft.com/office/2007/relationships/slicer" Target="../slicers/slicer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6" Type="http://schemas.openxmlformats.org/officeDocument/2006/relationships/ctrlProp" Target="../ctrlProps/ctrlProp6.xml"/><Relationship Id="rId11" Type="http://schemas.microsoft.com/office/2007/relationships/slicer" Target="../slicers/slicer2.xml"/><Relationship Id="rId5" Type="http://schemas.openxmlformats.org/officeDocument/2006/relationships/ctrlProp" Target="../ctrlProps/ctrlProp5.xml"/><Relationship Id="rId10" Type="http://schemas.openxmlformats.org/officeDocument/2006/relationships/table" Target="../tables/table3.xml"/><Relationship Id="rId4" Type="http://schemas.openxmlformats.org/officeDocument/2006/relationships/vmlDrawing" Target="../drawings/vmlDrawing2.vm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linkedin.com/in/ca-bc"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92B3-33E2-48FF-B927-5040BD66382C}">
  <dimension ref="A1:Z49"/>
  <sheetViews>
    <sheetView showGridLines="0" zoomScaleNormal="100" workbookViewId="0"/>
  </sheetViews>
  <sheetFormatPr defaultColWidth="0" defaultRowHeight="10.199999999999999" zeroHeight="1" x14ac:dyDescent="0.2"/>
  <cols>
    <col min="1" max="1" width="9.140625" customWidth="1"/>
    <col min="2" max="2" width="12" bestFit="1" customWidth="1"/>
    <col min="3" max="3" width="9.85546875" customWidth="1"/>
    <col min="4" max="4" width="9.140625" customWidth="1"/>
    <col min="5" max="5" width="12" bestFit="1" customWidth="1"/>
    <col min="6" max="10" width="11" customWidth="1"/>
    <col min="11" max="26" width="9.140625" customWidth="1"/>
    <col min="27" max="27" width="9.140625" hidden="1" customWidth="1"/>
    <col min="28" max="16384" width="9.140625" hidden="1"/>
  </cols>
  <sheetData>
    <row r="1" spans="3:4" x14ac:dyDescent="0.2"/>
    <row r="2" spans="3:4" x14ac:dyDescent="0.2"/>
    <row r="3" spans="3:4" x14ac:dyDescent="0.2"/>
    <row r="4" spans="3:4" x14ac:dyDescent="0.2"/>
    <row r="5" spans="3:4" x14ac:dyDescent="0.2"/>
    <row r="6" spans="3:4" x14ac:dyDescent="0.2"/>
    <row r="7" spans="3:4" x14ac:dyDescent="0.2"/>
    <row r="8" spans="3:4" x14ac:dyDescent="0.2"/>
    <row r="9" spans="3:4" x14ac:dyDescent="0.2"/>
    <row r="10" spans="3:4" x14ac:dyDescent="0.2">
      <c r="D10" t="s">
        <v>18</v>
      </c>
    </row>
    <row r="11" spans="3:4" x14ac:dyDescent="0.2">
      <c r="D11" s="19">
        <v>3</v>
      </c>
    </row>
    <row r="12" spans="3:4" x14ac:dyDescent="0.2"/>
    <row r="13" spans="3:4" x14ac:dyDescent="0.2"/>
    <row r="14" spans="3:4" x14ac:dyDescent="0.2"/>
    <row r="15" spans="3:4" x14ac:dyDescent="0.2">
      <c r="C15" t="s">
        <v>16</v>
      </c>
      <c r="D15" t="s">
        <v>17</v>
      </c>
    </row>
    <row r="16" spans="3:4" x14ac:dyDescent="0.2">
      <c r="C16" t="s">
        <v>14</v>
      </c>
      <c r="D16">
        <v>-1</v>
      </c>
    </row>
    <row r="17" spans="2:21" x14ac:dyDescent="0.2">
      <c r="C17" t="s">
        <v>15</v>
      </c>
      <c r="D17">
        <v>1</v>
      </c>
    </row>
    <row r="18" spans="2:21" x14ac:dyDescent="0.2"/>
    <row r="19" spans="2:21" x14ac:dyDescent="0.2">
      <c r="C19" s="8" t="s">
        <v>31</v>
      </c>
      <c r="D19" t="s">
        <v>32</v>
      </c>
    </row>
    <row r="20" spans="2:21" ht="15" x14ac:dyDescent="0.25">
      <c r="C20" s="5" t="s">
        <v>15</v>
      </c>
      <c r="D20" s="7">
        <v>1</v>
      </c>
      <c r="P20" s="4" t="s">
        <v>12</v>
      </c>
      <c r="U20" s="4" t="s">
        <v>0</v>
      </c>
    </row>
    <row r="21" spans="2:21" x14ac:dyDescent="0.2">
      <c r="G21" s="6"/>
      <c r="H21" s="20" t="s">
        <v>33</v>
      </c>
      <c r="I21" s="21"/>
      <c r="J21" s="19"/>
      <c r="K21" s="6"/>
      <c r="L21" s="6"/>
      <c r="M21" s="6"/>
    </row>
    <row r="22" spans="2:21" x14ac:dyDescent="0.2"/>
    <row r="23" spans="2:21" ht="12.6" customHeight="1" x14ac:dyDescent="0.2">
      <c r="B23" t="s">
        <v>3</v>
      </c>
      <c r="C23" t="s">
        <v>1</v>
      </c>
      <c r="D23" t="s">
        <v>0</v>
      </c>
      <c r="E23" t="s">
        <v>2</v>
      </c>
      <c r="G23" t="s">
        <v>3</v>
      </c>
      <c r="H23" t="s">
        <v>1</v>
      </c>
      <c r="I23" t="s">
        <v>0</v>
      </c>
      <c r="J23" t="s">
        <v>2</v>
      </c>
      <c r="K23" t="s">
        <v>28</v>
      </c>
      <c r="L23" t="s">
        <v>27</v>
      </c>
    </row>
    <row r="24" spans="2:21" ht="12.6" customHeight="1" x14ac:dyDescent="0.2">
      <c r="B24" t="s">
        <v>11</v>
      </c>
      <c r="C24">
        <v>100</v>
      </c>
      <c r="D24">
        <v>20</v>
      </c>
      <c r="E24" s="2">
        <f>_11_tbl_example1[[#This Row],[Actual]]/_11_tbl_example1[[#This Row],[Leads]]</f>
        <v>0.2</v>
      </c>
      <c r="F24" s="1"/>
      <c r="G24" s="16" t="str" cm="1">
        <f t="array" ref="G24:G31">_xlfn.SORTBY(
                  _11_tbl_example1[Source],
                  CHOOSE( D11,
                                   _11_tbl_example1[Source],
                                   _11_tbl_example1[Leads],
                                   _11_tbl_example1[Actual],
                                   _11_tbl_example1[% of Total] ),
                  D20 )</f>
        <v>Criteo</v>
      </c>
      <c r="H24" s="17" cm="1">
        <f t="array" ref="H24:H31">SUMIFS(
                  _11_tbl_example1[Leads],
                  _11_tbl_example1[Source],_xlfn.ANCHORARRAY(
                  G24)
                )</f>
        <v>210</v>
      </c>
      <c r="I24" s="17" cm="1">
        <f t="array" ref="I24:I31">SUMIFS(
                  _11_tbl_example1[Actual],
                  _11_tbl_example1[Source],_xlfn.ANCHORARRAY(
                  G24)
                 )</f>
        <v>2</v>
      </c>
      <c r="J24" s="17" cm="1">
        <f t="array" ref="J24:J31">ROUND(
                SUMIFS(
                         _11_tbl_example1[% of Total],
                         _11_tbl_example1[Source],_xlfn.ANCHORARRAY(
                         G24) ),
                 2)</f>
        <v>0.01</v>
      </c>
      <c r="K24" s="18" cm="1">
        <f t="array" ref="K24:K31">_xlfn.ANCHORARRAY(H24)-_xlfn.ANCHORARRAY(H24)+1</f>
        <v>1</v>
      </c>
      <c r="L24" s="18" t="str" cm="1">
        <f t="array" ref="L24:L31">_xlfn.ANCHORARRAY(I24) &amp; " | " &amp;_xlfn.ANCHORARRAY( H24)</f>
        <v>2 | 210</v>
      </c>
    </row>
    <row r="25" spans="2:21" ht="12.6" customHeight="1" x14ac:dyDescent="0.2">
      <c r="B25" t="s">
        <v>10</v>
      </c>
      <c r="C25">
        <v>120</v>
      </c>
      <c r="D25">
        <v>15</v>
      </c>
      <c r="E25" s="2">
        <f>_11_tbl_example1[[#This Row],[Actual]]/_11_tbl_example1[[#This Row],[Leads]]</f>
        <v>0.125</v>
      </c>
      <c r="F25" s="1"/>
      <c r="G25" s="1" t="str">
        <v>Organic</v>
      </c>
      <c r="H25" s="7">
        <v>350</v>
      </c>
      <c r="I25" s="7">
        <v>3</v>
      </c>
      <c r="J25" s="7">
        <v>0.01</v>
      </c>
      <c r="K25">
        <v>1</v>
      </c>
      <c r="L25" t="str">
        <v>3 | 350</v>
      </c>
    </row>
    <row r="26" spans="2:21" ht="12.6" customHeight="1" x14ac:dyDescent="0.2">
      <c r="B26" t="s">
        <v>9</v>
      </c>
      <c r="C26">
        <v>140</v>
      </c>
      <c r="D26">
        <v>29</v>
      </c>
      <c r="E26" s="2">
        <f>_11_tbl_example1[[#This Row],[Actual]]/_11_tbl_example1[[#This Row],[Leads]]</f>
        <v>0.20714285714285716</v>
      </c>
      <c r="F26" s="1"/>
      <c r="G26" s="1" t="str">
        <v>Facebook</v>
      </c>
      <c r="H26" s="7">
        <v>380</v>
      </c>
      <c r="I26" s="7">
        <v>3</v>
      </c>
      <c r="J26" s="7">
        <v>0.01</v>
      </c>
      <c r="K26">
        <v>1</v>
      </c>
      <c r="L26" t="str">
        <v>3 | 380</v>
      </c>
    </row>
    <row r="27" spans="2:21" ht="12.6" customHeight="1" x14ac:dyDescent="0.2">
      <c r="B27" t="s">
        <v>8</v>
      </c>
      <c r="C27">
        <v>210</v>
      </c>
      <c r="D27">
        <v>2</v>
      </c>
      <c r="E27" s="2">
        <f>_11_tbl_example1[[#This Row],[Actual]]/_11_tbl_example1[[#This Row],[Leads]]</f>
        <v>9.5238095238095247E-3</v>
      </c>
      <c r="F27" s="1"/>
      <c r="G27" s="1" t="str">
        <v>Referall</v>
      </c>
      <c r="H27" s="7">
        <v>120</v>
      </c>
      <c r="I27" s="7">
        <v>15</v>
      </c>
      <c r="J27" s="7">
        <v>0.13</v>
      </c>
      <c r="K27">
        <v>1</v>
      </c>
      <c r="L27" t="str">
        <v>15 | 120</v>
      </c>
    </row>
    <row r="28" spans="2:21" ht="12.6" customHeight="1" x14ac:dyDescent="0.2">
      <c r="B28" t="s">
        <v>7</v>
      </c>
      <c r="C28">
        <v>350</v>
      </c>
      <c r="D28">
        <v>3</v>
      </c>
      <c r="E28" s="2">
        <f>_11_tbl_example1[[#This Row],[Actual]]/_11_tbl_example1[[#This Row],[Leads]]</f>
        <v>8.5714285714285719E-3</v>
      </c>
      <c r="F28" s="1"/>
      <c r="G28" s="1" t="str">
        <v>Comparator</v>
      </c>
      <c r="H28" s="7">
        <v>100</v>
      </c>
      <c r="I28" s="7">
        <v>20</v>
      </c>
      <c r="J28" s="7">
        <v>0.2</v>
      </c>
      <c r="K28">
        <v>1</v>
      </c>
      <c r="L28" t="str">
        <v>20 | 100</v>
      </c>
    </row>
    <row r="29" spans="2:21" ht="12.6" customHeight="1" x14ac:dyDescent="0.2">
      <c r="B29" t="s">
        <v>6</v>
      </c>
      <c r="C29">
        <v>375</v>
      </c>
      <c r="D29">
        <v>29</v>
      </c>
      <c r="E29" s="2">
        <f>_11_tbl_example1[[#This Row],[Actual]]/_11_tbl_example1[[#This Row],[Leads]]</f>
        <v>7.7333333333333337E-2</v>
      </c>
      <c r="F29" s="1"/>
      <c r="G29" s="1" t="str">
        <v>CPC</v>
      </c>
      <c r="H29" s="7">
        <v>700</v>
      </c>
      <c r="I29" s="7">
        <v>24</v>
      </c>
      <c r="J29" s="7">
        <v>0.03</v>
      </c>
      <c r="K29">
        <v>1</v>
      </c>
      <c r="L29" t="str">
        <v>24 | 700</v>
      </c>
    </row>
    <row r="30" spans="2:21" ht="12.6" customHeight="1" x14ac:dyDescent="0.2">
      <c r="B30" t="s">
        <v>5</v>
      </c>
      <c r="C30">
        <v>380</v>
      </c>
      <c r="D30">
        <v>3</v>
      </c>
      <c r="E30" s="2">
        <f>_11_tbl_example1[[#This Row],[Actual]]/_11_tbl_example1[[#This Row],[Leads]]</f>
        <v>7.8947368421052634E-3</v>
      </c>
      <c r="F30" s="1"/>
      <c r="G30" s="1" t="str">
        <v>Other</v>
      </c>
      <c r="H30" s="7">
        <v>140</v>
      </c>
      <c r="I30" s="7">
        <v>29</v>
      </c>
      <c r="J30" s="7">
        <v>0.21</v>
      </c>
      <c r="K30">
        <v>1</v>
      </c>
      <c r="L30" t="str">
        <v>29 | 140</v>
      </c>
    </row>
    <row r="31" spans="2:21" ht="12.6" customHeight="1" x14ac:dyDescent="0.2">
      <c r="B31" t="s">
        <v>4</v>
      </c>
      <c r="C31">
        <v>700</v>
      </c>
      <c r="D31">
        <v>24</v>
      </c>
      <c r="E31" s="2">
        <f>_11_tbl_example1[[#This Row],[Actual]]/_11_tbl_example1[[#This Row],[Leads]]</f>
        <v>3.4285714285714287E-2</v>
      </c>
      <c r="F31" s="1"/>
      <c r="G31" s="1" t="str">
        <v>Email</v>
      </c>
      <c r="H31" s="7">
        <v>375</v>
      </c>
      <c r="I31" s="7">
        <v>29</v>
      </c>
      <c r="J31" s="7">
        <v>0.08</v>
      </c>
      <c r="K31">
        <v>1</v>
      </c>
      <c r="L31" t="str">
        <v>29 | 375</v>
      </c>
    </row>
    <row r="32" spans="2:21" ht="12.6" customHeight="1" x14ac:dyDescent="0.2"/>
    <row r="33" spans="6:17" ht="12.6" customHeight="1" x14ac:dyDescent="0.2"/>
    <row r="34" spans="6:17" ht="12.6" customHeight="1" x14ac:dyDescent="0.2"/>
    <row r="35" spans="6:17" x14ac:dyDescent="0.2">
      <c r="F35" s="3"/>
      <c r="G35" s="3"/>
      <c r="H35" s="3"/>
      <c r="I35" s="3"/>
      <c r="J35" s="3"/>
      <c r="K35" s="3"/>
      <c r="L35" s="3"/>
      <c r="M35" s="3"/>
      <c r="N35" s="3"/>
      <c r="O35" s="3"/>
      <c r="P35" s="3"/>
      <c r="Q35" s="3"/>
    </row>
    <row r="36" spans="6:17" x14ac:dyDescent="0.2">
      <c r="F36" s="3"/>
      <c r="G36" s="3"/>
      <c r="H36" s="3"/>
      <c r="I36" s="3"/>
      <c r="J36" s="3"/>
      <c r="K36" s="3"/>
      <c r="L36" s="3"/>
      <c r="M36" s="3"/>
      <c r="N36" s="3"/>
      <c r="O36" s="3"/>
      <c r="P36" s="3"/>
      <c r="Q36" s="3"/>
    </row>
    <row r="37" spans="6:17" x14ac:dyDescent="0.2">
      <c r="F37" s="3"/>
      <c r="G37" s="3"/>
      <c r="H37" s="3"/>
      <c r="I37" s="3"/>
      <c r="J37" s="3"/>
      <c r="K37" s="3"/>
      <c r="L37" s="3"/>
      <c r="M37" s="3"/>
      <c r="N37" s="3"/>
      <c r="O37" s="3"/>
      <c r="P37" s="3"/>
      <c r="Q37" s="3"/>
    </row>
    <row r="38" spans="6:17" x14ac:dyDescent="0.2">
      <c r="F38" s="3"/>
      <c r="G38" s="3"/>
      <c r="H38" s="3"/>
      <c r="I38" s="3"/>
      <c r="J38" s="3"/>
      <c r="K38" s="3"/>
      <c r="L38" s="3"/>
      <c r="M38" s="3"/>
      <c r="N38" s="3"/>
      <c r="O38" s="3"/>
      <c r="P38" s="3"/>
      <c r="Q38" s="3"/>
    </row>
    <row r="39" spans="6:17" x14ac:dyDescent="0.2">
      <c r="F39" s="3"/>
      <c r="G39" s="3"/>
      <c r="H39" s="3"/>
      <c r="I39" s="3"/>
      <c r="J39" s="3"/>
      <c r="K39" s="3"/>
      <c r="L39" s="3"/>
      <c r="M39" s="3"/>
      <c r="N39" s="3"/>
      <c r="O39" s="3"/>
      <c r="P39" s="3"/>
      <c r="Q39" s="3"/>
    </row>
    <row r="40" spans="6:17" x14ac:dyDescent="0.2">
      <c r="F40" s="3"/>
      <c r="G40" s="3"/>
      <c r="H40" s="3"/>
      <c r="I40" s="3"/>
      <c r="J40" s="3"/>
      <c r="K40" s="3"/>
      <c r="L40" s="3"/>
      <c r="M40" s="3"/>
      <c r="N40" s="3"/>
      <c r="O40" s="3"/>
      <c r="P40" s="3"/>
      <c r="Q40" s="3"/>
    </row>
    <row r="41" spans="6:17" hidden="1" x14ac:dyDescent="0.2">
      <c r="F41" s="3"/>
      <c r="G41" s="3"/>
      <c r="H41" s="3"/>
      <c r="I41" s="3"/>
      <c r="J41" s="3"/>
      <c r="K41" s="3"/>
      <c r="L41" s="3"/>
      <c r="M41" s="3"/>
      <c r="N41" s="3"/>
      <c r="O41" s="3"/>
      <c r="P41" s="3"/>
      <c r="Q41" s="3"/>
    </row>
    <row r="42" spans="6:17" hidden="1" x14ac:dyDescent="0.2">
      <c r="F42" s="3"/>
      <c r="G42" s="3"/>
      <c r="H42" s="3"/>
      <c r="I42" s="3"/>
      <c r="J42" s="3"/>
      <c r="K42" s="3"/>
      <c r="L42" s="3"/>
      <c r="M42" s="3"/>
      <c r="N42" s="3"/>
      <c r="O42" s="3"/>
      <c r="P42" s="3"/>
      <c r="Q42" s="3"/>
    </row>
    <row r="43" spans="6:17" hidden="1" x14ac:dyDescent="0.2">
      <c r="F43" s="3"/>
      <c r="G43" s="3"/>
      <c r="H43" s="3"/>
      <c r="I43" s="3"/>
      <c r="J43" s="3"/>
      <c r="K43" s="3"/>
      <c r="L43" s="3"/>
      <c r="M43" s="3"/>
      <c r="N43" s="3"/>
      <c r="O43" s="3"/>
      <c r="P43" s="3"/>
      <c r="Q43" s="3"/>
    </row>
    <row r="44" spans="6:17" hidden="1" x14ac:dyDescent="0.2">
      <c r="F44" s="3"/>
      <c r="G44" s="3"/>
      <c r="H44" s="3"/>
      <c r="I44" s="3"/>
      <c r="J44" s="3"/>
      <c r="K44" s="3"/>
      <c r="L44" s="3"/>
      <c r="M44" s="3"/>
      <c r="N44" s="3"/>
      <c r="O44" s="3"/>
      <c r="P44" s="3"/>
      <c r="Q44" s="3"/>
    </row>
    <row r="45" spans="6:17" hidden="1" x14ac:dyDescent="0.2">
      <c r="F45" s="3"/>
      <c r="G45" s="3"/>
      <c r="H45" s="3"/>
      <c r="I45" s="3"/>
      <c r="J45" s="3"/>
      <c r="K45" s="3"/>
      <c r="L45" s="3"/>
      <c r="M45" s="3"/>
      <c r="N45" s="3"/>
      <c r="O45" s="3"/>
      <c r="P45" s="3"/>
      <c r="Q45" s="3"/>
    </row>
    <row r="46" spans="6:17" hidden="1" x14ac:dyDescent="0.2">
      <c r="F46" s="3"/>
      <c r="G46" s="3"/>
      <c r="H46" s="3"/>
      <c r="I46" s="3"/>
      <c r="J46" s="3"/>
      <c r="K46" s="3"/>
      <c r="L46" s="3"/>
      <c r="M46" s="3"/>
      <c r="N46" s="3"/>
      <c r="O46" s="3"/>
      <c r="P46" s="3"/>
      <c r="Q46" s="3"/>
    </row>
    <row r="47" spans="6:17" hidden="1" x14ac:dyDescent="0.2">
      <c r="F47" s="3"/>
      <c r="G47" s="3"/>
      <c r="H47" s="3"/>
      <c r="I47" s="3"/>
      <c r="J47" s="3"/>
      <c r="K47" s="3"/>
      <c r="L47" s="3"/>
      <c r="M47" s="3"/>
      <c r="N47" s="3"/>
      <c r="O47" s="3"/>
      <c r="P47" s="3"/>
      <c r="Q47" s="3"/>
    </row>
    <row r="48" spans="6:17" hidden="1" x14ac:dyDescent="0.2">
      <c r="F48" s="3"/>
      <c r="G48" s="3"/>
      <c r="H48" s="3"/>
      <c r="I48" s="3"/>
      <c r="J48" s="3"/>
      <c r="K48" s="3"/>
      <c r="L48" s="3"/>
      <c r="M48" s="3"/>
      <c r="N48" s="3"/>
      <c r="O48" s="3"/>
      <c r="P48" s="3"/>
      <c r="Q48" s="3"/>
    </row>
    <row r="49" spans="6:17" hidden="1" x14ac:dyDescent="0.2">
      <c r="F49" s="3"/>
      <c r="G49" s="3"/>
      <c r="H49" s="3"/>
      <c r="I49" s="3"/>
      <c r="J49" s="3"/>
      <c r="K49" s="3"/>
      <c r="L49" s="3"/>
      <c r="M49" s="3"/>
      <c r="N49" s="3"/>
      <c r="O49" s="3"/>
      <c r="P49" s="3"/>
      <c r="Q49" s="3"/>
    </row>
  </sheetData>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4098" r:id="rId5" name="Option Button 2">
              <controlPr defaultSize="0" autoFill="0" autoLine="0" autoPict="0">
                <anchor moveWithCells="1">
                  <from>
                    <xdr:col>17</xdr:col>
                    <xdr:colOff>449580</xdr:colOff>
                    <xdr:row>16</xdr:row>
                    <xdr:rowOff>99060</xdr:rowOff>
                  </from>
                  <to>
                    <xdr:col>19</xdr:col>
                    <xdr:colOff>121920</xdr:colOff>
                    <xdr:row>18</xdr:row>
                    <xdr:rowOff>53340</xdr:rowOff>
                  </to>
                </anchor>
              </controlPr>
            </control>
          </mc:Choice>
        </mc:AlternateContent>
        <mc:AlternateContent xmlns:mc="http://schemas.openxmlformats.org/markup-compatibility/2006">
          <mc:Choice Requires="x14">
            <control shapeId="4099" r:id="rId6" name="Option Button 3">
              <controlPr defaultSize="0" autoFill="0" autoLine="0" autoPict="0">
                <anchor moveWithCells="1">
                  <from>
                    <xdr:col>19</xdr:col>
                    <xdr:colOff>38100</xdr:colOff>
                    <xdr:row>16</xdr:row>
                    <xdr:rowOff>99060</xdr:rowOff>
                  </from>
                  <to>
                    <xdr:col>20</xdr:col>
                    <xdr:colOff>198120</xdr:colOff>
                    <xdr:row>18</xdr:row>
                    <xdr:rowOff>53340</xdr:rowOff>
                  </to>
                </anchor>
              </controlPr>
            </control>
          </mc:Choice>
        </mc:AlternateContent>
        <mc:AlternateContent xmlns:mc="http://schemas.openxmlformats.org/markup-compatibility/2006">
          <mc:Choice Requires="x14">
            <control shapeId="4100" r:id="rId7" name="Option Button 4">
              <controlPr defaultSize="0" autoFill="0" autoLine="0" autoPict="0">
                <anchor moveWithCells="1">
                  <from>
                    <xdr:col>20</xdr:col>
                    <xdr:colOff>160020</xdr:colOff>
                    <xdr:row>16</xdr:row>
                    <xdr:rowOff>99060</xdr:rowOff>
                  </from>
                  <to>
                    <xdr:col>21</xdr:col>
                    <xdr:colOff>320040</xdr:colOff>
                    <xdr:row>18</xdr:row>
                    <xdr:rowOff>53340</xdr:rowOff>
                  </to>
                </anchor>
              </controlPr>
            </control>
          </mc:Choice>
        </mc:AlternateContent>
        <mc:AlternateContent xmlns:mc="http://schemas.openxmlformats.org/markup-compatibility/2006">
          <mc:Choice Requires="x14">
            <control shapeId="4101" r:id="rId8" name="Option Button 5">
              <controlPr defaultSize="0" autoFill="0" autoLine="0" autoPict="0">
                <anchor moveWithCells="1">
                  <from>
                    <xdr:col>21</xdr:col>
                    <xdr:colOff>205740</xdr:colOff>
                    <xdr:row>16</xdr:row>
                    <xdr:rowOff>99060</xdr:rowOff>
                  </from>
                  <to>
                    <xdr:col>22</xdr:col>
                    <xdr:colOff>365760</xdr:colOff>
                    <xdr:row>18</xdr:row>
                    <xdr:rowOff>53340</xdr:rowOff>
                  </to>
                </anchor>
              </controlPr>
            </control>
          </mc:Choice>
        </mc:AlternateContent>
      </controls>
    </mc:Choice>
  </mc:AlternateContent>
  <tableParts count="1">
    <tablePart r:id="rId9"/>
  </tableParts>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F274-DDBC-4E3F-9FAF-BDD426A62643}">
  <dimension ref="A1:AA50"/>
  <sheetViews>
    <sheetView showGridLines="0" zoomScaleNormal="100" workbookViewId="0"/>
  </sheetViews>
  <sheetFormatPr defaultColWidth="0" defaultRowHeight="10.199999999999999" zeroHeight="1" x14ac:dyDescent="0.2"/>
  <cols>
    <col min="1" max="1" width="3.140625" customWidth="1"/>
    <col min="2" max="2" width="9.140625" customWidth="1"/>
    <col min="3" max="3" width="10.85546875" customWidth="1"/>
    <col min="4" max="4" width="9.5703125" bestFit="1" customWidth="1"/>
    <col min="5" max="5" width="9.85546875" customWidth="1"/>
    <col min="6" max="6" width="12" bestFit="1" customWidth="1"/>
    <col min="7" max="7" width="5.5703125" customWidth="1"/>
    <col min="8" max="11" width="11" customWidth="1"/>
    <col min="12" max="25" width="9.140625" customWidth="1"/>
    <col min="26" max="26" width="11.85546875" customWidth="1"/>
    <col min="27" max="27" width="6" hidden="1" customWidth="1"/>
    <col min="28" max="16384" width="9.140625" hidden="1"/>
  </cols>
  <sheetData>
    <row r="1" spans="2:3" x14ac:dyDescent="0.2"/>
    <row r="2" spans="2:3" x14ac:dyDescent="0.2"/>
    <row r="3" spans="2:3" x14ac:dyDescent="0.2"/>
    <row r="4" spans="2:3" x14ac:dyDescent="0.2"/>
    <row r="5" spans="2:3" x14ac:dyDescent="0.2"/>
    <row r="6" spans="2:3" x14ac:dyDescent="0.2"/>
    <row r="7" spans="2:3" x14ac:dyDescent="0.2"/>
    <row r="8" spans="2:3" x14ac:dyDescent="0.2"/>
    <row r="9" spans="2:3" x14ac:dyDescent="0.2"/>
    <row r="10" spans="2:3" x14ac:dyDescent="0.2"/>
    <row r="11" spans="2:3" x14ac:dyDescent="0.2">
      <c r="B11" t="s">
        <v>20</v>
      </c>
      <c r="C11" t="s">
        <v>25</v>
      </c>
    </row>
    <row r="12" spans="2:3" hidden="1" x14ac:dyDescent="0.2">
      <c r="B12" t="s">
        <v>21</v>
      </c>
      <c r="C12">
        <f>SUBTOTAL(3,_14_tbl_types[[#This Row],[Type]])</f>
        <v>0</v>
      </c>
    </row>
    <row r="13" spans="2:3" hidden="1" x14ac:dyDescent="0.2">
      <c r="B13" t="s">
        <v>22</v>
      </c>
      <c r="C13">
        <f>SUBTOTAL(3,_14_tbl_types[[#This Row],[Type]])</f>
        <v>0</v>
      </c>
    </row>
    <row r="14" spans="2:3" x14ac:dyDescent="0.2">
      <c r="B14" t="s">
        <v>24</v>
      </c>
      <c r="C14">
        <f>SUBTOTAL(3,_14_tbl_types[[#This Row],[Type]])</f>
        <v>1</v>
      </c>
    </row>
    <row r="15" spans="2:3" x14ac:dyDescent="0.2"/>
    <row r="16" spans="2:3" x14ac:dyDescent="0.2"/>
    <row r="17" spans="2:22" x14ac:dyDescent="0.2">
      <c r="B17" t="s">
        <v>13</v>
      </c>
      <c r="C17" t="s">
        <v>26</v>
      </c>
      <c r="E17" t="s">
        <v>16</v>
      </c>
      <c r="F17" t="s">
        <v>17</v>
      </c>
    </row>
    <row r="18" spans="2:22" x14ac:dyDescent="0.2">
      <c r="B18" s="19">
        <f>SUBTOTAL(3,_14_tbl_types[Type])</f>
        <v>1</v>
      </c>
      <c r="C18" s="5" t="str">
        <f>_xlfn.XLOOKUP( B18,
                     _14_tbl_types[Show],
                     _14_tbl_types[Type],
                    "All" )</f>
        <v>All</v>
      </c>
      <c r="E18" t="s">
        <v>14</v>
      </c>
      <c r="F18">
        <v>-1</v>
      </c>
    </row>
    <row r="19" spans="2:22" x14ac:dyDescent="0.2">
      <c r="E19" t="s">
        <v>15</v>
      </c>
      <c r="F19">
        <v>1</v>
      </c>
    </row>
    <row r="20" spans="2:22" x14ac:dyDescent="0.2"/>
    <row r="21" spans="2:22" ht="15" x14ac:dyDescent="0.25">
      <c r="C21" t="s">
        <v>19</v>
      </c>
      <c r="E21" s="8" t="s">
        <v>31</v>
      </c>
      <c r="F21" t="s">
        <v>23</v>
      </c>
      <c r="Q21" s="4" t="s">
        <v>12</v>
      </c>
      <c r="V21" s="4" t="s">
        <v>0</v>
      </c>
    </row>
    <row r="22" spans="2:22" x14ac:dyDescent="0.2">
      <c r="C22" s="19">
        <v>2</v>
      </c>
      <c r="E22" s="5" t="s">
        <v>15</v>
      </c>
      <c r="F22" s="7">
        <v>1</v>
      </c>
      <c r="H22" s="6"/>
      <c r="I22" s="22" t="s">
        <v>34</v>
      </c>
      <c r="J22" s="22"/>
      <c r="K22" s="22"/>
      <c r="L22" s="6"/>
      <c r="M22" s="6"/>
      <c r="N22" s="6"/>
    </row>
    <row r="23" spans="2:22" x14ac:dyDescent="0.2"/>
    <row r="24" spans="2:22" ht="12.6" customHeight="1" x14ac:dyDescent="0.2">
      <c r="B24" t="s">
        <v>20</v>
      </c>
      <c r="C24" t="s">
        <v>3</v>
      </c>
      <c r="D24" t="s">
        <v>1</v>
      </c>
      <c r="E24" t="s">
        <v>0</v>
      </c>
      <c r="F24" t="s">
        <v>2</v>
      </c>
      <c r="H24" t="s">
        <v>3</v>
      </c>
      <c r="I24" t="s">
        <v>1</v>
      </c>
      <c r="J24" t="s">
        <v>0</v>
      </c>
      <c r="K24" t="s">
        <v>2</v>
      </c>
      <c r="L24" t="s">
        <v>28</v>
      </c>
      <c r="M24" t="s">
        <v>27</v>
      </c>
    </row>
    <row r="25" spans="2:22" ht="12.6" customHeight="1" x14ac:dyDescent="0.2">
      <c r="B25" t="s">
        <v>21</v>
      </c>
      <c r="C25" t="s">
        <v>11</v>
      </c>
      <c r="D25">
        <v>100</v>
      </c>
      <c r="E25">
        <v>20</v>
      </c>
      <c r="F25" s="2">
        <f>_12_tbl_example2[[#This Row],[Actual]]/_12_tbl_example2[[#This Row],[Leads]]</f>
        <v>0.2</v>
      </c>
      <c r="G25" s="1"/>
      <c r="H25" s="16" t="str" cm="1">
        <f t="array" ref="H25:H32">_xlfn.SORTBY(
                  _xlfn._xlws.FILTER( _12_tbl_example2[Source], _12_tbl_example2[Type] = C18, _12_tbl_example2[Source] ),
                  CHOOSE( C22,
                                   _xlfn._xlws.FILTER( _12_tbl_example2[Source], _12_tbl_example2[Type] = C18, _12_tbl_example2[Source] ),
                                   _xlfn._xlws.FILTER( _12_tbl_example2[Leads], _12_tbl_example2[Type] = C18, _12_tbl_example2[Leads] ),
                                   _xlfn._xlws.FILTER( _12_tbl_example2[Actual], _12_tbl_example2[Type] = C18, _12_tbl_example2[Actual] ),
                                   _xlfn._xlws.FILTER( _12_tbl_example2[% of Total], _12_tbl_example2[Type] = C18, _12_tbl_example2[% of Total] )
                                   ),
                  F22
                  )</f>
        <v>Comparator</v>
      </c>
      <c r="I25" s="17" cm="1">
        <f t="array" ref="I25:I32">SUMIFS(
                  _12_tbl_example2[Leads],
                  _12_tbl_example2[Source],_xlfn.ANCHORARRAY(
                  H25)
                )</f>
        <v>100</v>
      </c>
      <c r="J25" s="17" cm="1">
        <f t="array" ref="J25:J32">SUMIFS(
                  _12_tbl_example2[Actual],
                  _12_tbl_example2[Source],_xlfn.ANCHORARRAY(
                  H25)
                 )</f>
        <v>20</v>
      </c>
      <c r="K25" s="17" cm="1">
        <f t="array" ref="K25:K32">ROUND(
                SUMIFS(
                         _12_tbl_example2[% of Total],
                         _12_tbl_example2[Source],_xlfn.ANCHORARRAY(
                         H25) ),
                 2)</f>
        <v>0.2</v>
      </c>
      <c r="L25" s="18" cm="1">
        <f t="array" ref="L25:L32">_xlfn.ANCHORARRAY(I25)-_xlfn.ANCHORARRAY(I25)+1</f>
        <v>1</v>
      </c>
      <c r="M25" s="18" t="str" cm="1">
        <f t="array" ref="M25:M32">_xlfn.ANCHORARRAY(J25) &amp; " | " &amp;_xlfn.ANCHORARRAY(I25)</f>
        <v>20 | 100</v>
      </c>
    </row>
    <row r="26" spans="2:22" ht="12.6" customHeight="1" x14ac:dyDescent="0.2">
      <c r="B26" t="s">
        <v>22</v>
      </c>
      <c r="C26" t="s">
        <v>10</v>
      </c>
      <c r="D26">
        <v>120</v>
      </c>
      <c r="E26">
        <v>15</v>
      </c>
      <c r="F26" s="2">
        <f>_12_tbl_example2[[#This Row],[Actual]]/_12_tbl_example2[[#This Row],[Leads]]</f>
        <v>0.125</v>
      </c>
      <c r="G26" s="1"/>
      <c r="H26" s="1" t="str">
        <v>Referall</v>
      </c>
      <c r="I26" s="7">
        <v>120</v>
      </c>
      <c r="J26" s="7">
        <v>15</v>
      </c>
      <c r="K26" s="7">
        <v>0.13</v>
      </c>
      <c r="L26">
        <v>1</v>
      </c>
      <c r="M26" t="str">
        <v>15 | 120</v>
      </c>
    </row>
    <row r="27" spans="2:22" ht="12.6" customHeight="1" x14ac:dyDescent="0.2">
      <c r="B27" t="s">
        <v>22</v>
      </c>
      <c r="C27" t="s">
        <v>9</v>
      </c>
      <c r="D27">
        <v>140</v>
      </c>
      <c r="E27">
        <v>29</v>
      </c>
      <c r="F27" s="2">
        <f>_12_tbl_example2[[#This Row],[Actual]]/_12_tbl_example2[[#This Row],[Leads]]</f>
        <v>0.20714285714285716</v>
      </c>
      <c r="G27" s="1"/>
      <c r="H27" s="1" t="str">
        <v>Other</v>
      </c>
      <c r="I27" s="7">
        <v>140</v>
      </c>
      <c r="J27" s="7">
        <v>29</v>
      </c>
      <c r="K27" s="7">
        <v>0.21</v>
      </c>
      <c r="L27">
        <v>1</v>
      </c>
      <c r="M27" t="str">
        <v>29 | 140</v>
      </c>
    </row>
    <row r="28" spans="2:22" ht="12.6" customHeight="1" x14ac:dyDescent="0.2">
      <c r="B28" t="s">
        <v>21</v>
      </c>
      <c r="C28" t="s">
        <v>8</v>
      </c>
      <c r="D28">
        <v>210</v>
      </c>
      <c r="E28">
        <v>2</v>
      </c>
      <c r="F28" s="2">
        <f>_12_tbl_example2[[#This Row],[Actual]]/_12_tbl_example2[[#This Row],[Leads]]</f>
        <v>9.5238095238095247E-3</v>
      </c>
      <c r="G28" s="1"/>
      <c r="H28" s="1" t="str">
        <v>Criteo</v>
      </c>
      <c r="I28" s="7">
        <v>210</v>
      </c>
      <c r="J28" s="7">
        <v>2</v>
      </c>
      <c r="K28" s="7">
        <v>0.01</v>
      </c>
      <c r="L28">
        <v>1</v>
      </c>
      <c r="M28" t="str">
        <v>2 | 210</v>
      </c>
    </row>
    <row r="29" spans="2:22" ht="12.6" customHeight="1" x14ac:dyDescent="0.2">
      <c r="B29" t="s">
        <v>22</v>
      </c>
      <c r="C29" t="s">
        <v>7</v>
      </c>
      <c r="D29">
        <v>350</v>
      </c>
      <c r="E29">
        <v>3</v>
      </c>
      <c r="F29" s="2">
        <f>_12_tbl_example2[[#This Row],[Actual]]/_12_tbl_example2[[#This Row],[Leads]]</f>
        <v>8.5714285714285719E-3</v>
      </c>
      <c r="G29" s="1"/>
      <c r="H29" s="1" t="str">
        <v>Organic</v>
      </c>
      <c r="I29" s="7">
        <v>350</v>
      </c>
      <c r="J29" s="7">
        <v>3</v>
      </c>
      <c r="K29" s="7">
        <v>0.01</v>
      </c>
      <c r="L29">
        <v>1</v>
      </c>
      <c r="M29" t="str">
        <v>3 | 350</v>
      </c>
    </row>
    <row r="30" spans="2:22" ht="12.6" customHeight="1" x14ac:dyDescent="0.2">
      <c r="B30" t="s">
        <v>21</v>
      </c>
      <c r="C30" t="s">
        <v>6</v>
      </c>
      <c r="D30">
        <v>375</v>
      </c>
      <c r="E30">
        <v>29</v>
      </c>
      <c r="F30" s="2">
        <f>_12_tbl_example2[[#This Row],[Actual]]/_12_tbl_example2[[#This Row],[Leads]]</f>
        <v>7.7333333333333337E-2</v>
      </c>
      <c r="G30" s="1"/>
      <c r="H30" s="1" t="str">
        <v>Email</v>
      </c>
      <c r="I30" s="7">
        <v>375</v>
      </c>
      <c r="J30" s="7">
        <v>29</v>
      </c>
      <c r="K30" s="7">
        <v>0.08</v>
      </c>
      <c r="L30">
        <v>1</v>
      </c>
      <c r="M30" t="str">
        <v>29 | 375</v>
      </c>
    </row>
    <row r="31" spans="2:22" ht="12.6" customHeight="1" x14ac:dyDescent="0.2">
      <c r="B31" t="s">
        <v>21</v>
      </c>
      <c r="C31" t="s">
        <v>5</v>
      </c>
      <c r="D31">
        <v>380</v>
      </c>
      <c r="E31">
        <v>3</v>
      </c>
      <c r="F31" s="2">
        <f>_12_tbl_example2[[#This Row],[Actual]]/_12_tbl_example2[[#This Row],[Leads]]</f>
        <v>7.8947368421052634E-3</v>
      </c>
      <c r="G31" s="1"/>
      <c r="H31" s="1" t="str">
        <v>Facebook</v>
      </c>
      <c r="I31" s="7">
        <v>380</v>
      </c>
      <c r="J31" s="7">
        <v>3</v>
      </c>
      <c r="K31" s="7">
        <v>0.01</v>
      </c>
      <c r="L31">
        <v>1</v>
      </c>
      <c r="M31" t="str">
        <v>3 | 380</v>
      </c>
    </row>
    <row r="32" spans="2:22" ht="12.6" customHeight="1" x14ac:dyDescent="0.2">
      <c r="B32" t="s">
        <v>22</v>
      </c>
      <c r="C32" t="s">
        <v>4</v>
      </c>
      <c r="D32">
        <v>700</v>
      </c>
      <c r="E32">
        <v>24</v>
      </c>
      <c r="F32" s="2">
        <f>_12_tbl_example2[[#This Row],[Actual]]/_12_tbl_example2[[#This Row],[Leads]]</f>
        <v>3.4285714285714287E-2</v>
      </c>
      <c r="G32" s="1"/>
      <c r="H32" s="1" t="str">
        <v>CPC</v>
      </c>
      <c r="I32" s="7">
        <v>700</v>
      </c>
      <c r="J32" s="7">
        <v>24</v>
      </c>
      <c r="K32" s="7">
        <v>0.03</v>
      </c>
      <c r="L32">
        <v>1</v>
      </c>
      <c r="M32" t="str">
        <v>24 | 700</v>
      </c>
    </row>
    <row r="33" spans="7:18" ht="12.6" customHeight="1" x14ac:dyDescent="0.2"/>
    <row r="34" spans="7:18" ht="12.6" customHeight="1" x14ac:dyDescent="0.2"/>
    <row r="35" spans="7:18" ht="12.6" customHeight="1" x14ac:dyDescent="0.2"/>
    <row r="36" spans="7:18" x14ac:dyDescent="0.2">
      <c r="G36" s="3"/>
      <c r="H36" s="3"/>
      <c r="I36" s="3"/>
      <c r="J36" s="3"/>
      <c r="K36" s="3"/>
      <c r="L36" s="3"/>
      <c r="M36" s="3"/>
      <c r="N36" s="3"/>
      <c r="O36" s="3"/>
      <c r="P36" s="3"/>
      <c r="Q36" s="3"/>
      <c r="R36" s="3"/>
    </row>
    <row r="37" spans="7:18" x14ac:dyDescent="0.2">
      <c r="G37" s="3"/>
      <c r="H37" s="3"/>
      <c r="I37" s="3"/>
      <c r="J37" s="3"/>
      <c r="K37" s="3"/>
      <c r="L37" s="3"/>
      <c r="M37" s="3"/>
      <c r="N37" s="3"/>
      <c r="O37" s="3"/>
      <c r="P37" s="3"/>
      <c r="Q37" s="3"/>
      <c r="R37" s="3"/>
    </row>
    <row r="38" spans="7:18" x14ac:dyDescent="0.2">
      <c r="G38" s="3"/>
      <c r="H38" s="3"/>
      <c r="I38" s="3"/>
      <c r="J38" s="3"/>
      <c r="K38" s="3"/>
      <c r="L38" s="3"/>
      <c r="M38" s="3"/>
      <c r="N38" s="3"/>
      <c r="O38" s="3"/>
      <c r="P38" s="3"/>
      <c r="Q38" s="3"/>
      <c r="R38" s="3"/>
    </row>
    <row r="39" spans="7:18" x14ac:dyDescent="0.2">
      <c r="G39" s="3"/>
      <c r="H39" s="3"/>
      <c r="I39" s="3"/>
      <c r="J39" s="3"/>
      <c r="K39" s="3"/>
      <c r="L39" s="3"/>
      <c r="M39" s="3"/>
      <c r="N39" s="3"/>
      <c r="O39" s="3"/>
      <c r="P39" s="3"/>
      <c r="Q39" s="3"/>
      <c r="R39" s="3"/>
    </row>
    <row r="40" spans="7:18" x14ac:dyDescent="0.2">
      <c r="G40" s="3"/>
      <c r="H40" s="3"/>
      <c r="I40" s="3"/>
      <c r="J40" s="3"/>
      <c r="K40" s="3"/>
      <c r="L40" s="3"/>
      <c r="M40" s="3"/>
      <c r="N40" s="3"/>
      <c r="O40" s="3"/>
      <c r="P40" s="3"/>
      <c r="Q40" s="3"/>
      <c r="R40" s="3"/>
    </row>
    <row r="41" spans="7:18" x14ac:dyDescent="0.2">
      <c r="G41" s="3"/>
      <c r="H41" s="3"/>
      <c r="I41" s="3"/>
      <c r="J41" s="3"/>
      <c r="K41" s="3"/>
      <c r="L41" s="3"/>
      <c r="M41" s="3"/>
      <c r="N41" s="3"/>
      <c r="O41" s="3"/>
      <c r="P41" s="3"/>
      <c r="Q41" s="3"/>
      <c r="R41" s="3"/>
    </row>
    <row r="42" spans="7:18" x14ac:dyDescent="0.2">
      <c r="G42" s="3"/>
      <c r="H42" s="3"/>
      <c r="I42" s="3"/>
      <c r="J42" s="3"/>
      <c r="K42" s="3"/>
      <c r="L42" s="3"/>
      <c r="M42" s="3"/>
      <c r="N42" s="3"/>
      <c r="O42" s="3"/>
      <c r="P42" s="3"/>
      <c r="Q42" s="3"/>
      <c r="R42" s="3"/>
    </row>
    <row r="43" spans="7:18" hidden="1" x14ac:dyDescent="0.2">
      <c r="G43" s="3"/>
      <c r="H43" s="3"/>
      <c r="I43" s="3"/>
      <c r="J43" s="3"/>
      <c r="K43" s="3"/>
      <c r="L43" s="3"/>
      <c r="M43" s="3"/>
      <c r="N43" s="3"/>
      <c r="O43" s="3"/>
      <c r="P43" s="3"/>
      <c r="Q43" s="3"/>
      <c r="R43" s="3"/>
    </row>
    <row r="44" spans="7:18" hidden="1" x14ac:dyDescent="0.2">
      <c r="G44" s="3"/>
      <c r="H44" s="3"/>
      <c r="I44" s="3"/>
      <c r="J44" s="3"/>
      <c r="K44" s="3"/>
      <c r="L44" s="3"/>
      <c r="M44" s="3"/>
      <c r="N44" s="3"/>
      <c r="O44" s="3"/>
      <c r="P44" s="3"/>
      <c r="Q44" s="3"/>
      <c r="R44" s="3"/>
    </row>
    <row r="45" spans="7:18" hidden="1" x14ac:dyDescent="0.2">
      <c r="G45" s="3"/>
      <c r="H45" s="3"/>
      <c r="I45" s="3"/>
      <c r="J45" s="3"/>
      <c r="K45" s="3"/>
      <c r="L45" s="3"/>
      <c r="M45" s="3"/>
      <c r="N45" s="3"/>
      <c r="O45" s="3"/>
      <c r="P45" s="3"/>
      <c r="Q45" s="3"/>
      <c r="R45" s="3"/>
    </row>
    <row r="46" spans="7:18" hidden="1" x14ac:dyDescent="0.2">
      <c r="G46" s="3"/>
      <c r="H46" s="3"/>
      <c r="I46" s="3"/>
      <c r="J46" s="3"/>
      <c r="K46" s="3"/>
      <c r="L46" s="3"/>
      <c r="M46" s="3"/>
      <c r="N46" s="3"/>
      <c r="O46" s="3"/>
      <c r="P46" s="3"/>
      <c r="Q46" s="3"/>
      <c r="R46" s="3"/>
    </row>
    <row r="47" spans="7:18" hidden="1" x14ac:dyDescent="0.2">
      <c r="G47" s="3"/>
      <c r="H47" s="3"/>
      <c r="I47" s="3"/>
      <c r="J47" s="3"/>
      <c r="K47" s="3"/>
      <c r="L47" s="3"/>
      <c r="M47" s="3"/>
      <c r="N47" s="3"/>
      <c r="O47" s="3"/>
      <c r="P47" s="3"/>
      <c r="Q47" s="3"/>
      <c r="R47" s="3"/>
    </row>
    <row r="48" spans="7:18" hidden="1" x14ac:dyDescent="0.2">
      <c r="G48" s="3"/>
      <c r="H48" s="3"/>
      <c r="I48" s="3"/>
      <c r="J48" s="3"/>
      <c r="K48" s="3"/>
      <c r="L48" s="3"/>
      <c r="M48" s="3"/>
      <c r="N48" s="3"/>
      <c r="O48" s="3"/>
      <c r="P48" s="3"/>
      <c r="Q48" s="3"/>
      <c r="R48" s="3"/>
    </row>
    <row r="49" spans="7:18" hidden="1" x14ac:dyDescent="0.2">
      <c r="G49" s="3"/>
      <c r="H49" s="3"/>
      <c r="I49" s="3"/>
      <c r="J49" s="3"/>
      <c r="K49" s="3"/>
      <c r="L49" s="3"/>
      <c r="M49" s="3"/>
      <c r="N49" s="3"/>
      <c r="O49" s="3"/>
      <c r="P49" s="3"/>
      <c r="Q49" s="3"/>
      <c r="R49" s="3"/>
    </row>
    <row r="50" spans="7:18" hidden="1" x14ac:dyDescent="0.2">
      <c r="G50" s="3"/>
      <c r="H50" s="3"/>
      <c r="I50" s="3"/>
      <c r="J50" s="3"/>
      <c r="K50" s="3"/>
      <c r="L50" s="3"/>
      <c r="M50" s="3"/>
      <c r="N50" s="3"/>
      <c r="O50" s="3"/>
      <c r="P50" s="3"/>
      <c r="Q50" s="3"/>
      <c r="R50" s="3"/>
    </row>
  </sheetData>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3074" r:id="rId5" name="Option Button 2">
              <controlPr defaultSize="0" autoFill="0" autoLine="0" autoPict="0">
                <anchor moveWithCells="1">
                  <from>
                    <xdr:col>18</xdr:col>
                    <xdr:colOff>68580</xdr:colOff>
                    <xdr:row>17</xdr:row>
                    <xdr:rowOff>22860</xdr:rowOff>
                  </from>
                  <to>
                    <xdr:col>19</xdr:col>
                    <xdr:colOff>228600</xdr:colOff>
                    <xdr:row>18</xdr:row>
                    <xdr:rowOff>106680</xdr:rowOff>
                  </to>
                </anchor>
              </controlPr>
            </control>
          </mc:Choice>
        </mc:AlternateContent>
        <mc:AlternateContent xmlns:mc="http://schemas.openxmlformats.org/markup-compatibility/2006">
          <mc:Choice Requires="x14">
            <control shapeId="3075" r:id="rId6" name="Option Button 3">
              <controlPr defaultSize="0" autoFill="0" autoLine="0" autoPict="0">
                <anchor moveWithCells="1">
                  <from>
                    <xdr:col>19</xdr:col>
                    <xdr:colOff>144780</xdr:colOff>
                    <xdr:row>17</xdr:row>
                    <xdr:rowOff>22860</xdr:rowOff>
                  </from>
                  <to>
                    <xdr:col>20</xdr:col>
                    <xdr:colOff>304800</xdr:colOff>
                    <xdr:row>18</xdr:row>
                    <xdr:rowOff>106680</xdr:rowOff>
                  </to>
                </anchor>
              </controlPr>
            </control>
          </mc:Choice>
        </mc:AlternateContent>
        <mc:AlternateContent xmlns:mc="http://schemas.openxmlformats.org/markup-compatibility/2006">
          <mc:Choice Requires="x14">
            <control shapeId="3076" r:id="rId7" name="Option Button 4">
              <controlPr defaultSize="0" autoFill="0" autoLine="0" autoPict="0">
                <anchor moveWithCells="1">
                  <from>
                    <xdr:col>20</xdr:col>
                    <xdr:colOff>266700</xdr:colOff>
                    <xdr:row>17</xdr:row>
                    <xdr:rowOff>22860</xdr:rowOff>
                  </from>
                  <to>
                    <xdr:col>21</xdr:col>
                    <xdr:colOff>426720</xdr:colOff>
                    <xdr:row>18</xdr:row>
                    <xdr:rowOff>106680</xdr:rowOff>
                  </to>
                </anchor>
              </controlPr>
            </control>
          </mc:Choice>
        </mc:AlternateContent>
        <mc:AlternateContent xmlns:mc="http://schemas.openxmlformats.org/markup-compatibility/2006">
          <mc:Choice Requires="x14">
            <control shapeId="3077" r:id="rId8" name="Option Button 5">
              <controlPr defaultSize="0" autoFill="0" autoLine="0" autoPict="0">
                <anchor moveWithCells="1">
                  <from>
                    <xdr:col>21</xdr:col>
                    <xdr:colOff>312420</xdr:colOff>
                    <xdr:row>17</xdr:row>
                    <xdr:rowOff>22860</xdr:rowOff>
                  </from>
                  <to>
                    <xdr:col>22</xdr:col>
                    <xdr:colOff>472440</xdr:colOff>
                    <xdr:row>18</xdr:row>
                    <xdr:rowOff>106680</xdr:rowOff>
                  </to>
                </anchor>
              </controlPr>
            </control>
          </mc:Choice>
        </mc:AlternateContent>
      </controls>
    </mc:Choice>
  </mc:AlternateContent>
  <tableParts count="2">
    <tablePart r:id="rId9"/>
    <tablePart r:id="rId10"/>
  </tableParts>
  <extLst>
    <ext xmlns:x14="http://schemas.microsoft.com/office/spreadsheetml/2009/9/main" uri="{A8765BA9-456A-4dab-B4F3-ACF838C121DE}">
      <x14:slicerList>
        <x14:slicer r:id="rId11"/>
      </x14:slicerList>
    </ext>
    <ext xmlns:x15="http://schemas.microsoft.com/office/spreadsheetml/2010/11/main" uri="{3A4CF648-6AED-40f4-86FF-DC5316D8AED3}">
      <x14:slicerList xmlns:x14="http://schemas.microsoft.com/office/spreadsheetml/2009/9/main">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792F-0A53-4207-AFB5-8AA1C724835B}">
  <dimension ref="A1:L34"/>
  <sheetViews>
    <sheetView showGridLines="0" tabSelected="1" zoomScale="80" zoomScaleNormal="80" workbookViewId="0"/>
  </sheetViews>
  <sheetFormatPr defaultColWidth="0" defaultRowHeight="14.4" customHeight="1" zeroHeight="1" x14ac:dyDescent="0.3"/>
  <cols>
    <col min="1" max="2" width="14.85546875" style="9" customWidth="1"/>
    <col min="3" max="3" width="8.7109375" style="9" customWidth="1"/>
    <col min="4" max="12" width="14.85546875" style="9" customWidth="1"/>
    <col min="13" max="16384" width="14.85546875" style="9" hidden="1"/>
  </cols>
  <sheetData>
    <row r="1" ht="14.4" customHeight="1" x14ac:dyDescent="0.3"/>
    <row r="2" ht="14.4" customHeight="1" x14ac:dyDescent="0.3"/>
    <row r="3" ht="14.4" customHeight="1"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pans="6:7" x14ac:dyDescent="0.3"/>
    <row r="18" spans="6:7" x14ac:dyDescent="0.3"/>
    <row r="19" spans="6:7" x14ac:dyDescent="0.3"/>
    <row r="20" spans="6:7" x14ac:dyDescent="0.3"/>
    <row r="21" spans="6:7" x14ac:dyDescent="0.3"/>
    <row r="22" spans="6:7" x14ac:dyDescent="0.3"/>
    <row r="23" spans="6:7" x14ac:dyDescent="0.3"/>
    <row r="24" spans="6:7" x14ac:dyDescent="0.3"/>
    <row r="25" spans="6:7" x14ac:dyDescent="0.3"/>
    <row r="26" spans="6:7" x14ac:dyDescent="0.3"/>
    <row r="27" spans="6:7" x14ac:dyDescent="0.3"/>
    <row r="28" spans="6:7" x14ac:dyDescent="0.3"/>
    <row r="29" spans="6:7" x14ac:dyDescent="0.3">
      <c r="F29" s="11" t="s">
        <v>30</v>
      </c>
      <c r="G29" s="14" t="s">
        <v>29</v>
      </c>
    </row>
    <row r="30" spans="6:7" x14ac:dyDescent="0.3">
      <c r="F30" s="11"/>
      <c r="G30" s="14"/>
    </row>
    <row r="31" spans="6:7" x14ac:dyDescent="0.3">
      <c r="F31" s="11"/>
      <c r="G31" s="13"/>
    </row>
    <row r="32" spans="6:7" x14ac:dyDescent="0.3">
      <c r="F32" s="11"/>
      <c r="G32" s="12"/>
    </row>
    <row r="33" spans="6:7" x14ac:dyDescent="0.3">
      <c r="F33" s="11"/>
      <c r="G33" s="10"/>
    </row>
    <row r="34" spans="6:7" x14ac:dyDescent="0.3"/>
  </sheetData>
  <hyperlinks>
    <hyperlink ref="G29" r:id="rId1" display="https://www.linkedin.com/in/ca-bc" xr:uid="{18EB3C6D-A1FF-4CF7-B462-FFC4A86955D2}"/>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9319B-A6CD-4102-8B15-7F56578F4AEA}">
  <dimension ref="A1:V52"/>
  <sheetViews>
    <sheetView showGridLines="0" zoomScale="70" zoomScaleNormal="70" workbookViewId="0"/>
  </sheetViews>
  <sheetFormatPr defaultColWidth="0" defaultRowHeight="10.199999999999999" customHeight="1" zeroHeight="1" x14ac:dyDescent="0.2"/>
  <cols>
    <col min="1" max="22" width="11.42578125" style="15" customWidth="1"/>
    <col min="23" max="16384" width="11.42578125" style="15" hidden="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sort only</vt:lpstr>
      <vt:lpstr>sort &amp; filter</vt:lpstr>
      <vt:lpstr>thank you!</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cabc</cp:lastModifiedBy>
  <dcterms:created xsi:type="dcterms:W3CDTF">2020-07-29T02:04:59Z</dcterms:created>
  <dcterms:modified xsi:type="dcterms:W3CDTF">2021-02-22T16:14:07Z</dcterms:modified>
</cp:coreProperties>
</file>